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charts/chart6.xml" ContentType="application/vnd.openxmlformats-officedocument.drawingml.chart+xml"/>
  <Override PartName="/xl/theme/themeOverride1.xml" ContentType="application/vnd.openxmlformats-officedocument.themeOverride+xml"/>
  <Override PartName="/xl/charts/chart7.xml" ContentType="application/vnd.openxmlformats-officedocument.drawingml.chart+xml"/>
  <Override PartName="/xl/theme/themeOverride2.xml" ContentType="application/vnd.openxmlformats-officedocument.themeOverride+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erima.local\課共有\企画部\情報政策課\40_情報化推進係\43_オープンデータ\08_公開・運用\05_公開データ\02_企画部\02_財政課\03_データセット\0000000018_財政状況資料集\"/>
    </mc:Choice>
  </mc:AlternateContent>
  <bookViews>
    <workbookView xWindow="240" yWindow="60" windowWidth="14940" windowHeight="7875"/>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性質別歳出決算分析表（住民一人当たりのコスト）" sheetId="15" r:id="rId7"/>
    <sheet name="目的別歳出決算分析表（住民一人当たりのコスト）" sheetId="16" r:id="rId8"/>
    <sheet name="実質収支比率等に係る経年分析" sheetId="4" r:id="rId9"/>
    <sheet name="連結実質赤字比率に係る赤字・黒字の構成分析" sheetId="5" r:id="rId10"/>
    <sheet name="実質公債費比率（分子）の構造" sheetId="6" r:id="rId11"/>
    <sheet name="将来負担比率（分子）の構造" sheetId="7" r:id="rId12"/>
    <sheet name="公会計指標分析・財政指標組合せ分析表" sheetId="17" r:id="rId13"/>
    <sheet name="施設類型別ストック情報分析表①" sheetId="18" r:id="rId14"/>
    <sheet name="施設類型別ストック情報分析表②" sheetId="19" r:id="rId15"/>
    <sheet name="データシート" sheetId="8" state="hidden" r:id="rId16"/>
  </sheets>
  <calcPr calcId="162913"/>
</workbook>
</file>

<file path=xl/calcChain.xml><?xml version="1.0" encoding="utf-8"?>
<calcChain xmlns="http://schemas.openxmlformats.org/spreadsheetml/2006/main">
  <c r="W38" i="9" l="1"/>
  <c r="W37" i="9"/>
  <c r="W36" i="9"/>
  <c r="W35" i="9"/>
  <c r="W34" i="9"/>
  <c r="CQ43" i="9"/>
  <c r="CQ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E41" i="9"/>
  <c r="E40" i="9"/>
  <c r="E39" i="9"/>
  <c r="E38" i="9"/>
  <c r="E37" i="9"/>
  <c r="E36" i="9"/>
  <c r="E35" i="9"/>
  <c r="E34" i="9"/>
  <c r="CO43" i="9" l="1"/>
  <c r="BW43" i="9"/>
  <c r="BE43" i="9"/>
  <c r="AM43" i="9"/>
  <c r="U43" i="9"/>
  <c r="C43" i="9"/>
  <c r="CO42" i="9"/>
  <c r="BW42" i="9"/>
  <c r="BE42" i="9"/>
  <c r="AM42" i="9"/>
  <c r="U42" i="9"/>
  <c r="C42" i="9"/>
  <c r="CO41" i="9"/>
  <c r="BW41" i="9"/>
  <c r="BE41" i="9"/>
  <c r="AM41" i="9"/>
  <c r="U41" i="9"/>
  <c r="C41" i="9"/>
  <c r="CO40" i="9"/>
  <c r="BW40" i="9"/>
  <c r="BE40" i="9"/>
  <c r="AM40" i="9"/>
  <c r="U40" i="9"/>
  <c r="C40" i="9"/>
  <c r="BE39" i="9"/>
  <c r="AM39" i="9"/>
  <c r="U39" i="9"/>
  <c r="C39" i="9"/>
  <c r="BE38" i="9"/>
  <c r="AM38" i="9"/>
  <c r="C38" i="9"/>
  <c r="BE37" i="9"/>
  <c r="AM37" i="9"/>
  <c r="C37" i="9"/>
  <c r="BE36" i="9"/>
  <c r="AM36" i="9"/>
  <c r="C36" i="9"/>
  <c r="BE35" i="9"/>
  <c r="AM35" i="9"/>
  <c r="C35" i="9"/>
  <c r="BE34" i="9"/>
  <c r="AM34" i="9"/>
  <c r="C34" i="9"/>
  <c r="U34" i="9" s="1"/>
  <c r="U35" i="9" s="1"/>
  <c r="U36" i="9" s="1"/>
  <c r="U37" i="9" s="1"/>
  <c r="U38" i="9" s="1"/>
  <c r="BW34" i="9" l="1"/>
  <c r="BW35" i="9" s="1"/>
  <c r="BW36" i="9" s="1"/>
  <c r="BW37" i="9" s="1"/>
  <c r="BW38" i="9" s="1"/>
  <c r="BW39" i="9" s="1"/>
  <c r="P67" i="8"/>
  <c r="O67" i="8"/>
  <c r="N67" i="8"/>
  <c r="M67" i="8"/>
  <c r="L67" i="8"/>
  <c r="K67" i="8"/>
  <c r="J67" i="8"/>
  <c r="I67" i="8"/>
  <c r="H67" i="8"/>
  <c r="G67" i="8"/>
  <c r="F67" i="8"/>
  <c r="E67" i="8"/>
  <c r="D67" i="8"/>
  <c r="C67" i="8"/>
  <c r="B67" i="8"/>
  <c r="N66" i="8"/>
  <c r="K66" i="8"/>
  <c r="H66" i="8"/>
  <c r="E66" i="8"/>
  <c r="B66" i="8"/>
  <c r="N65" i="8"/>
  <c r="K65" i="8"/>
  <c r="H65" i="8"/>
  <c r="E65" i="8"/>
  <c r="B65" i="8"/>
  <c r="N64" i="8"/>
  <c r="K64" i="8"/>
  <c r="H64" i="8"/>
  <c r="E64" i="8"/>
  <c r="B64" i="8"/>
  <c r="N63" i="8"/>
  <c r="K63" i="8"/>
  <c r="H63" i="8"/>
  <c r="E63" i="8"/>
  <c r="B63" i="8"/>
  <c r="N62" i="8"/>
  <c r="K62" i="8"/>
  <c r="H62" i="8"/>
  <c r="E62" i="8"/>
  <c r="B62" i="8"/>
  <c r="N61" i="8"/>
  <c r="K61" i="8"/>
  <c r="H61" i="8"/>
  <c r="E61" i="8"/>
  <c r="B61" i="8"/>
  <c r="N60" i="8"/>
  <c r="K60" i="8"/>
  <c r="H60" i="8"/>
  <c r="E60" i="8"/>
  <c r="B60" i="8"/>
  <c r="N59" i="8"/>
  <c r="K59" i="8"/>
  <c r="H59" i="8"/>
  <c r="E59" i="8"/>
  <c r="B59" i="8"/>
  <c r="P58" i="8"/>
  <c r="M58" i="8"/>
  <c r="J58" i="8"/>
  <c r="G58" i="8"/>
  <c r="D58" i="8"/>
  <c r="P57" i="8"/>
  <c r="M57" i="8"/>
  <c r="J57" i="8"/>
  <c r="G57" i="8"/>
  <c r="D57" i="8"/>
  <c r="P56" i="8"/>
  <c r="M56" i="8"/>
  <c r="J56" i="8"/>
  <c r="G56" i="8"/>
  <c r="D56" i="8"/>
  <c r="N54" i="8"/>
  <c r="K54" i="8"/>
  <c r="H54" i="8"/>
  <c r="E54" i="8"/>
  <c r="B54" i="8"/>
  <c r="P50" i="8"/>
  <c r="O50" i="8"/>
  <c r="N50" i="8"/>
  <c r="M50" i="8"/>
  <c r="L50" i="8"/>
  <c r="K50" i="8"/>
  <c r="J50" i="8"/>
  <c r="I50" i="8"/>
  <c r="H50" i="8"/>
  <c r="G50" i="8"/>
  <c r="F50" i="8"/>
  <c r="E50" i="8"/>
  <c r="D50" i="8"/>
  <c r="C50" i="8"/>
  <c r="B50" i="8"/>
  <c r="N49" i="8"/>
  <c r="K49" i="8"/>
  <c r="H49" i="8"/>
  <c r="E49" i="8"/>
  <c r="B49" i="8"/>
  <c r="N48" i="8"/>
  <c r="K48" i="8"/>
  <c r="H48" i="8"/>
  <c r="E48" i="8"/>
  <c r="B48" i="8"/>
  <c r="N47" i="8"/>
  <c r="K47" i="8"/>
  <c r="H47" i="8"/>
  <c r="E47" i="8"/>
  <c r="B47" i="8"/>
  <c r="N46" i="8"/>
  <c r="K46" i="8"/>
  <c r="H46" i="8"/>
  <c r="E46" i="8"/>
  <c r="B46" i="8"/>
  <c r="N45" i="8"/>
  <c r="K45" i="8"/>
  <c r="H45" i="8"/>
  <c r="E45" i="8"/>
  <c r="B45" i="8"/>
  <c r="N44" i="8"/>
  <c r="K44" i="8"/>
  <c r="H44" i="8"/>
  <c r="E44" i="8"/>
  <c r="B44" i="8"/>
  <c r="N43" i="8"/>
  <c r="K43" i="8"/>
  <c r="H43" i="8"/>
  <c r="E43" i="8"/>
  <c r="B43" i="8"/>
  <c r="P42" i="8"/>
  <c r="M42" i="8"/>
  <c r="J42" i="8"/>
  <c r="G42" i="8"/>
  <c r="D42" i="8"/>
  <c r="N40" i="8"/>
  <c r="K40" i="8"/>
  <c r="H40" i="8"/>
  <c r="E40" i="8"/>
  <c r="B40" i="8"/>
  <c r="K36" i="8"/>
  <c r="J36" i="8"/>
  <c r="I36" i="8"/>
  <c r="H36" i="8"/>
  <c r="G36" i="8"/>
  <c r="F36" i="8"/>
  <c r="E36" i="8"/>
  <c r="D36" i="8"/>
  <c r="C36" i="8"/>
  <c r="B36" i="8"/>
  <c r="A36" i="8"/>
  <c r="K35" i="8"/>
  <c r="J35" i="8"/>
  <c r="I35" i="8"/>
  <c r="H35" i="8"/>
  <c r="G35" i="8"/>
  <c r="F35" i="8"/>
  <c r="E35" i="8"/>
  <c r="D35" i="8"/>
  <c r="C35" i="8"/>
  <c r="B35" i="8"/>
  <c r="A35" i="8"/>
  <c r="K34" i="8"/>
  <c r="J34" i="8"/>
  <c r="I34" i="8"/>
  <c r="H34" i="8"/>
  <c r="G34" i="8"/>
  <c r="F34" i="8"/>
  <c r="E34" i="8"/>
  <c r="D34" i="8"/>
  <c r="C34" i="8"/>
  <c r="B34" i="8"/>
  <c r="A34" i="8"/>
  <c r="K33" i="8"/>
  <c r="J33" i="8"/>
  <c r="I33" i="8"/>
  <c r="H33" i="8"/>
  <c r="G33" i="8"/>
  <c r="F33" i="8"/>
  <c r="E33" i="8"/>
  <c r="D33" i="8"/>
  <c r="C33" i="8"/>
  <c r="B33" i="8"/>
  <c r="A33" i="8"/>
  <c r="K32" i="8"/>
  <c r="J32" i="8"/>
  <c r="I32" i="8"/>
  <c r="H32" i="8"/>
  <c r="G32" i="8"/>
  <c r="F32" i="8"/>
  <c r="E32" i="8"/>
  <c r="D32" i="8"/>
  <c r="C32" i="8"/>
  <c r="B32" i="8"/>
  <c r="A32" i="8"/>
  <c r="K31" i="8"/>
  <c r="J31" i="8"/>
  <c r="I31" i="8"/>
  <c r="H31" i="8"/>
  <c r="G31" i="8"/>
  <c r="F31" i="8"/>
  <c r="E31" i="8"/>
  <c r="D31" i="8"/>
  <c r="C31" i="8"/>
  <c r="B31" i="8"/>
  <c r="A31" i="8"/>
  <c r="K30" i="8"/>
  <c r="J30" i="8"/>
  <c r="I30" i="8"/>
  <c r="H30" i="8"/>
  <c r="G30" i="8"/>
  <c r="F30" i="8"/>
  <c r="E30" i="8"/>
  <c r="D30" i="8"/>
  <c r="C30" i="8"/>
  <c r="B30" i="8"/>
  <c r="A30" i="8"/>
  <c r="K29" i="8"/>
  <c r="J29" i="8"/>
  <c r="I29" i="8"/>
  <c r="H29" i="8"/>
  <c r="G29" i="8"/>
  <c r="F29" i="8"/>
  <c r="E29" i="8"/>
  <c r="D29" i="8"/>
  <c r="C29" i="8"/>
  <c r="B29" i="8"/>
  <c r="A29" i="8"/>
  <c r="K28" i="8"/>
  <c r="J28" i="8"/>
  <c r="I28" i="8"/>
  <c r="H28" i="8"/>
  <c r="G28" i="8"/>
  <c r="F28" i="8"/>
  <c r="E28" i="8"/>
  <c r="D28" i="8"/>
  <c r="C28" i="8"/>
  <c r="B28" i="8"/>
  <c r="A28" i="8"/>
  <c r="K27" i="8"/>
  <c r="J27" i="8"/>
  <c r="I27" i="8"/>
  <c r="H27" i="8"/>
  <c r="G27" i="8"/>
  <c r="F27" i="8"/>
  <c r="E27" i="8"/>
  <c r="D27" i="8"/>
  <c r="C27" i="8"/>
  <c r="B27" i="8"/>
  <c r="A27" i="8"/>
  <c r="J25" i="8"/>
  <c r="H25" i="8"/>
  <c r="F25" i="8"/>
  <c r="D25" i="8"/>
  <c r="B25" i="8"/>
  <c r="F21" i="8"/>
  <c r="E21" i="8"/>
  <c r="D21" i="8"/>
  <c r="C21" i="8"/>
  <c r="B21" i="8"/>
  <c r="F20" i="8"/>
  <c r="E20" i="8"/>
  <c r="D20" i="8"/>
  <c r="C20" i="8"/>
  <c r="B20" i="8"/>
  <c r="F19" i="8"/>
  <c r="E19" i="8"/>
  <c r="D19" i="8"/>
  <c r="C19" i="8"/>
  <c r="B19" i="8"/>
  <c r="F18" i="8"/>
  <c r="E18" i="8"/>
  <c r="D18" i="8"/>
  <c r="C18" i="8"/>
  <c r="B18" i="8"/>
  <c r="CO34" i="9" l="1"/>
  <c r="CO35" i="9" s="1"/>
  <c r="CO36" i="9" s="1"/>
  <c r="CO37" i="9" s="1"/>
  <c r="CO38" i="9" s="1"/>
  <c r="CO39" i="9" s="1"/>
</calcChain>
</file>

<file path=xl/sharedStrings.xml><?xml version="1.0" encoding="utf-8"?>
<sst xmlns="http://schemas.openxmlformats.org/spreadsheetml/2006/main" count="1096" uniqueCount="566">
  <si>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</si>
  <si>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</si>
  <si>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</si>
  <si>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</si>
  <si>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</si>
  <si>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</si>
  <si>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</si>
  <si>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</si>
  <si>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※平成29年度中に市町村合併した団体で、合併前の団体ごとの決算に基づく連結実質赤字比率を算出していない団体については、グラフを表記しない。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</si>
  <si>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</si>
  <si>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</si>
  <si>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</si>
  <si>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</si>
  <si>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</si>
  <si>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</si>
  <si>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</si>
  <si>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</si>
  <si>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</si>
  <si>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</si>
  <si>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</si>
  <si>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</si>
  <si>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</si>
  <si>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</si>
  <si>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※平成29年度中に市町村合併した団体で、合併前の団体ごとの決算に基づく実質公債費比率を算出していない団体については、グラフを表記しない。</t>
    <phoneticPr fontId="5"/>
  </si>
  <si>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</si>
  <si>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</si>
  <si>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</si>
  <si>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</si>
  <si>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</si>
  <si>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</si>
  <si>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</si>
  <si>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うち、健全化法施行規則附則第三条に係る負担見込額</t>
    <phoneticPr fontId="5"/>
  </si>
  <si>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</si>
  <si>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</si>
  <si>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</si>
  <si>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</si>
  <si>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</si>
  <si>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</si>
  <si>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</si>
  <si>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</si>
  <si>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※平成29年度中に市町村合併した団体で、合併前の団体ごとの決算に基づく将来負担比率を算出していない団体については、グラフを表記しない。</t>
    <phoneticPr fontId="5"/>
  </si>
  <si>
    <t>当該団体(円)</t>
  </si>
  <si>
    <t>実質収支比率等に係る経年分析</t>
  </si>
  <si>
    <t>実質収支額</t>
    <phoneticPr fontId="8"/>
  </si>
  <si>
    <t>財政調整基金残高</t>
    <phoneticPr fontId="5"/>
  </si>
  <si>
    <t>実質単年度収支</t>
    <rPh sb="0" eb="2">
      <t>ジッシツ</t>
    </rPh>
    <rPh sb="2" eb="5">
      <t>タンネンド</t>
    </rPh>
    <rPh sb="5" eb="7">
      <t>シュウシ</t>
    </rPh>
    <phoneticPr fontId="8"/>
  </si>
  <si>
    <t>連結実質赤字比率に係る赤字・黒字の構成分析</t>
  </si>
  <si>
    <t>赤字額</t>
    <rPh sb="0" eb="2">
      <t>アカジ</t>
    </rPh>
    <rPh sb="2" eb="3">
      <t>ガク</t>
    </rPh>
    <phoneticPr fontId="8"/>
  </si>
  <si>
    <t>黒字額</t>
    <rPh sb="0" eb="2">
      <t>クロジ</t>
    </rPh>
    <rPh sb="2" eb="3">
      <t>ガク</t>
    </rPh>
    <phoneticPr fontId="8"/>
  </si>
  <si>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</si>
  <si>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</si>
  <si>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</si>
  <si>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8"/>
  </si>
  <si>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</si>
  <si>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</si>
  <si>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</si>
  <si>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</si>
  <si>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</si>
  <si>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</si>
  <si>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</si>
  <si>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</si>
  <si>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</si>
  <si>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</si>
  <si>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</si>
  <si>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</si>
  <si>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平成28年度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</si>
  <si>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</si>
  <si>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</si>
  <si>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</si>
  <si>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</si>
  <si>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</si>
  <si>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</si>
  <si>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平成28年度(千円)</t>
    <rPh sb="0" eb="2">
      <t>ヘイセイ</t>
    </rPh>
    <rPh sb="4" eb="6">
      <t>ネンド</t>
    </rPh>
    <rPh sb="7" eb="9">
      <t>センエン</t>
    </rPh>
    <phoneticPr fontId="5"/>
  </si>
  <si>
    <t>平成27年度(千円)</t>
    <rPh sb="0" eb="2">
      <t>ヘイセイ</t>
    </rPh>
    <rPh sb="4" eb="6">
      <t>ネンド</t>
    </rPh>
    <phoneticPr fontId="5"/>
  </si>
  <si>
    <t>平成28年度(千円･％)</t>
    <rPh sb="0" eb="2">
      <t>ヘイセイ</t>
    </rPh>
    <rPh sb="4" eb="6">
      <t>ネンド</t>
    </rPh>
    <rPh sb="7" eb="9">
      <t>センエン</t>
    </rPh>
    <phoneticPr fontId="5"/>
  </si>
  <si>
    <t>平成27年度(千円･％)</t>
    <rPh sb="0" eb="2">
      <t>ヘイセイ</t>
    </rPh>
    <rPh sb="4" eb="6">
      <t>ネンド</t>
    </rPh>
    <rPh sb="7" eb="9">
      <t>センエン</t>
    </rPh>
    <phoneticPr fontId="5"/>
  </si>
  <si>
    <t>歳入総額</t>
    <phoneticPr fontId="18"/>
  </si>
  <si>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</si>
  <si>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</si>
  <si>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</si>
  <si>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18"/>
  </si>
  <si>
    <t>経常収支比率</t>
    <rPh sb="0" eb="2">
      <t>ケイジョウ</t>
    </rPh>
    <rPh sb="2" eb="4">
      <t>シュウシ</t>
    </rPh>
    <rPh sb="4" eb="6">
      <t>ヒリツ</t>
    </rPh>
    <phoneticPr fontId="5"/>
  </si>
  <si>
    <t>市町村名</t>
    <rPh sb="0" eb="3">
      <t>シチョウソン</t>
    </rPh>
    <rPh sb="3" eb="4">
      <t>メイ</t>
    </rPh>
    <phoneticPr fontId="5"/>
  </si>
  <si>
    <t>練馬区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</si>
  <si>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</si>
  <si>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</si>
  <si>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</si>
  <si>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</si>
  <si>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18"/>
  </si>
  <si>
    <t>　　(※1)</t>
    <phoneticPr fontId="5"/>
  </si>
  <si>
    <t>首都</t>
    <rPh sb="0" eb="2">
      <t>シュト</t>
    </rPh>
    <phoneticPr fontId="5"/>
  </si>
  <si>
    <t>○</t>
    <phoneticPr fontId="5"/>
  </si>
  <si>
    <t>翌年度に繰越すべき財源</t>
    <phoneticPr fontId="5"/>
  </si>
  <si>
    <t>-</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</si>
  <si>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</si>
  <si>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</si>
  <si>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</si>
  <si>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18"/>
  </si>
  <si>
    <t>財政力指数</t>
    <rPh sb="0" eb="3">
      <t>ザイセイリョク</t>
    </rPh>
    <rPh sb="3" eb="5">
      <t>シスウ</t>
    </rPh>
    <phoneticPr fontId="5"/>
  </si>
  <si>
    <t>人口</t>
    <rPh sb="0" eb="2">
      <t>ジンコウ</t>
    </rPh>
    <phoneticPr fontId="5"/>
  </si>
  <si>
    <t>27年国調(人)</t>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</si>
  <si>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</si>
  <si>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</si>
  <si>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単年度収支</t>
    <phoneticPr fontId="18"/>
  </si>
  <si>
    <t>公債費負担比率</t>
    <rPh sb="0" eb="3">
      <t>コウサイヒ</t>
    </rPh>
    <rPh sb="3" eb="5">
      <t>フタン</t>
    </rPh>
    <rPh sb="5" eb="7">
      <t>ヒリツ</t>
    </rPh>
    <phoneticPr fontId="5"/>
  </si>
  <si>
    <t>22年国調(人)</t>
    <rPh sb="2" eb="3">
      <t>ネン</t>
    </rPh>
    <rPh sb="3" eb="4">
      <t>コク</t>
    </rPh>
    <rPh sb="4" eb="5">
      <t>チョウ</t>
    </rPh>
    <phoneticPr fontId="5"/>
  </si>
  <si>
    <t>過疎</t>
    <rPh sb="0" eb="2">
      <t>カソ</t>
    </rPh>
    <phoneticPr fontId="5"/>
  </si>
  <si>
    <t>×</t>
    <phoneticPr fontId="5"/>
  </si>
  <si>
    <t>積立金</t>
    <phoneticPr fontId="18"/>
  </si>
  <si>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</si>
  <si>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</si>
  <si>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0.8</t>
    <phoneticPr fontId="5"/>
  </si>
  <si>
    <t>山振</t>
    <rPh sb="0" eb="1">
      <t>ヤマ</t>
    </rPh>
    <rPh sb="1" eb="2">
      <t>フ</t>
    </rPh>
    <phoneticPr fontId="5"/>
  </si>
  <si>
    <t>繰上償還金</t>
    <phoneticPr fontId="18"/>
  </si>
  <si>
    <t>-</t>
    <phoneticPr fontId="5"/>
  </si>
  <si>
    <t>　実質赤字比率</t>
    <rPh sb="1" eb="3">
      <t>ジッシツ</t>
    </rPh>
    <rPh sb="3" eb="5">
      <t>アカジ</t>
    </rPh>
    <rPh sb="5" eb="7">
      <t>ヒリツ</t>
    </rPh>
    <phoneticPr fontId="5"/>
  </si>
  <si>
    <t>住民基本台帳人口
 (※7)</t>
    <rPh sb="0" eb="2">
      <t>ジュウミン</t>
    </rPh>
    <rPh sb="2" eb="4">
      <t>キホン</t>
    </rPh>
    <rPh sb="4" eb="6">
      <t>ダイチョウ</t>
    </rPh>
    <rPh sb="6" eb="8">
      <t>ジンコウ</t>
    </rPh>
    <phoneticPr fontId="5"/>
  </si>
  <si>
    <t>29.01.01(人)</t>
    <phoneticPr fontId="5"/>
  </si>
  <si>
    <r>
      <t>2</t>
    </r>
    <r>
      <rPr>
        <sz val="9"/>
        <color indexed="8"/>
        <rFont val="ＭＳ ゴシック"/>
        <family val="3"/>
        <charset val="128"/>
      </rPr>
      <t>7年国調</t>
    </r>
    <rPh sb="2" eb="3">
      <t>ネン</t>
    </rPh>
    <rPh sb="3" eb="4">
      <t>コク</t>
    </rPh>
    <rPh sb="4" eb="5">
      <t>チョウ</t>
    </rPh>
    <phoneticPr fontId="5"/>
  </si>
  <si>
    <r>
      <t>2</t>
    </r>
    <r>
      <rPr>
        <sz val="9"/>
        <color indexed="8"/>
        <rFont val="ＭＳ ゴシック"/>
        <family val="3"/>
        <charset val="128"/>
      </rPr>
      <t>2年国調</t>
    </r>
    <rPh sb="2" eb="3">
      <t>ネン</t>
    </rPh>
    <rPh sb="3" eb="4">
      <t>コク</t>
    </rPh>
    <rPh sb="4" eb="5">
      <t>チョウ</t>
    </rPh>
    <phoneticPr fontId="5"/>
  </si>
  <si>
    <t>低開発</t>
    <rPh sb="0" eb="1">
      <t>テイ</t>
    </rPh>
    <rPh sb="1" eb="3">
      <t>カイハツ</t>
    </rPh>
    <phoneticPr fontId="5"/>
  </si>
  <si>
    <t>×</t>
    <phoneticPr fontId="5"/>
  </si>
  <si>
    <t>積立金取崩し額</t>
    <phoneticPr fontId="18"/>
  </si>
  <si>
    <t>-</t>
    <phoneticPr fontId="5"/>
  </si>
  <si>
    <t>　連結実質赤字比率</t>
    <rPh sb="1" eb="3">
      <t>レンケツ</t>
    </rPh>
    <rPh sb="3" eb="5">
      <t>ジッシツ</t>
    </rPh>
    <rPh sb="5" eb="7">
      <t>アカジ</t>
    </rPh>
    <rPh sb="7" eb="9">
      <t>ヒリツ</t>
    </rPh>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</si>
  <si>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</si>
  <si>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</si>
  <si>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</si>
  <si>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</si>
  <si>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18"/>
  </si>
  <si>
    <t>　実質公債費比率</t>
    <rPh sb="1" eb="3">
      <t>ジッシツ</t>
    </rPh>
    <rPh sb="3" eb="6">
      <t>コウサイヒ</t>
    </rPh>
    <rPh sb="6" eb="8">
      <t>ヒリツ</t>
    </rPh>
    <phoneticPr fontId="5"/>
  </si>
  <si>
    <t>28.01.01(人)</t>
    <phoneticPr fontId="5"/>
  </si>
  <si>
    <t>　将来負担比率</t>
    <rPh sb="1" eb="3">
      <t>ショウライ</t>
    </rPh>
    <rPh sb="3" eb="5">
      <t>フタン</t>
    </rPh>
    <rPh sb="5" eb="7">
      <t>ヒリツ</t>
    </rPh>
    <phoneticPr fontId="5"/>
  </si>
  <si>
    <t>第2次</t>
    <rPh sb="0" eb="1">
      <t>ダイ</t>
    </rPh>
    <rPh sb="2" eb="3">
      <t>ジ</t>
    </rPh>
    <phoneticPr fontId="5"/>
  </si>
  <si>
    <t>基準財政収入額</t>
    <phoneticPr fontId="18"/>
  </si>
  <si>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</si>
  <si>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</si>
  <si>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0.6</t>
    <phoneticPr fontId="5"/>
  </si>
  <si>
    <t>基準財政需要額</t>
    <phoneticPr fontId="18"/>
  </si>
  <si>
    <t>うち日本人(％)</t>
    <phoneticPr fontId="5"/>
  </si>
  <si>
    <t>0.4</t>
    <phoneticPr fontId="5"/>
  </si>
  <si>
    <t>第3次</t>
    <rPh sb="0" eb="1">
      <t>ダイ</t>
    </rPh>
    <rPh sb="2" eb="3">
      <t>ジ</t>
    </rPh>
    <phoneticPr fontId="5"/>
  </si>
  <si>
    <t>標準税収入額等</t>
    <phoneticPr fontId="18"/>
  </si>
  <si>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</si>
  <si>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18"/>
  </si>
  <si>
    <t>人口密度 (人/k㎡)</t>
    <rPh sb="0" eb="2">
      <t>ジンコウ</t>
    </rPh>
    <rPh sb="2" eb="4">
      <t>ミツド</t>
    </rPh>
    <phoneticPr fontId="5"/>
  </si>
  <si>
    <t>歳入一般財源等</t>
    <rPh sb="0" eb="2">
      <t>サイニュウ</t>
    </rPh>
    <rPh sb="2" eb="4">
      <t>イッパン</t>
    </rPh>
    <rPh sb="4" eb="6">
      <t>ザイゲン</t>
    </rPh>
    <rPh sb="6" eb="7">
      <t>トウ</t>
    </rPh>
    <phoneticPr fontId="18"/>
  </si>
  <si>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</si>
  <si>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</si>
  <si>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</si>
  <si>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</si>
  <si>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</si>
  <si>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</si>
  <si>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</si>
  <si>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</si>
  <si>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</si>
  <si>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</si>
  <si>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</si>
  <si>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</si>
  <si>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</si>
  <si>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</si>
  <si>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</si>
  <si>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</si>
  <si>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</si>
  <si>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</si>
  <si>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</si>
  <si>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</si>
  <si>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18"/>
  </si>
  <si>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</si>
  <si>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</si>
  <si>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18"/>
  </si>
  <si>
    <t>財政調整基金</t>
    <rPh sb="0" eb="2">
      <t>ザイセイ</t>
    </rPh>
    <rPh sb="2" eb="4">
      <t>チョウセイ</t>
    </rPh>
    <rPh sb="4" eb="6">
      <t>キキン</t>
    </rPh>
    <phoneticPr fontId="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</si>
  <si>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</si>
  <si>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</si>
  <si>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</si>
  <si>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</si>
  <si>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その他特定目的基金</t>
    <rPh sb="2" eb="3">
      <t>タ</t>
    </rPh>
    <rPh sb="3" eb="5">
      <t>トクテイ</t>
    </rPh>
    <rPh sb="5" eb="7">
      <t>モクテキ</t>
    </rPh>
    <rPh sb="7" eb="9">
      <t>キキン</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</si>
  <si>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</si>
  <si>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</si>
  <si>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</si>
  <si>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</si>
  <si>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</si>
  <si>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</si>
  <si>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</si>
  <si>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</si>
  <si>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</si>
  <si>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</si>
  <si>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</si>
  <si>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</si>
  <si>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</si>
  <si>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</si>
  <si>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</si>
  <si>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</si>
  <si>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</si>
  <si>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</si>
  <si>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※5：産業構造の比率は、分母を就業人口総数とし、分類不能の産業を除いて算出。</t>
    <phoneticPr fontId="5"/>
  </si>
  <si>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</si>
  <si>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※7：住民基本台帳人口については、住民基本台帳関係年報の調査基準日変更に伴い、平成25年度以降、調査年度の1月1日現在の住民基本台帳に登載されている人口を記載。</t>
    <phoneticPr fontId="5"/>
  </si>
  <si>
    <t>平成28年度</t>
    <phoneticPr fontId="18"/>
  </si>
  <si>
    <t>東京都練馬区</t>
    <phoneticPr fontId="18"/>
  </si>
  <si>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</si>
  <si>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</si>
  <si>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</si>
  <si>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</si>
  <si>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</si>
  <si>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</si>
  <si>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</si>
  <si>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</si>
  <si>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</si>
  <si>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</si>
  <si>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</si>
  <si>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</si>
  <si>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13"/>
  </si>
  <si>
    <t>-</t>
    <phoneticPr fontId="18"/>
  </si>
  <si>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</si>
  <si>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</si>
  <si>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</si>
  <si>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</si>
  <si>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</si>
  <si>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</si>
  <si>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</si>
  <si>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</si>
  <si>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</si>
  <si>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13"/>
  </si>
  <si>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</si>
  <si>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</si>
  <si>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13"/>
  </si>
  <si>
    <t>　　　所得割</t>
    <phoneticPr fontId="5"/>
  </si>
  <si>
    <t>衛生費</t>
  </si>
  <si>
    <t>地方消費税交付金</t>
  </si>
  <si>
    <t>　　　法人均等割</t>
    <phoneticPr fontId="5"/>
  </si>
  <si>
    <t>労働費</t>
  </si>
  <si>
    <t>ゴルフ場利用税交付金</t>
  </si>
  <si>
    <t>　　　法人税割</t>
    <phoneticPr fontId="5"/>
  </si>
  <si>
    <t>農林水産業費</t>
  </si>
  <si>
    <t>特別地方消費税交付金</t>
  </si>
  <si>
    <t>　　固定資産税</t>
    <phoneticPr fontId="5"/>
  </si>
  <si>
    <t>商工費</t>
  </si>
  <si>
    <t>自動車取得税交付金</t>
  </si>
  <si>
    <t>　　　うち純固定資産税</t>
    <phoneticPr fontId="5"/>
  </si>
  <si>
    <t>土木費</t>
  </si>
  <si>
    <t>軽油引取税交付金</t>
  </si>
  <si>
    <t>　　軽自動車税</t>
    <phoneticPr fontId="5"/>
  </si>
  <si>
    <t>消防費</t>
  </si>
  <si>
    <t>地方特例交付金</t>
    <phoneticPr fontId="8"/>
  </si>
  <si>
    <t>　　市町村たばこ税</t>
    <phoneticPr fontId="5"/>
  </si>
  <si>
    <t>教育費</t>
  </si>
  <si>
    <t>地方交付税</t>
  </si>
  <si>
    <t>　　鉱産税</t>
    <phoneticPr fontId="5"/>
  </si>
  <si>
    <t>災害復旧費</t>
  </si>
  <si>
    <t>　普通交付税</t>
    <phoneticPr fontId="5"/>
  </si>
  <si>
    <t>　　特別土地保有税</t>
    <phoneticPr fontId="5"/>
  </si>
  <si>
    <t>公債費</t>
  </si>
  <si>
    <t>　特別交付税</t>
    <phoneticPr fontId="5"/>
  </si>
  <si>
    <t>　法定外普通税</t>
    <phoneticPr fontId="5"/>
  </si>
  <si>
    <t>諸支出金</t>
    <rPh sb="3" eb="4">
      <t>キン</t>
    </rPh>
    <phoneticPr fontId="18"/>
  </si>
  <si>
    <t>　震災復興特別交付税</t>
    <phoneticPr fontId="18"/>
  </si>
  <si>
    <t>目的税</t>
  </si>
  <si>
    <t>前年度繰上充用金</t>
    <phoneticPr fontId="5"/>
  </si>
  <si>
    <t>(一般財源計)</t>
    <phoneticPr fontId="5"/>
  </si>
  <si>
    <t>　法定目的税</t>
    <phoneticPr fontId="5"/>
  </si>
  <si>
    <t>歳出合計</t>
  </si>
  <si>
    <t>交通安全対策特別交付金</t>
    <phoneticPr fontId="5"/>
  </si>
  <si>
    <t>　　入湯税</t>
    <phoneticPr fontId="5"/>
  </si>
  <si>
    <t>分担金・負担金</t>
  </si>
  <si>
    <t>　　事業所税</t>
    <phoneticPr fontId="5"/>
  </si>
  <si>
    <t>性質別歳出の状況（単位 千円・％）</t>
    <rPh sb="0" eb="2">
      <t>セイシツ</t>
    </rPh>
    <phoneticPr fontId="5"/>
  </si>
  <si>
    <t>使用料</t>
  </si>
  <si>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</si>
  <si>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</si>
  <si>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</si>
  <si>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</si>
  <si>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</si>
  <si>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4"/>
  </si>
  <si>
    <t>手数料</t>
  </si>
  <si>
    <t>　　水利地益税等</t>
    <phoneticPr fontId="5"/>
  </si>
  <si>
    <t>義務的経費計</t>
    <rPh sb="0" eb="3">
      <t>ギムテキ</t>
    </rPh>
    <rPh sb="3" eb="5">
      <t>ケイヒ</t>
    </rPh>
    <rPh sb="5" eb="6">
      <t>ケイ</t>
    </rPh>
    <phoneticPr fontId="5"/>
  </si>
  <si>
    <t>国庫支出金</t>
  </si>
  <si>
    <t>　法定外目的税</t>
    <phoneticPr fontId="5"/>
  </si>
  <si>
    <t>　人件費</t>
    <phoneticPr fontId="5"/>
  </si>
  <si>
    <t>国有提供交付金(特別区財調交付金)</t>
  </si>
  <si>
    <t>旧法による税</t>
  </si>
  <si>
    <t>　　うち職員給</t>
    <rPh sb="4" eb="6">
      <t>ショクイン</t>
    </rPh>
    <rPh sb="6" eb="7">
      <t>キュウ</t>
    </rPh>
    <phoneticPr fontId="5"/>
  </si>
  <si>
    <t>都道府県支出金</t>
  </si>
  <si>
    <t>合計</t>
  </si>
  <si>
    <t>　扶助費</t>
    <phoneticPr fontId="5"/>
  </si>
  <si>
    <t>財産収入</t>
  </si>
  <si>
    <t>　公債費</t>
    <phoneticPr fontId="5"/>
  </si>
  <si>
    <t>寄附金</t>
  </si>
  <si>
    <t>平成28年度</t>
    <rPh sb="0" eb="2">
      <t>ヘイセイ</t>
    </rPh>
    <rPh sb="4" eb="6">
      <t>ネンド</t>
    </rPh>
    <phoneticPr fontId="5"/>
  </si>
  <si>
    <t>平成27年度</t>
    <rPh sb="0" eb="2">
      <t>ヘイセイ</t>
    </rPh>
    <rPh sb="4" eb="6">
      <t>ネンド</t>
    </rPh>
    <phoneticPr fontId="5"/>
  </si>
  <si>
    <t>内訳</t>
    <rPh sb="0" eb="2">
      <t>ウチワケ</t>
    </rPh>
    <phoneticPr fontId="5"/>
  </si>
  <si>
    <t>繰入金</t>
  </si>
  <si>
    <t>徴収率
(％)</t>
    <rPh sb="0" eb="2">
      <t>チョウシュウ</t>
    </rPh>
    <rPh sb="2" eb="3">
      <t>リツ</t>
    </rPh>
    <phoneticPr fontId="5"/>
  </si>
  <si>
    <t>現年</t>
    <rPh sb="0" eb="1">
      <t>ゲン</t>
    </rPh>
    <rPh sb="1" eb="2">
      <t>ネン</t>
    </rPh>
    <phoneticPr fontId="5"/>
  </si>
  <si>
    <t>　うち元金</t>
    <phoneticPr fontId="18"/>
  </si>
  <si>
    <t>繰越金</t>
  </si>
  <si>
    <t>・計</t>
    <phoneticPr fontId="5"/>
  </si>
  <si>
    <t>市町村民税</t>
    <rPh sb="0" eb="3">
      <t>シチョウソン</t>
    </rPh>
    <rPh sb="3" eb="4">
      <t>ミン</t>
    </rPh>
    <rPh sb="4" eb="5">
      <t>ゼイ</t>
    </rPh>
    <phoneticPr fontId="5"/>
  </si>
  <si>
    <t>　うち利子</t>
    <phoneticPr fontId="18"/>
  </si>
  <si>
    <t>諸収入</t>
  </si>
  <si>
    <t>純固定資産税</t>
    <rPh sb="0" eb="1">
      <t>ジュン</t>
    </rPh>
    <rPh sb="1" eb="3">
      <t>コテイ</t>
    </rPh>
    <rPh sb="3" eb="6">
      <t>シサンゼイ</t>
    </rPh>
    <phoneticPr fontId="5"/>
  </si>
  <si>
    <t>一時借入金利子</t>
    <phoneticPr fontId="5"/>
  </si>
  <si>
    <t>地方債</t>
  </si>
  <si>
    <t>その他の経費</t>
    <rPh sb="2" eb="3">
      <t>タ</t>
    </rPh>
    <rPh sb="4" eb="6">
      <t>ケイヒ</t>
    </rPh>
    <phoneticPr fontId="5"/>
  </si>
  <si>
    <t>　うち減収補塡債(特例分)</t>
    <rPh sb="4" eb="5">
      <t>シュウ</t>
    </rPh>
    <rPh sb="9" eb="10">
      <t>トク</t>
    </rPh>
    <rPh sb="10" eb="11">
      <t>レイ</t>
    </rPh>
    <rPh sb="11" eb="12">
      <t>ブン</t>
    </rPh>
    <phoneticPr fontId="8"/>
  </si>
  <si>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</si>
  <si>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</si>
  <si>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</si>
  <si>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　うち臨時財政対策債</t>
    <phoneticPr fontId="5"/>
  </si>
  <si>
    <t>合計</t>
    <phoneticPr fontId="5"/>
  </si>
  <si>
    <t>実質収支</t>
    <rPh sb="0" eb="2">
      <t>ジッシツ</t>
    </rPh>
    <rPh sb="2" eb="4">
      <t>シュウシ</t>
    </rPh>
    <phoneticPr fontId="5"/>
  </si>
  <si>
    <t>　維持補修費</t>
    <phoneticPr fontId="5"/>
  </si>
  <si>
    <t>歳入合計</t>
    <phoneticPr fontId="5"/>
  </si>
  <si>
    <t>駐車場整備</t>
    <phoneticPr fontId="18"/>
  </si>
  <si>
    <t>再差引収支</t>
    <rPh sb="0" eb="1">
      <t>サイ</t>
    </rPh>
    <rPh sb="1" eb="3">
      <t>サシヒキ</t>
    </rPh>
    <rPh sb="3" eb="5">
      <t>シュウシ</t>
    </rPh>
    <phoneticPr fontId="5"/>
  </si>
  <si>
    <t>　補助費等</t>
    <rPh sb="1" eb="3">
      <t>ホジョ</t>
    </rPh>
    <rPh sb="3" eb="4">
      <t>ヒ</t>
    </rPh>
    <rPh sb="4" eb="5">
      <t>トウ</t>
    </rPh>
    <phoneticPr fontId="5"/>
  </si>
  <si>
    <t>介護サービス</t>
    <phoneticPr fontId="18"/>
  </si>
  <si>
    <t>加入世帯数(世帯)</t>
  </si>
  <si>
    <t>　　うち一部事務組合負担金</t>
    <phoneticPr fontId="5"/>
  </si>
  <si>
    <t>上水道</t>
    <phoneticPr fontId="5"/>
  </si>
  <si>
    <t>-</t>
    <phoneticPr fontId="5"/>
  </si>
  <si>
    <t>被保険者数(人)</t>
  </si>
  <si>
    <t>　繰出金</t>
    <phoneticPr fontId="5"/>
  </si>
  <si>
    <t>工業用水道</t>
    <phoneticPr fontId="5"/>
  </si>
  <si>
    <t>被保険者
1人当り</t>
    <phoneticPr fontId="5"/>
  </si>
  <si>
    <t>保険税(料)収入額</t>
    <phoneticPr fontId="5"/>
  </si>
  <si>
    <t>　積立金</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</si>
  <si>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</si>
  <si>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</si>
  <si>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</si>
  <si>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</si>
  <si>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</si>
  <si>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</si>
  <si>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t>
    <phoneticPr fontId="18"/>
  </si>
  <si>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</si>
  <si>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</si>
  <si>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</si>
  <si>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</si>
  <si>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</si>
  <si>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</si>
  <si>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</si>
  <si>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</si>
  <si>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</si>
  <si>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</si>
  <si>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</si>
  <si>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</si>
  <si>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平成28年度</t>
  </si>
  <si>
    <t>東京都練馬区</t>
  </si>
  <si>
    <t>一般会計等の財政状況（単位：百万円）</t>
    <rPh sb="0" eb="2">
      <t>イッパン</t>
    </rPh>
    <rPh sb="2" eb="4">
      <t>カイケイ</t>
    </rPh>
    <rPh sb="4" eb="5">
      <t>トウ</t>
    </rPh>
    <rPh sb="6" eb="8">
      <t>ザイセイ</t>
    </rPh>
    <rPh sb="8" eb="10">
      <t>ジョウキョウ</t>
    </rPh>
    <phoneticPr fontId="23"/>
  </si>
  <si>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23"/>
  </si>
  <si>
    <t>会計名</t>
    <rPh sb="0" eb="2">
      <t>カイケイ</t>
    </rPh>
    <rPh sb="2" eb="3">
      <t>メイ</t>
    </rPh>
    <phoneticPr fontId="23"/>
  </si>
  <si>
    <t>歳入</t>
    <rPh sb="0" eb="2">
      <t>サイニュウ</t>
    </rPh>
    <phoneticPr fontId="23"/>
  </si>
  <si>
    <t>歳出</t>
    <phoneticPr fontId="23"/>
  </si>
  <si>
    <t>形式収支</t>
    <phoneticPr fontId="23"/>
  </si>
  <si>
    <t>実質収支</t>
    <phoneticPr fontId="23"/>
  </si>
  <si>
    <t>他会計等
からの
繰入金</t>
    <rPh sb="9" eb="11">
      <t>クリイレ</t>
    </rPh>
    <rPh sb="11" eb="12">
      <t>キン</t>
    </rPh>
    <phoneticPr fontId="23"/>
  </si>
  <si>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</si>
  <si>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</si>
  <si>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</si>
  <si>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</si>
  <si>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</si>
  <si>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</si>
  <si>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</si>
  <si>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</si>
  <si>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</si>
  <si>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</si>
  <si>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</si>
  <si>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</si>
  <si>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</si>
  <si>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</si>
  <si>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</si>
  <si>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</si>
  <si>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</si>
  <si>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</si>
  <si>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</si>
  <si>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</si>
  <si>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</si>
  <si>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</si>
  <si>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</si>
  <si>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</si>
  <si>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</si>
  <si>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国民健康保険事業会計</t>
    <phoneticPr fontId="5"/>
  </si>
  <si>
    <t>介護保険会計（保険事業勘定）</t>
    <phoneticPr fontId="5"/>
  </si>
  <si>
    <t>後期高齢者医療会計</t>
    <phoneticPr fontId="5"/>
  </si>
  <si>
    <t>介護保険会計（サービス事業勘定）</t>
    <phoneticPr fontId="5"/>
  </si>
  <si>
    <t>公共駐車場会計</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</si>
  <si>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</si>
  <si>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</si>
  <si>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</si>
  <si>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23"/>
  </si>
  <si>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</si>
  <si>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</si>
  <si>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</si>
  <si>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</si>
  <si>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</si>
  <si>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</si>
  <si>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</si>
  <si>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</si>
  <si>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</si>
  <si>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23"/>
  </si>
  <si>
    <t>平成26年度</t>
    <rPh sb="0" eb="2">
      <t>ヘイセイ</t>
    </rPh>
    <rPh sb="4" eb="6">
      <t>ネンド</t>
    </rPh>
    <phoneticPr fontId="5"/>
  </si>
  <si>
    <t>分母比</t>
    <rPh sb="0" eb="2">
      <t>ブンボ</t>
    </rPh>
    <rPh sb="2" eb="3">
      <t>ヒ</t>
    </rPh>
    <phoneticPr fontId="5"/>
  </si>
  <si>
    <t>内訳</t>
    <rPh sb="0" eb="2">
      <t>ウチワケ</t>
    </rPh>
    <phoneticPr fontId="23"/>
  </si>
  <si>
    <t>元利償還金</t>
    <rPh sb="0" eb="2">
      <t>ガンリ</t>
    </rPh>
    <rPh sb="2" eb="5">
      <t>ショウカンキン</t>
    </rPh>
    <phoneticPr fontId="23"/>
  </si>
  <si>
    <t xml:space="preserve">一般会計等に係る地方債の現在高 </t>
    <rPh sb="0" eb="2">
      <t>イッパン</t>
    </rPh>
    <rPh sb="2" eb="4">
      <t>カイケイ</t>
    </rPh>
    <rPh sb="4" eb="5">
      <t>トウ</t>
    </rPh>
    <rPh sb="6" eb="7">
      <t>カカ</t>
    </rPh>
    <rPh sb="8" eb="11">
      <t>チホウサイ</t>
    </rPh>
    <rPh sb="12" eb="15">
      <t>ゲンザイダカ</t>
    </rPh>
    <phoneticPr fontId="23"/>
  </si>
  <si>
    <t>債務負担行為</t>
    <rPh sb="0" eb="2">
      <t>サイム</t>
    </rPh>
    <rPh sb="2" eb="4">
      <t>フタン</t>
    </rPh>
    <rPh sb="4" eb="6">
      <t>コウイ</t>
    </rPh>
    <phoneticPr fontId="5"/>
  </si>
  <si>
    <t>PFI事業に係るもの</t>
    <rPh sb="3" eb="5">
      <t>ジギョウ</t>
    </rPh>
    <rPh sb="6" eb="7">
      <t>カカ</t>
    </rPh>
    <phoneticPr fontId="23"/>
  </si>
  <si>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</si>
  <si>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23"/>
  </si>
  <si>
    <t>いわゆる五省協定等に係るもの</t>
    <rPh sb="4" eb="6">
      <t>ゴショウ</t>
    </rPh>
    <rPh sb="6" eb="9">
      <t>キョウテイトウ</t>
    </rPh>
    <rPh sb="10" eb="11">
      <t>カカ</t>
    </rPh>
    <phoneticPr fontId="23"/>
  </si>
  <si>
    <t>準元利償還金</t>
    <rPh sb="0" eb="1">
      <t>ジュン</t>
    </rPh>
    <rPh sb="1" eb="3">
      <t>ガンリ</t>
    </rPh>
    <rPh sb="3" eb="6">
      <t>ショウカンキン</t>
    </rPh>
    <phoneticPr fontId="23"/>
  </si>
  <si>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23"/>
  </si>
  <si>
    <t xml:space="preserve">公営企業債等繰入見込額 </t>
    <rPh sb="0" eb="2">
      <t>コウエイ</t>
    </rPh>
    <rPh sb="2" eb="5">
      <t>キギョウサイ</t>
    </rPh>
    <rPh sb="5" eb="6">
      <t>トウ</t>
    </rPh>
    <rPh sb="6" eb="8">
      <t>クリイ</t>
    </rPh>
    <rPh sb="8" eb="11">
      <t>ミコミガク</t>
    </rPh>
    <phoneticPr fontId="23"/>
  </si>
  <si>
    <t>国営土地改良事業に係るもの</t>
    <rPh sb="0" eb="2">
      <t>コクエイ</t>
    </rPh>
    <rPh sb="2" eb="4">
      <t>トチ</t>
    </rPh>
    <rPh sb="4" eb="6">
      <t>カイリョウ</t>
    </rPh>
    <rPh sb="6" eb="8">
      <t>ジギョウ</t>
    </rPh>
    <rPh sb="9" eb="10">
      <t>カカ</t>
    </rPh>
    <phoneticPr fontId="23"/>
  </si>
  <si>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23"/>
  </si>
  <si>
    <t xml:space="preserve">組合等負担等見込額 </t>
    <rPh sb="0" eb="2">
      <t>クミアイ</t>
    </rPh>
    <rPh sb="2" eb="3">
      <t>トウ</t>
    </rPh>
    <rPh sb="3" eb="5">
      <t>フタン</t>
    </rPh>
    <rPh sb="5" eb="6">
      <t>トウ</t>
    </rPh>
    <rPh sb="6" eb="9">
      <t>ミコミガク</t>
    </rPh>
    <phoneticPr fontId="23"/>
  </si>
  <si>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</si>
  <si>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23"/>
  </si>
  <si>
    <t xml:space="preserve">退職手当負担見込額 </t>
    <rPh sb="0" eb="2">
      <t>タイショク</t>
    </rPh>
    <rPh sb="2" eb="4">
      <t>テアテ</t>
    </rPh>
    <rPh sb="4" eb="6">
      <t>フタン</t>
    </rPh>
    <rPh sb="6" eb="9">
      <t>ミコミガク</t>
    </rPh>
    <phoneticPr fontId="23"/>
  </si>
  <si>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</si>
  <si>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23"/>
  </si>
  <si>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23"/>
  </si>
  <si>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</si>
  <si>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23"/>
  </si>
  <si>
    <t>　うち、健全化法施行規則附則第三条に係る負担見込額</t>
    <phoneticPr fontId="5"/>
  </si>
  <si>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</si>
  <si>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</si>
  <si>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連結実質赤字額 </t>
    <phoneticPr fontId="5"/>
  </si>
  <si>
    <t>損失補償・債務保証の履行に係るもの</t>
    <rPh sb="0" eb="2">
      <t>ソンシツ</t>
    </rPh>
    <rPh sb="2" eb="4">
      <t>ホショウ</t>
    </rPh>
    <rPh sb="5" eb="7">
      <t>サイム</t>
    </rPh>
    <rPh sb="7" eb="9">
      <t>ホショウ</t>
    </rPh>
    <rPh sb="10" eb="12">
      <t>リコウ</t>
    </rPh>
    <rPh sb="13" eb="14">
      <t>カカ</t>
    </rPh>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</si>
  <si>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23"/>
  </si>
  <si>
    <t>引き受けた債務の履行に係るもの</t>
    <rPh sb="0" eb="1">
      <t>ヒ</t>
    </rPh>
    <rPh sb="2" eb="3">
      <t>ウ</t>
    </rPh>
    <rPh sb="5" eb="7">
      <t>サイム</t>
    </rPh>
    <rPh sb="8" eb="10">
      <t>リコウ</t>
    </rPh>
    <rPh sb="11" eb="12">
      <t>カカ</t>
    </rPh>
    <phoneticPr fontId="5"/>
  </si>
  <si>
    <t>(Ｅ)</t>
    <phoneticPr fontId="5"/>
  </si>
  <si>
    <t>その他上記に準ずるもの</t>
    <rPh sb="2" eb="3">
      <t>タ</t>
    </rPh>
    <rPh sb="3" eb="5">
      <t>ジョウキ</t>
    </rPh>
    <rPh sb="6" eb="7">
      <t>ジュン</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</si>
  <si>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</si>
  <si>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23"/>
  </si>
  <si>
    <t>企業債等
繰入見込額</t>
    <rPh sb="0" eb="2">
      <t>キギョウ</t>
    </rPh>
    <rPh sb="2" eb="3">
      <t>サイ</t>
    </rPh>
    <rPh sb="3" eb="4">
      <t>トウ</t>
    </rPh>
    <rPh sb="5" eb="7">
      <t>クリイレ</t>
    </rPh>
    <rPh sb="7" eb="9">
      <t>ミコ</t>
    </rPh>
    <rPh sb="9" eb="10">
      <t>ガク</t>
    </rPh>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</si>
  <si>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23"/>
  </si>
  <si>
    <t xml:space="preserve">充当可能特定歳入 </t>
    <rPh sb="0" eb="2">
      <t>ジュウトウ</t>
    </rPh>
    <rPh sb="2" eb="4">
      <t>カノウ</t>
    </rPh>
    <rPh sb="4" eb="6">
      <t>トクテイ</t>
    </rPh>
    <rPh sb="6" eb="8">
      <t>サイニュウ</t>
    </rPh>
    <phoneticPr fontId="23"/>
  </si>
  <si>
    <t xml:space="preserve">基準財政需要額算入見込額 </t>
    <rPh sb="0" eb="2">
      <t>キジュン</t>
    </rPh>
    <rPh sb="2" eb="4">
      <t>ザイセイ</t>
    </rPh>
    <rPh sb="4" eb="7">
      <t>ジュヨウガク</t>
    </rPh>
    <rPh sb="7" eb="9">
      <t>サンニュウ</t>
    </rPh>
    <rPh sb="9" eb="12">
      <t>ミコミガク</t>
    </rPh>
    <phoneticPr fontId="23"/>
  </si>
  <si>
    <t>(Ｆ)</t>
    <phoneticPr fontId="5"/>
  </si>
  <si>
    <t>将来負担比率（(Ｅ)－(Ｆ)）／（(Ｃ)－(Ｄ)）×１００</t>
    <rPh sb="0" eb="2">
      <t>ショウライ</t>
    </rPh>
    <rPh sb="2" eb="4">
      <t>フタン</t>
    </rPh>
    <rPh sb="4" eb="6">
      <t>ヒリツ</t>
    </rPh>
    <phoneticPr fontId="5"/>
  </si>
  <si>
    <t>その他の会計</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</si>
  <si>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</si>
  <si>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23"/>
  </si>
  <si>
    <t>土地開発公社に係る将来負担額</t>
    <rPh sb="0" eb="2">
      <t>トチ</t>
    </rPh>
    <rPh sb="2" eb="4">
      <t>カイハツ</t>
    </rPh>
    <rPh sb="4" eb="6">
      <t>コウシャ</t>
    </rPh>
    <rPh sb="7" eb="8">
      <t>カカ</t>
    </rPh>
    <rPh sb="9" eb="11">
      <t>ショウライ</t>
    </rPh>
    <rPh sb="11" eb="14">
      <t>フタンガク</t>
    </rPh>
    <phoneticPr fontId="23"/>
  </si>
  <si>
    <t>利子補給に係るもの</t>
  </si>
  <si>
    <t>健全化判断比率</t>
    <rPh sb="0" eb="3">
      <t>ケンゼンカ</t>
    </rPh>
    <rPh sb="3" eb="5">
      <t>ハンダン</t>
    </rPh>
    <rPh sb="5" eb="7">
      <t>ヒリツ</t>
    </rPh>
    <phoneticPr fontId="14"/>
  </si>
  <si>
    <t>平成28年度</t>
    <rPh sb="0" eb="2">
      <t>ヘイセイ</t>
    </rPh>
    <rPh sb="4" eb="6">
      <t>ネンド</t>
    </rPh>
    <phoneticPr fontId="14"/>
  </si>
  <si>
    <t>早期健全化基準</t>
    <phoneticPr fontId="5"/>
  </si>
  <si>
    <t>財政再生基準</t>
    <phoneticPr fontId="5"/>
  </si>
  <si>
    <t>地方独立行政法人に係る将来負担額</t>
    <phoneticPr fontId="5"/>
  </si>
  <si>
    <t>特定財源の額</t>
    <rPh sb="0" eb="2">
      <t>トクテイ</t>
    </rPh>
    <rPh sb="2" eb="4">
      <t>ザイゲン</t>
    </rPh>
    <rPh sb="5" eb="6">
      <t>ガク</t>
    </rPh>
    <phoneticPr fontId="5"/>
  </si>
  <si>
    <t>(Ｂ)</t>
    <phoneticPr fontId="5"/>
  </si>
  <si>
    <t>実質赤字比率</t>
    <rPh sb="0" eb="2">
      <t>ジッシツ</t>
    </rPh>
    <rPh sb="2" eb="4">
      <t>アカジ</t>
    </rPh>
    <rPh sb="4" eb="6">
      <t>ヒリツ</t>
    </rPh>
    <phoneticPr fontId="14"/>
  </si>
  <si>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23"/>
  </si>
  <si>
    <t>(Ｃ)</t>
    <phoneticPr fontId="5"/>
  </si>
  <si>
    <t>連結実質赤字比率</t>
    <rPh sb="0" eb="2">
      <t>レンケツ</t>
    </rPh>
    <rPh sb="2" eb="4">
      <t>ジッシツ</t>
    </rPh>
    <rPh sb="4" eb="6">
      <t>アカジ</t>
    </rPh>
    <rPh sb="6" eb="8">
      <t>ヒリツ</t>
    </rPh>
    <phoneticPr fontId="14"/>
  </si>
  <si>
    <t>算入公債費等の額</t>
    <rPh sb="0" eb="2">
      <t>サンニュウ</t>
    </rPh>
    <rPh sb="2" eb="4">
      <t>コウサイ</t>
    </rPh>
    <rPh sb="4" eb="5">
      <t>ヒ</t>
    </rPh>
    <rPh sb="5" eb="6">
      <t>トウ</t>
    </rPh>
    <rPh sb="7" eb="8">
      <t>ガク</t>
    </rPh>
    <phoneticPr fontId="5"/>
  </si>
  <si>
    <t>(Ｄ)</t>
    <phoneticPr fontId="5"/>
  </si>
  <si>
    <t>実質公債費比率</t>
    <rPh sb="0" eb="2">
      <t>ジッシツ</t>
    </rPh>
    <rPh sb="2" eb="5">
      <t>コウサイヒ</t>
    </rPh>
    <rPh sb="5" eb="7">
      <t>ヒリツ</t>
    </rPh>
    <phoneticPr fontId="14"/>
  </si>
  <si>
    <t>(Ｃ)－(Ｄ)</t>
    <phoneticPr fontId="5"/>
  </si>
  <si>
    <t>将来負担比率</t>
    <rPh sb="0" eb="2">
      <t>ショウライ</t>
    </rPh>
    <rPh sb="2" eb="4">
      <t>フタン</t>
    </rPh>
    <rPh sb="4" eb="6">
      <t>ヒリツ</t>
    </rPh>
    <phoneticPr fontId="14"/>
  </si>
  <si>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</si>
  <si>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</si>
  <si>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</si>
  <si>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</si>
  <si>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</si>
  <si>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</si>
  <si>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</si>
  <si>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</si>
  <si>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</si>
  <si>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</si>
  <si>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</si>
  <si>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</si>
  <si>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</si>
  <si>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</si>
  <si>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</si>
  <si>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</si>
  <si>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</si>
  <si>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</si>
  <si>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</si>
  <si>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</si>
  <si>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</si>
  <si>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</si>
  <si>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</si>
  <si>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</si>
  <si>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</si>
  <si>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（注）住民基本台帳人口については、住民基本台帳関係年報の調査基準日変更に伴い、平成25年度以降、調査年度の1月1日現在の住民基本台帳に登載されている人口を記載。</t>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</si>
  <si>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</si>
  <si>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</si>
  <si>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</si>
  <si>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9"/>
  </si>
  <si>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</si>
  <si>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</si>
  <si>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</si>
  <si>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</si>
  <si>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</si>
  <si>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</si>
  <si>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</si>
  <si>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※平成29年度中に市町村合併した団体で、合併前の団体ごとの決算に基づく実質公債費比率を算出していない団体については、グラフを表記しない。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</si>
  <si>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</si>
  <si>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</si>
  <si>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</si>
  <si>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</si>
  <si>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</si>
  <si>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</si>
  <si>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</si>
  <si>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</si>
  <si>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H24</t>
  </si>
  <si>
    <t>うち単独分</t>
    <rPh sb="2" eb="4">
      <t>タンドク</t>
    </rPh>
    <rPh sb="4" eb="5">
      <t>ブン</t>
    </rPh>
    <phoneticPr fontId="5"/>
  </si>
  <si>
    <t xml:space="preserve"> H25</t>
  </si>
  <si>
    <t xml:space="preserve"> H26</t>
  </si>
  <si>
    <t xml:space="preserve"> H27</t>
  </si>
  <si>
    <t xml:space="preserve"> H28</t>
  </si>
  <si>
    <t xml:space="preserve"> 過去５年間平均</t>
    <rPh sb="1" eb="3">
      <t>カコ</t>
    </rPh>
    <rPh sb="4" eb="6">
      <t>ネンカン</t>
    </rPh>
    <rPh sb="6" eb="8">
      <t>ヘイキン</t>
    </rPh>
    <phoneticPr fontId="5"/>
  </si>
  <si>
    <t>類似団体内平均(円)</t>
    <rPh sb="0" eb="2">
      <t>ルイジ</t>
    </rPh>
    <rPh sb="2" eb="4">
      <t>ダンタイ</t>
    </rPh>
    <phoneticPr fontId="5"/>
  </si>
  <si>
    <t>H24</t>
  </si>
  <si>
    <t>H25</t>
  </si>
  <si>
    <t>H26</t>
  </si>
  <si>
    <t>H27</t>
  </si>
  <si>
    <t>H28</t>
  </si>
  <si>
    <t>▲ 0.66</t>
  </si>
  <si>
    <t>▲ 4.15</t>
  </si>
  <si>
    <t>一般会計</t>
  </si>
  <si>
    <t>介護保険会計（保険事業勘定）</t>
  </si>
  <si>
    <t>国民健康保険事業会計</t>
  </si>
  <si>
    <t>後期高齢者医療会計</t>
  </si>
  <si>
    <t>介護保険会計（サービス事業勘定）</t>
  </si>
  <si>
    <t>公共駐車場会計</t>
  </si>
  <si>
    <t>その他会計（赤字）</t>
  </si>
  <si>
    <t>その他会計（黒字）</t>
  </si>
  <si>
    <t>特別区人事・厚生事務組合</t>
    <rPh sb="0" eb="2">
      <t>トクベツ</t>
    </rPh>
    <rPh sb="2" eb="3">
      <t>ク</t>
    </rPh>
    <rPh sb="3" eb="5">
      <t>ジンジ</t>
    </rPh>
    <rPh sb="6" eb="8">
      <t>コウセイ</t>
    </rPh>
    <rPh sb="8" eb="10">
      <t>ジム</t>
    </rPh>
    <rPh sb="10" eb="12">
      <t>クミアイ</t>
    </rPh>
    <phoneticPr fontId="6"/>
  </si>
  <si>
    <t>特別区競馬組合</t>
    <rPh sb="0" eb="2">
      <t>トクベツ</t>
    </rPh>
    <rPh sb="2" eb="3">
      <t>ク</t>
    </rPh>
    <rPh sb="3" eb="5">
      <t>ケイバ</t>
    </rPh>
    <rPh sb="5" eb="7">
      <t>クミアイ</t>
    </rPh>
    <phoneticPr fontId="6"/>
  </si>
  <si>
    <t>東京二十三区清掃一部事務組合</t>
    <rPh sb="0" eb="2">
      <t>トウキョウ</t>
    </rPh>
    <rPh sb="2" eb="4">
      <t>ニジュウ</t>
    </rPh>
    <rPh sb="4" eb="6">
      <t>サンク</t>
    </rPh>
    <rPh sb="6" eb="8">
      <t>セイソウ</t>
    </rPh>
    <rPh sb="8" eb="10">
      <t>イチブ</t>
    </rPh>
    <rPh sb="10" eb="12">
      <t>ジム</t>
    </rPh>
    <rPh sb="12" eb="14">
      <t>クミアイ</t>
    </rPh>
    <phoneticPr fontId="6"/>
  </si>
  <si>
    <t>東京都後期高齢者医療広域連合（一般会計）</t>
    <rPh sb="0" eb="2">
      <t>トウキョウ</t>
    </rPh>
    <rPh sb="2" eb="3">
      <t>ト</t>
    </rPh>
    <rPh sb="3" eb="5">
      <t>コウキ</t>
    </rPh>
    <rPh sb="5" eb="7">
      <t>コウレイ</t>
    </rPh>
    <rPh sb="7" eb="8">
      <t>シャ</t>
    </rPh>
    <rPh sb="8" eb="10">
      <t>イリョウ</t>
    </rPh>
    <rPh sb="10" eb="12">
      <t>コウイキ</t>
    </rPh>
    <rPh sb="12" eb="14">
      <t>レンゴウ</t>
    </rPh>
    <rPh sb="15" eb="17">
      <t>イッパン</t>
    </rPh>
    <rPh sb="17" eb="19">
      <t>カイケイ</t>
    </rPh>
    <phoneticPr fontId="6"/>
  </si>
  <si>
    <t>東京都後期高齢者医療広域連合
（後期高齢者医療特別会計）</t>
    <rPh sb="0" eb="2">
      <t>トウキョウ</t>
    </rPh>
    <rPh sb="2" eb="3">
      <t>ト</t>
    </rPh>
    <rPh sb="3" eb="5">
      <t>コウキ</t>
    </rPh>
    <rPh sb="5" eb="7">
      <t>コウレイ</t>
    </rPh>
    <rPh sb="7" eb="8">
      <t>シャ</t>
    </rPh>
    <rPh sb="8" eb="10">
      <t>イリョウ</t>
    </rPh>
    <rPh sb="10" eb="12">
      <t>コウイキ</t>
    </rPh>
    <rPh sb="12" eb="14">
      <t>レンゴウ</t>
    </rPh>
    <rPh sb="16" eb="18">
      <t>コウキ</t>
    </rPh>
    <rPh sb="18" eb="21">
      <t>コウレイシャ</t>
    </rPh>
    <rPh sb="21" eb="23">
      <t>イリョウ</t>
    </rPh>
    <rPh sb="23" eb="25">
      <t>トクベツ</t>
    </rPh>
    <rPh sb="25" eb="27">
      <t>カイケイ</t>
    </rPh>
    <phoneticPr fontId="6"/>
  </si>
  <si>
    <t>法適用</t>
    <rPh sb="0" eb="1">
      <t>ホウ</t>
    </rPh>
    <rPh sb="1" eb="3">
      <t>テキヨウ</t>
    </rPh>
    <phoneticPr fontId="6"/>
  </si>
  <si>
    <t>-</t>
    <phoneticPr fontId="2"/>
  </si>
  <si>
    <t>法非適用</t>
    <rPh sb="0" eb="1">
      <t>ホウ</t>
    </rPh>
    <rPh sb="1" eb="2">
      <t>ヒ</t>
    </rPh>
    <rPh sb="2" eb="4">
      <t>テキヨウ</t>
    </rPh>
    <phoneticPr fontId="2"/>
  </si>
  <si>
    <t>練馬区土地開発公社</t>
    <phoneticPr fontId="2"/>
  </si>
  <si>
    <t>練馬区環境まちづくり公社</t>
    <phoneticPr fontId="2"/>
  </si>
  <si>
    <t>練馬区文化振興協会</t>
    <phoneticPr fontId="2"/>
  </si>
  <si>
    <t>江古田駅整備株式会社</t>
    <phoneticPr fontId="2"/>
  </si>
  <si>
    <t>練馬区産業振興公社</t>
    <phoneticPr fontId="2"/>
  </si>
  <si>
    <t>練馬区障害者就労促進協会</t>
    <phoneticPr fontId="2"/>
  </si>
  <si>
    <t>-</t>
    <phoneticPr fontId="2"/>
  </si>
  <si>
    <t>-</t>
    <phoneticPr fontId="2"/>
  </si>
  <si>
    <t>-</t>
    <phoneticPr fontId="2"/>
  </si>
  <si>
    <t>-</t>
    <phoneticPr fontId="2"/>
  </si>
  <si>
    <t>-</t>
    <phoneticPr fontId="2"/>
  </si>
  <si>
    <t>-</t>
    <phoneticPr fontId="2"/>
  </si>
  <si>
    <t>○</t>
    <phoneticPr fontId="2"/>
  </si>
  <si>
    <t>a</t>
  </si>
  <si>
    <t>将来負担比率及び有形固定資産減価償却率の組合せによる分析</t>
    <rPh sb="6" eb="7">
      <t>オヨ</t>
    </rPh>
    <rPh sb="8" eb="10">
      <t>ユウケイ</t>
    </rPh>
    <rPh sb="10" eb="12">
      <t>コテイ</t>
    </rPh>
    <rPh sb="12" eb="14">
      <t>シサン</t>
    </rPh>
    <rPh sb="14" eb="16">
      <t>ゲンカ</t>
    </rPh>
    <rPh sb="16" eb="18">
      <t>ショウキャク</t>
    </rPh>
    <rPh sb="18" eb="19">
      <t>リツ</t>
    </rPh>
    <rPh sb="20" eb="21">
      <t>ク</t>
    </rPh>
    <rPh sb="21" eb="22">
      <t>ア</t>
    </rPh>
    <rPh sb="26" eb="28">
      <t>ブンセキ</t>
    </rPh>
    <phoneticPr fontId="5"/>
  </si>
  <si>
    <t>分析欄</t>
    <rPh sb="0" eb="2">
      <t>ブンセキ</t>
    </rPh>
    <rPh sb="2" eb="3">
      <t>ラン</t>
    </rPh>
    <phoneticPr fontId="5"/>
  </si>
  <si>
    <t xml:space="preserve">建築後30年以上経過している建物が総延床面積の67％となっており、有形固定資産減価償却率は類似団体に比べ高い水準となっている。公共施設総合管理計画に基づき、目標使用可能年数を80年とするなど長寿命化、改修メニューの絞り込み、新築改築時の施設規模精査等の取り組みを行う。
</t>
    <phoneticPr fontId="5"/>
  </si>
  <si>
    <t>(　参考　）</t>
    <rPh sb="2" eb="4">
      <t>サンコウ</t>
    </rPh>
    <phoneticPr fontId="5"/>
  </si>
  <si>
    <t>当該団体値</t>
    <rPh sb="0" eb="2">
      <t>トウガイ</t>
    </rPh>
    <rPh sb="2" eb="4">
      <t>ダンタイ</t>
    </rPh>
    <rPh sb="4" eb="5">
      <t>アタイ</t>
    </rPh>
    <phoneticPr fontId="5"/>
  </si>
  <si>
    <t>将来負担比率</t>
    <rPh sb="0" eb="2">
      <t>ショウライ</t>
    </rPh>
    <rPh sb="2" eb="4">
      <t>フタン</t>
    </rPh>
    <rPh sb="4" eb="6">
      <t>ヒリツ</t>
    </rPh>
    <phoneticPr fontId="5"/>
  </si>
  <si>
    <t>有形固定資産減価償却率</t>
    <phoneticPr fontId="5"/>
  </si>
  <si>
    <t>類似団体内平均値</t>
    <rPh sb="0" eb="2">
      <t>ルイジ</t>
    </rPh>
    <rPh sb="2" eb="4">
      <t>ダンタイ</t>
    </rPh>
    <rPh sb="4" eb="5">
      <t>ナイ</t>
    </rPh>
    <rPh sb="5" eb="8">
      <t>ヘイキンチ</t>
    </rPh>
    <phoneticPr fontId="5"/>
  </si>
  <si>
    <t>将来負担比率及び実質公債費比率の組合せによる分析</t>
    <rPh sb="6" eb="7">
      <t>オヨ</t>
    </rPh>
    <rPh sb="8" eb="10">
      <t>ジッシツ</t>
    </rPh>
    <rPh sb="10" eb="13">
      <t>コウサイヒ</t>
    </rPh>
    <rPh sb="13" eb="15">
      <t>ヒリツ</t>
    </rPh>
    <rPh sb="16" eb="17">
      <t>ク</t>
    </rPh>
    <rPh sb="17" eb="18">
      <t>ア</t>
    </rPh>
    <rPh sb="22" eb="24">
      <t>ブンセキ</t>
    </rPh>
    <phoneticPr fontId="5"/>
  </si>
  <si>
    <t>将来負担比率、実質公債費比率とも類似団体と同程度であり、今後とも公債費の適正管理に取り組んでいく。</t>
    <phoneticPr fontId="2"/>
  </si>
  <si>
    <t>（　参考　）</t>
    <rPh sb="2" eb="4">
      <t>サンコウ</t>
    </rPh>
    <phoneticPr fontId="5"/>
  </si>
  <si>
    <t>実質公債費比率</t>
    <rPh sb="0" eb="2">
      <t>ジッシツ</t>
    </rPh>
    <rPh sb="2" eb="5">
      <t>コウサイヒ</t>
    </rPh>
    <rPh sb="5" eb="7">
      <t>ヒリツ</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</si>
</sst>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6" formatCode="&quot;¥&quot;#,##0;[Red]&quot;¥&quot;\-#,##0"/>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_);[Red]\(0.0\)"/>
    <numFmt numFmtId="188" formatCode="#,##0.0;&quot;▲ &quot;#,##0.0"/>
    <numFmt numFmtId="189" formatCode="0.0;&quot;▲ &quot;0.0"/>
    <numFmt numFmtId="190" formatCode="#,##0.0_ "/>
    <numFmt numFmtId="191" formatCode="#,##0.00;&quot;▲ &quot;#,##0.00"/>
    <numFmt numFmtId="192" formatCode="#,##0.0_);[Red]\(#,##0.0\)"/>
  </numFmts>
  <fonts count="34"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12"/>
      <color indexed="8"/>
      <name val="ＭＳ 明朝"/>
      <family val="1"/>
      <charset val="128"/>
    </font>
    <font>
      <sz val="11"/>
      <color theme="1"/>
      <name val="ＭＳ Ｐゴシック"/>
      <family val="3"/>
      <charset val="128"/>
      <scheme val="minor"/>
    </font>
    <font>
      <sz val="9"/>
      <name val="ＭＳ ゴシック"/>
      <family val="3"/>
      <charset val="128"/>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
      <b/>
      <sz val="22"/>
      <name val="ＭＳ Ｐゴシック"/>
      <family val="3"/>
      <charset val="128"/>
    </font>
    <font>
      <sz val="11"/>
      <color theme="1"/>
      <name val="ＭＳ Ｐゴシック"/>
      <family val="3"/>
      <charset val="128"/>
    </font>
    <font>
      <sz val="13"/>
      <color indexed="8"/>
      <name val="ＭＳ Ｐゴシック"/>
      <family val="3"/>
      <charset val="128"/>
    </font>
    <font>
      <sz val="14"/>
      <color theme="1"/>
      <name val="ＭＳ Ｐゴシック"/>
      <family val="3"/>
      <charset val="128"/>
    </font>
  </fonts>
  <fills count="8">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9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s>
  <cellStyleXfs count="39">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1" fillId="0" borderId="0" applyFon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alignment vertical="center"/>
    </xf>
    <xf numFmtId="38" fontId="8" fillId="0" borderId="0" applyFont="0" applyFill="0" applyBorder="0" applyAlignment="0" applyProtection="0">
      <alignment vertical="center"/>
    </xf>
    <xf numFmtId="38" fontId="1" fillId="0" borderId="0" applyFon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xf numFmtId="0" fontId="8" fillId="0" borderId="0">
      <alignment vertical="center"/>
    </xf>
    <xf numFmtId="0" fontId="1" fillId="0" borderId="0">
      <alignment vertical="center"/>
    </xf>
    <xf numFmtId="0" fontId="1" fillId="0" borderId="0">
      <alignment vertical="center"/>
    </xf>
    <xf numFmtId="0" fontId="11" fillId="0" borderId="0">
      <alignment vertical="center"/>
    </xf>
    <xf numFmtId="0" fontId="8" fillId="0" borderId="0"/>
    <xf numFmtId="0" fontId="1" fillId="0" borderId="0">
      <alignment vertical="center"/>
    </xf>
    <xf numFmtId="0" fontId="12" fillId="0" borderId="0">
      <alignment vertical="center"/>
    </xf>
    <xf numFmtId="0" fontId="8" fillId="0" borderId="0">
      <alignment vertical="center"/>
    </xf>
    <xf numFmtId="0" fontId="13" fillId="0" borderId="0"/>
    <xf numFmtId="0" fontId="8" fillId="0" borderId="0"/>
    <xf numFmtId="0" fontId="1" fillId="0" borderId="0">
      <alignment vertical="center"/>
    </xf>
    <xf numFmtId="0" fontId="12"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xf numFmtId="0" fontId="8" fillId="0" borderId="0"/>
    <xf numFmtId="0" fontId="31" fillId="0" borderId="0">
      <alignment vertical="center"/>
    </xf>
  </cellStyleXfs>
  <cellXfs count="1258">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wrapText="1"/>
    </xf>
    <xf numFmtId="176" fontId="6" fillId="0" borderId="5" xfId="1" applyNumberFormat="1" applyFont="1" applyFill="1" applyBorder="1" applyAlignment="1" applyProtection="1">
      <alignment horizontal="right" vertical="center" wrapText="1"/>
    </xf>
    <xf numFmtId="176" fontId="6" fillId="0" borderId="10" xfId="1" applyNumberFormat="1" applyFont="1" applyFill="1" applyBorder="1" applyAlignment="1" applyProtection="1">
      <alignment horizontal="right" vertical="center" wrapTex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wrapText="1"/>
    </xf>
    <xf numFmtId="176" fontId="6" fillId="0" borderId="15" xfId="1" applyNumberFormat="1" applyFont="1" applyFill="1" applyBorder="1" applyAlignment="1" applyProtection="1">
      <alignment horizontal="right" vertical="center" wrapText="1"/>
    </xf>
    <xf numFmtId="176" fontId="6" fillId="0" borderId="16" xfId="1" applyNumberFormat="1" applyFont="1" applyFill="1" applyBorder="1" applyAlignment="1" applyProtection="1">
      <alignment horizontal="right" vertical="center" wrapTex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wrapText="1"/>
    </xf>
    <xf numFmtId="176" fontId="6" fillId="0" borderId="21" xfId="1" applyNumberFormat="1" applyFont="1" applyFill="1" applyBorder="1" applyAlignment="1" applyProtection="1">
      <alignment horizontal="right" vertical="center" wrapText="1"/>
    </xf>
    <xf numFmtId="176" fontId="6" fillId="0" borderId="22" xfId="1" applyNumberFormat="1" applyFont="1" applyFill="1" applyBorder="1" applyAlignment="1" applyProtection="1">
      <alignment horizontal="right" vertical="center" wrapTex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xf>
    <xf numFmtId="176" fontId="6" fillId="0" borderId="28" xfId="2" applyNumberFormat="1" applyFont="1" applyFill="1" applyBorder="1" applyAlignment="1">
      <alignment horizontal="right" vertical="center"/>
    </xf>
    <xf numFmtId="176" fontId="6" fillId="0" borderId="29" xfId="2" applyNumberFormat="1" applyFont="1" applyFill="1" applyBorder="1" applyAlignment="1">
      <alignment horizontal="right" vertical="center"/>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xf>
    <xf numFmtId="176" fontId="6" fillId="0" borderId="34" xfId="2" applyNumberFormat="1" applyFont="1" applyFill="1" applyBorder="1" applyAlignment="1">
      <alignment horizontal="right" vertical="center"/>
    </xf>
    <xf numFmtId="176" fontId="6" fillId="0" borderId="35" xfId="2" applyNumberFormat="1" applyFont="1" applyFill="1" applyBorder="1" applyAlignment="1">
      <alignment horizontal="right" vertical="center"/>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xf>
    <xf numFmtId="176" fontId="6" fillId="0" borderId="21" xfId="2" applyNumberFormat="1" applyFont="1" applyFill="1" applyBorder="1" applyAlignment="1">
      <alignment horizontal="right" vertical="center"/>
    </xf>
    <xf numFmtId="176" fontId="6" fillId="0" borderId="22" xfId="2" applyNumberFormat="1" applyFont="1" applyFill="1" applyBorder="1" applyAlignment="1">
      <alignment horizontal="right" vertical="center"/>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xf>
    <xf numFmtId="177" fontId="7" fillId="0" borderId="28" xfId="3" applyNumberFormat="1" applyFont="1" applyFill="1" applyBorder="1" applyAlignment="1" applyProtection="1">
      <alignment horizontal="right" vertical="center"/>
    </xf>
    <xf numFmtId="177" fontId="7" fillId="0" borderId="29" xfId="3" applyNumberFormat="1" applyFont="1" applyFill="1" applyBorder="1" applyAlignment="1" applyProtection="1">
      <alignment horizontal="right" vertical="center"/>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xf>
    <xf numFmtId="177" fontId="7" fillId="0" borderId="34" xfId="3" applyNumberFormat="1" applyFont="1" applyFill="1" applyBorder="1" applyAlignment="1" applyProtection="1">
      <alignment horizontal="right" vertical="center"/>
    </xf>
    <xf numFmtId="177" fontId="7" fillId="0" borderId="35" xfId="3" applyNumberFormat="1" applyFont="1" applyFill="1" applyBorder="1" applyAlignment="1" applyProtection="1">
      <alignment horizontal="right" vertical="center"/>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xf>
    <xf numFmtId="177" fontId="7" fillId="0" borderId="21" xfId="3" applyNumberFormat="1" applyFont="1" applyFill="1" applyBorder="1" applyAlignment="1" applyProtection="1">
      <alignment horizontal="right" vertical="center"/>
    </xf>
    <xf numFmtId="177" fontId="7" fillId="0" borderId="22" xfId="3" applyNumberFormat="1" applyFont="1" applyFill="1" applyBorder="1" applyAlignment="1" applyProtection="1">
      <alignment horizontal="right" vertical="center"/>
    </xf>
    <xf numFmtId="0" fontId="7" fillId="0" borderId="0" xfId="3" applyFont="1" applyAlignment="1"/>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xf>
    <xf numFmtId="177" fontId="7" fillId="0" borderId="28" xfId="4" applyNumberFormat="1" applyFont="1" applyFill="1" applyBorder="1" applyAlignment="1" applyProtection="1">
      <alignment horizontal="right" vertical="center"/>
    </xf>
    <xf numFmtId="177" fontId="7" fillId="0" borderId="29" xfId="4" applyNumberFormat="1" applyFont="1" applyFill="1" applyBorder="1" applyAlignment="1" applyProtection="1">
      <alignment horizontal="right" vertical="center"/>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xf>
    <xf numFmtId="177" fontId="7" fillId="0" borderId="34" xfId="4" applyNumberFormat="1" applyFont="1" applyFill="1" applyBorder="1" applyAlignment="1" applyProtection="1">
      <alignment horizontal="right" vertical="center"/>
    </xf>
    <xf numFmtId="177" fontId="7" fillId="0" borderId="35" xfId="4" applyNumberFormat="1" applyFont="1" applyFill="1" applyBorder="1" applyAlignment="1" applyProtection="1">
      <alignment horizontal="right" vertical="center"/>
    </xf>
    <xf numFmtId="0" fontId="7" fillId="0" borderId="41" xfId="4" applyFont="1" applyFill="1" applyBorder="1" applyAlignment="1">
      <alignment vertical="center"/>
    </xf>
    <xf numFmtId="0" fontId="7" fillId="0" borderId="45" xfId="4" applyFont="1" applyFill="1" applyBorder="1" applyAlignment="1">
      <alignmen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xf>
    <xf numFmtId="177" fontId="7" fillId="0" borderId="21" xfId="4" applyNumberFormat="1" applyFont="1" applyFill="1" applyBorder="1" applyAlignment="1" applyProtection="1">
      <alignment horizontal="right" vertical="center"/>
    </xf>
    <xf numFmtId="177" fontId="7" fillId="0" borderId="22" xfId="4" applyNumberFormat="1" applyFont="1" applyFill="1" applyBorder="1" applyAlignment="1" applyProtection="1">
      <alignment horizontal="right" vertical="center"/>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178" fontId="9" fillId="0" borderId="41" xfId="5" applyNumberFormat="1" applyFont="1" applyBorder="1" applyAlignment="1">
      <alignment vertical="center"/>
    </xf>
    <xf numFmtId="178" fontId="9" fillId="0" borderId="46" xfId="5" applyNumberFormat="1" applyFont="1" applyBorder="1" applyAlignment="1">
      <alignment vertical="center"/>
    </xf>
    <xf numFmtId="178" fontId="9" fillId="0" borderId="15" xfId="5" applyNumberFormat="1" applyFont="1" applyBorder="1" applyAlignment="1">
      <alignment horizontal="center" vertical="center" wrapText="1"/>
    </xf>
    <xf numFmtId="178" fontId="9" fillId="0" borderId="39" xfId="5" applyNumberFormat="1" applyFont="1" applyBorder="1" applyAlignment="1">
      <alignment horizontal="center" vertical="center"/>
    </xf>
    <xf numFmtId="178" fontId="9" fillId="0" borderId="31" xfId="5" applyNumberFormat="1" applyFont="1" applyBorder="1" applyAlignment="1">
      <alignment horizontal="center" vertical="center"/>
    </xf>
    <xf numFmtId="178" fontId="9" fillId="0" borderId="42" xfId="5" applyNumberFormat="1" applyFont="1" applyBorder="1" applyAlignment="1">
      <alignment horizontal="center" vertical="center"/>
    </xf>
    <xf numFmtId="0" fontId="8" fillId="0" borderId="0" xfId="5"/>
    <xf numFmtId="178" fontId="9" fillId="0" borderId="37" xfId="5" applyNumberFormat="1" applyFont="1" applyBorder="1" applyAlignment="1">
      <alignment vertical="center"/>
    </xf>
    <xf numFmtId="178" fontId="9" fillId="0" borderId="40" xfId="5" applyNumberFormat="1" applyFont="1" applyBorder="1" applyAlignment="1">
      <alignment vertical="center"/>
    </xf>
    <xf numFmtId="0" fontId="8" fillId="0" borderId="45" xfId="5" applyFont="1" applyBorder="1" applyAlignment="1">
      <alignment vertical="center"/>
    </xf>
    <xf numFmtId="178" fontId="9" fillId="0" borderId="41" xfId="5" applyNumberFormat="1" applyFont="1" applyBorder="1" applyAlignment="1">
      <alignment horizontal="center" vertical="center"/>
    </xf>
    <xf numFmtId="178" fontId="9" fillId="0" borderId="47" xfId="5" applyNumberFormat="1" applyFont="1" applyBorder="1" applyAlignment="1">
      <alignment horizontal="center" vertical="center" wrapText="1"/>
    </xf>
    <xf numFmtId="178" fontId="9" fillId="0" borderId="48" xfId="5" applyNumberFormat="1" applyFont="1" applyBorder="1" applyAlignment="1">
      <alignment horizontal="center" vertical="center"/>
    </xf>
    <xf numFmtId="178" fontId="9" fillId="0" borderId="49" xfId="5" applyNumberFormat="1" applyFont="1" applyBorder="1" applyAlignment="1">
      <alignment horizontal="center" vertical="center" wrapText="1"/>
    </xf>
    <xf numFmtId="178" fontId="9" fillId="0" borderId="34" xfId="5" applyNumberFormat="1" applyFont="1" applyBorder="1" applyAlignment="1">
      <alignment horizontal="center" vertical="center"/>
    </xf>
    <xf numFmtId="178" fontId="9" fillId="0" borderId="46" xfId="5" applyNumberFormat="1" applyFont="1" applyBorder="1" applyAlignment="1">
      <alignment horizontal="center" vertical="center"/>
    </xf>
    <xf numFmtId="179" fontId="9" fillId="0" borderId="15" xfId="5" applyNumberFormat="1" applyFont="1" applyFill="1" applyBorder="1" applyAlignment="1">
      <alignment vertical="center"/>
    </xf>
    <xf numFmtId="179" fontId="9" fillId="0" borderId="41" xfId="5" applyNumberFormat="1" applyFont="1" applyFill="1" applyBorder="1" applyAlignment="1">
      <alignment vertical="center"/>
    </xf>
    <xf numFmtId="180" fontId="9" fillId="0" borderId="50" xfId="5" applyNumberFormat="1" applyFont="1" applyFill="1" applyBorder="1" applyAlignment="1">
      <alignment vertical="center"/>
    </xf>
    <xf numFmtId="179" fontId="9" fillId="0" borderId="48" xfId="5" applyNumberFormat="1" applyFont="1" applyFill="1" applyBorder="1" applyAlignment="1">
      <alignment vertical="center"/>
    </xf>
    <xf numFmtId="180" fontId="9" fillId="0" borderId="51" xfId="5" applyNumberFormat="1" applyFont="1" applyFill="1" applyBorder="1" applyAlignment="1">
      <alignment vertical="center"/>
    </xf>
    <xf numFmtId="180" fontId="9" fillId="0" borderId="15" xfId="5" applyNumberFormat="1" applyFont="1" applyBorder="1" applyAlignment="1">
      <alignment vertical="center"/>
    </xf>
    <xf numFmtId="178" fontId="9" fillId="0" borderId="37" xfId="5" applyNumberFormat="1" applyFont="1" applyBorder="1" applyAlignment="1">
      <alignment horizontal="center" vertical="center"/>
    </xf>
    <xf numFmtId="178" fontId="9" fillId="0" borderId="52" xfId="5" applyNumberFormat="1" applyFont="1" applyBorder="1" applyAlignment="1">
      <alignment horizontal="center" vertical="center"/>
    </xf>
    <xf numFmtId="179" fontId="9" fillId="0" borderId="53" xfId="5" applyNumberFormat="1" applyFont="1" applyFill="1" applyBorder="1" applyAlignment="1">
      <alignment vertical="center"/>
    </xf>
    <xf numFmtId="179" fontId="9" fillId="0" borderId="54" xfId="5" applyNumberFormat="1" applyFont="1" applyFill="1" applyBorder="1" applyAlignment="1">
      <alignment vertical="center"/>
    </xf>
    <xf numFmtId="180" fontId="9" fillId="0" borderId="52" xfId="5" applyNumberFormat="1" applyFont="1" applyFill="1" applyBorder="1" applyAlignment="1">
      <alignment vertical="center"/>
    </xf>
    <xf numFmtId="179" fontId="9" fillId="0" borderId="55" xfId="5" applyNumberFormat="1" applyFont="1" applyFill="1" applyBorder="1" applyAlignment="1">
      <alignment vertical="center"/>
    </xf>
    <xf numFmtId="180" fontId="9" fillId="0" borderId="56" xfId="5" applyNumberFormat="1" applyFont="1" applyFill="1" applyBorder="1" applyAlignment="1">
      <alignment vertical="center"/>
    </xf>
    <xf numFmtId="180" fontId="9" fillId="0" borderId="53" xfId="5" applyNumberFormat="1" applyFont="1" applyBorder="1" applyAlignment="1">
      <alignment vertical="center"/>
    </xf>
    <xf numFmtId="179" fontId="9" fillId="0" borderId="53" xfId="5" applyNumberFormat="1" applyFont="1" applyFill="1" applyBorder="1" applyAlignment="1">
      <alignment vertical="center" wrapText="1"/>
    </xf>
    <xf numFmtId="179" fontId="9" fillId="0" borderId="15" xfId="5" applyNumberFormat="1" applyFont="1" applyBorder="1" applyAlignment="1">
      <alignment vertical="center"/>
    </xf>
    <xf numFmtId="179" fontId="9" fillId="0" borderId="41" xfId="5" applyNumberFormat="1" applyFont="1" applyBorder="1" applyAlignment="1">
      <alignment vertical="center"/>
    </xf>
    <xf numFmtId="180" fontId="9" fillId="0" borderId="50" xfId="5" applyNumberFormat="1" applyFont="1" applyBorder="1" applyAlignment="1">
      <alignment vertical="center"/>
    </xf>
    <xf numFmtId="179" fontId="9" fillId="0" borderId="48" xfId="5" applyNumberFormat="1" applyFont="1" applyBorder="1" applyAlignment="1">
      <alignment vertical="center"/>
    </xf>
    <xf numFmtId="180" fontId="9" fillId="0" borderId="12" xfId="5" applyNumberFormat="1" applyFont="1" applyBorder="1" applyAlignment="1">
      <alignment vertical="center"/>
    </xf>
    <xf numFmtId="0" fontId="8" fillId="0" borderId="34" xfId="5" applyBorder="1"/>
    <xf numFmtId="0" fontId="8" fillId="0" borderId="34" xfId="5" applyBorder="1" applyAlignment="1">
      <alignment vertical="center"/>
    </xf>
    <xf numFmtId="0" fontId="10" fillId="0" borderId="34" xfId="5" applyFont="1" applyBorder="1"/>
    <xf numFmtId="0" fontId="14" fillId="0" borderId="0" xfId="26" applyFont="1" applyFill="1">
      <alignment vertical="center"/>
    </xf>
    <xf numFmtId="49" fontId="14" fillId="0" borderId="0" xfId="26" applyNumberFormat="1" applyFont="1" applyFill="1">
      <alignment vertical="center"/>
    </xf>
    <xf numFmtId="0" fontId="14" fillId="0" borderId="0" xfId="26" applyFont="1">
      <alignment vertical="center"/>
    </xf>
    <xf numFmtId="0" fontId="16" fillId="0" borderId="0" xfId="26" applyFont="1" applyFill="1">
      <alignment vertical="center"/>
    </xf>
    <xf numFmtId="0" fontId="17" fillId="0" borderId="0" xfId="26" applyFont="1" applyFill="1">
      <alignmen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4" fontId="14" fillId="0" borderId="36" xfId="26" applyNumberFormat="1" applyFont="1" applyFill="1" applyBorder="1" applyAlignment="1">
      <alignment horizontal="right" vertical="center"/>
    </xf>
    <xf numFmtId="184" fontId="14" fillId="0" borderId="8" xfId="26" applyNumberFormat="1" applyFont="1" applyFill="1" applyBorder="1" applyAlignment="1">
      <alignment horizontal="right" vertical="center"/>
    </xf>
    <xf numFmtId="184" fontId="14" fillId="0" borderId="9" xfId="26" applyNumberFormat="1" applyFont="1" applyFill="1" applyBorder="1" applyAlignment="1">
      <alignment horizontal="right" vertical="center"/>
    </xf>
    <xf numFmtId="0" fontId="13" fillId="0" borderId="45" xfId="27" applyFont="1" applyFill="1" applyBorder="1" applyAlignment="1">
      <alignment vertical="center"/>
    </xf>
    <xf numFmtId="184" fontId="14" fillId="0" borderId="36" xfId="26" applyNumberFormat="1" applyFont="1" applyFill="1" applyBorder="1" applyAlignment="1">
      <alignment vertical="center"/>
    </xf>
    <xf numFmtId="184" fontId="14" fillId="0" borderId="8" xfId="26" applyNumberFormat="1" applyFont="1" applyFill="1" applyBorder="1" applyAlignment="1">
      <alignment vertical="center"/>
    </xf>
    <xf numFmtId="184" fontId="14" fillId="0" borderId="9" xfId="26" applyNumberFormat="1" applyFont="1" applyFill="1" applyBorder="1" applyAlignment="1">
      <alignment vertical="center"/>
    </xf>
    <xf numFmtId="0" fontId="14" fillId="0" borderId="7" xfId="26" applyFont="1" applyFill="1" applyBorder="1" applyAlignment="1">
      <alignment horizontal="left" vertical="center"/>
    </xf>
    <xf numFmtId="0" fontId="13" fillId="0" borderId="68" xfId="27" applyFont="1" applyFill="1" applyBorder="1" applyAlignment="1">
      <alignment horizontal="center" vertical="center"/>
    </xf>
    <xf numFmtId="0" fontId="14" fillId="0" borderId="7" xfId="26" applyFont="1" applyFill="1" applyBorder="1" applyAlignment="1">
      <alignment horizontal="center" vertical="center"/>
    </xf>
    <xf numFmtId="0" fontId="14" fillId="0" borderId="71" xfId="26" applyFont="1" applyFill="1" applyBorder="1" applyAlignment="1">
      <alignment horizontal="center" vertical="center"/>
    </xf>
    <xf numFmtId="0" fontId="19" fillId="0" borderId="72" xfId="26" applyFont="1" applyFill="1" applyBorder="1" applyAlignment="1">
      <alignment vertical="center" wrapText="1"/>
    </xf>
    <xf numFmtId="0" fontId="19" fillId="0" borderId="73" xfId="26" applyFont="1" applyFill="1" applyBorder="1" applyAlignment="1">
      <alignment vertical="center" wrapText="1"/>
    </xf>
    <xf numFmtId="181" fontId="14" fillId="0" borderId="71" xfId="26" applyNumberFormat="1" applyFont="1" applyFill="1" applyBorder="1" applyAlignment="1">
      <alignment vertical="center"/>
    </xf>
    <xf numFmtId="181" fontId="14" fillId="0" borderId="72" xfId="26" applyNumberFormat="1" applyFont="1" applyFill="1" applyBorder="1" applyAlignment="1">
      <alignment vertical="center"/>
    </xf>
    <xf numFmtId="181" fontId="14" fillId="0" borderId="73" xfId="26" applyNumberFormat="1" applyFont="1" applyFill="1" applyBorder="1" applyAlignment="1">
      <alignment vertical="center"/>
    </xf>
    <xf numFmtId="0" fontId="14" fillId="0" borderId="7" xfId="26" applyFont="1" applyFill="1" applyBorder="1">
      <alignment vertical="center"/>
    </xf>
    <xf numFmtId="0" fontId="14" fillId="0" borderId="0" xfId="26" applyFont="1" applyFill="1" applyBorder="1">
      <alignment vertical="center"/>
    </xf>
    <xf numFmtId="0" fontId="14" fillId="0" borderId="62" xfId="26" applyFont="1" applyFill="1" applyBorder="1">
      <alignment vertical="center"/>
    </xf>
    <xf numFmtId="49" fontId="14" fillId="0" borderId="7" xfId="26" applyNumberFormat="1" applyFont="1" applyFill="1" applyBorder="1">
      <alignment vertical="center"/>
    </xf>
    <xf numFmtId="49" fontId="14" fillId="0" borderId="0" xfId="26" applyNumberFormat="1" applyFont="1" applyFill="1" applyBorder="1">
      <alignment vertical="center"/>
    </xf>
    <xf numFmtId="0" fontId="14" fillId="0" borderId="0" xfId="26" applyFont="1" applyFill="1" applyBorder="1" applyAlignment="1">
      <alignment vertical="center"/>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0" fontId="14" fillId="0" borderId="62" xfId="26" applyFont="1" applyFill="1" applyBorder="1" applyAlignment="1">
      <alignment horizontal="center" vertical="center"/>
    </xf>
    <xf numFmtId="0" fontId="14" fillId="0" borderId="71" xfId="26" applyFont="1" applyFill="1" applyBorder="1">
      <alignment vertical="center"/>
    </xf>
    <xf numFmtId="0" fontId="14" fillId="0" borderId="72" xfId="26" applyFont="1" applyFill="1" applyBorder="1">
      <alignment vertical="center"/>
    </xf>
    <xf numFmtId="0" fontId="14" fillId="0" borderId="73" xfId="26" applyFont="1" applyFill="1" applyBorder="1">
      <alignment vertical="center"/>
    </xf>
    <xf numFmtId="0" fontId="14" fillId="0" borderId="0" xfId="28" applyFont="1" applyFill="1">
      <alignment vertical="center"/>
    </xf>
    <xf numFmtId="49" fontId="22" fillId="0" borderId="0" xfId="29" applyNumberFormat="1" applyFont="1">
      <alignment vertical="center"/>
    </xf>
    <xf numFmtId="49" fontId="14" fillId="0" borderId="0" xfId="29" applyNumberFormat="1" applyFont="1">
      <alignment vertical="center"/>
    </xf>
    <xf numFmtId="49" fontId="14" fillId="0" borderId="0" xfId="29" applyNumberFormat="1" applyFont="1" applyFill="1">
      <alignment vertical="center"/>
    </xf>
    <xf numFmtId="0" fontId="14" fillId="0" borderId="0" xfId="29" applyFont="1">
      <alignment vertical="center"/>
    </xf>
    <xf numFmtId="0" fontId="23" fillId="0" borderId="0" xfId="29" applyFont="1">
      <alignment vertical="center"/>
    </xf>
    <xf numFmtId="0" fontId="3" fillId="0" borderId="49" xfId="29" applyFont="1" applyBorder="1" applyAlignment="1">
      <alignment horizontal="center" vertical="center"/>
    </xf>
    <xf numFmtId="0" fontId="3" fillId="0" borderId="49" xfId="29" applyFont="1" applyBorder="1" applyAlignment="1">
      <alignment vertical="center"/>
    </xf>
    <xf numFmtId="0" fontId="14" fillId="0" borderId="0" xfId="29" applyFont="1" applyBorder="1">
      <alignment vertical="center"/>
    </xf>
    <xf numFmtId="0" fontId="14" fillId="0" borderId="12" xfId="29" applyFont="1" applyBorder="1">
      <alignment vertical="center"/>
    </xf>
    <xf numFmtId="0" fontId="14" fillId="0" borderId="49" xfId="29" applyFont="1" applyBorder="1">
      <alignment vertical="center"/>
    </xf>
    <xf numFmtId="0" fontId="14" fillId="0" borderId="41" xfId="29" applyFont="1" applyBorder="1" applyAlignment="1">
      <alignment horizontal="center" vertical="center"/>
    </xf>
    <xf numFmtId="0" fontId="14" fillId="0" borderId="12" xfId="29" applyFont="1" applyBorder="1" applyAlignment="1">
      <alignment horizontal="center" vertical="center"/>
    </xf>
    <xf numFmtId="0" fontId="14" fillId="0" borderId="60" xfId="29" applyFont="1" applyBorder="1" applyAlignment="1">
      <alignment horizontal="center" vertical="center"/>
    </xf>
    <xf numFmtId="0" fontId="14" fillId="0" borderId="0" xfId="29" applyFont="1" applyFill="1" applyBorder="1" applyAlignment="1">
      <alignment horizontal="center" vertical="center" wrapText="1"/>
    </xf>
    <xf numFmtId="0" fontId="14" fillId="0" borderId="0" xfId="29" applyFont="1" applyBorder="1" applyAlignment="1">
      <alignment horizontal="center" vertical="center"/>
    </xf>
    <xf numFmtId="0" fontId="14" fillId="0" borderId="49" xfId="29" applyFont="1" applyFill="1" applyBorder="1" applyAlignment="1">
      <alignment horizontal="center" vertical="center" wrapText="1"/>
    </xf>
    <xf numFmtId="0" fontId="14" fillId="0" borderId="0" xfId="29" applyFont="1" applyFill="1">
      <alignment vertical="center"/>
    </xf>
    <xf numFmtId="0" fontId="13" fillId="0" borderId="0" xfId="29" applyFont="1" applyBorder="1">
      <alignment vertical="center"/>
    </xf>
    <xf numFmtId="0" fontId="13" fillId="0" borderId="0" xfId="29" applyFont="1">
      <alignment vertical="center"/>
    </xf>
    <xf numFmtId="49" fontId="14" fillId="5" borderId="0" xfId="30" applyNumberFormat="1" applyFont="1" applyFill="1" applyProtection="1">
      <alignment vertical="center"/>
    </xf>
    <xf numFmtId="0" fontId="14" fillId="5" borderId="0" xfId="30" applyFont="1" applyFill="1" applyProtection="1">
      <alignment vertical="center"/>
    </xf>
    <xf numFmtId="0" fontId="14" fillId="5" borderId="0" xfId="30" applyFont="1" applyFill="1" applyBorder="1" applyAlignment="1" applyProtection="1">
      <alignment vertical="center"/>
    </xf>
    <xf numFmtId="0" fontId="14" fillId="5" borderId="72" xfId="30" applyFont="1" applyFill="1" applyBorder="1" applyProtection="1">
      <alignment vertical="center"/>
    </xf>
    <xf numFmtId="0" fontId="1" fillId="5" borderId="0" xfId="31" applyFill="1" applyProtection="1">
      <alignment vertical="center"/>
    </xf>
    <xf numFmtId="0" fontId="1" fillId="0" borderId="0" xfId="31" applyProtection="1">
      <alignment vertical="center"/>
    </xf>
    <xf numFmtId="0" fontId="24" fillId="5" borderId="0" xfId="30" applyFont="1" applyFill="1" applyAlignment="1" applyProtection="1">
      <alignment vertical="center"/>
    </xf>
    <xf numFmtId="0" fontId="14" fillId="5" borderId="0" xfId="30" applyFont="1" applyFill="1" applyAlignment="1" applyProtection="1">
      <alignment vertical="center"/>
    </xf>
    <xf numFmtId="0" fontId="1" fillId="5" borderId="0" xfId="31" applyFill="1" applyAlignment="1" applyProtection="1">
      <alignment vertical="center"/>
    </xf>
    <xf numFmtId="0" fontId="1" fillId="0" borderId="0" xfId="31" applyAlignment="1" applyProtection="1">
      <alignment vertical="center"/>
    </xf>
    <xf numFmtId="0" fontId="26" fillId="5" borderId="0" xfId="30" applyFont="1" applyFill="1" applyProtection="1">
      <alignment vertical="center"/>
    </xf>
    <xf numFmtId="0" fontId="27" fillId="5" borderId="0" xfId="30" applyFont="1" applyFill="1" applyProtection="1">
      <alignment vertical="center"/>
    </xf>
    <xf numFmtId="0" fontId="27" fillId="5" borderId="0" xfId="31" applyFont="1" applyFill="1" applyProtection="1">
      <alignment vertical="center"/>
    </xf>
    <xf numFmtId="0" fontId="27" fillId="0" borderId="0" xfId="31" applyFont="1" applyProtection="1">
      <alignment vertical="center"/>
    </xf>
    <xf numFmtId="0" fontId="26" fillId="5" borderId="0" xfId="30" applyFont="1" applyFill="1" applyBorder="1" applyProtection="1">
      <alignment vertical="center"/>
    </xf>
    <xf numFmtId="0" fontId="27" fillId="5" borderId="0" xfId="30" applyFont="1" applyFill="1" applyBorder="1" applyProtection="1">
      <alignment vertical="center"/>
    </xf>
    <xf numFmtId="0" fontId="26" fillId="0" borderId="97" xfId="30" applyFont="1" applyBorder="1" applyAlignment="1" applyProtection="1">
      <alignment horizontal="center" vertical="center" shrinkToFit="1"/>
      <protection locked="0"/>
    </xf>
    <xf numFmtId="0" fontId="26" fillId="0" borderId="97" xfId="30" applyFont="1" applyFill="1" applyBorder="1" applyAlignment="1" applyProtection="1">
      <alignment horizontal="center" vertical="center" shrinkToFit="1"/>
      <protection locked="0"/>
    </xf>
    <xf numFmtId="0" fontId="26" fillId="0" borderId="109" xfId="33" applyFont="1" applyBorder="1" applyAlignment="1" applyProtection="1">
      <alignment horizontal="center" vertical="center" shrinkToFit="1"/>
      <protection locked="0"/>
    </xf>
    <xf numFmtId="0" fontId="26" fillId="0" borderId="111" xfId="30" applyFont="1" applyBorder="1" applyAlignment="1" applyProtection="1">
      <alignment horizontal="center" vertical="center" shrinkToFit="1"/>
      <protection locked="0"/>
    </xf>
    <xf numFmtId="0" fontId="26" fillId="0" borderId="111" xfId="30" applyFont="1" applyFill="1" applyBorder="1" applyAlignment="1" applyProtection="1">
      <alignment horizontal="center" vertical="center" shrinkToFit="1"/>
      <protection locked="0"/>
    </xf>
    <xf numFmtId="0" fontId="26" fillId="0" borderId="122" xfId="33" applyFont="1" applyBorder="1" applyAlignment="1" applyProtection="1">
      <alignment horizontal="center" vertical="center" shrinkToFit="1"/>
      <protection locked="0"/>
    </xf>
    <xf numFmtId="0" fontId="26" fillId="7" borderId="20" xfId="30" applyFont="1" applyFill="1" applyBorder="1" applyAlignment="1" applyProtection="1">
      <alignment horizontal="center" vertical="center" shrinkToFit="1"/>
      <protection locked="0"/>
    </xf>
    <xf numFmtId="0" fontId="20" fillId="5" borderId="0" xfId="30" applyFont="1" applyFill="1" applyProtection="1">
      <alignment vertical="center"/>
    </xf>
    <xf numFmtId="0" fontId="26" fillId="0" borderId="135" xfId="30" applyFont="1" applyBorder="1" applyAlignment="1" applyProtection="1">
      <alignment horizontal="center" vertical="center" shrinkToFit="1"/>
      <protection locked="0"/>
    </xf>
    <xf numFmtId="0" fontId="26" fillId="5" borderId="122" xfId="30" applyFont="1" applyFill="1" applyBorder="1" applyAlignment="1" applyProtection="1">
      <alignment horizontal="center" vertical="center" shrinkToFit="1"/>
      <protection locked="0"/>
    </xf>
    <xf numFmtId="0" fontId="1" fillId="5" borderId="0" xfId="31" applyFont="1" applyFill="1" applyProtection="1">
      <alignment vertical="center"/>
    </xf>
    <xf numFmtId="0" fontId="26" fillId="0" borderId="144" xfId="30" applyFont="1" applyBorder="1" applyAlignment="1" applyProtection="1">
      <alignment horizontal="center" vertical="center" shrinkToFit="1"/>
      <protection locked="0"/>
    </xf>
    <xf numFmtId="0" fontId="26" fillId="5" borderId="0" xfId="30" applyFont="1" applyFill="1" applyBorder="1" applyAlignment="1" applyProtection="1">
      <alignment horizontal="center" vertical="center" shrinkToFit="1"/>
    </xf>
    <xf numFmtId="0" fontId="26" fillId="5" borderId="0" xfId="30" applyFont="1" applyFill="1" applyBorder="1" applyAlignment="1" applyProtection="1">
      <alignment horizontal="left" vertical="center" shrinkToFit="1"/>
    </xf>
    <xf numFmtId="177" fontId="26" fillId="5" borderId="0" xfId="30" applyNumberFormat="1" applyFont="1" applyFill="1" applyBorder="1" applyAlignment="1" applyProtection="1">
      <alignment horizontal="right" vertical="center" shrinkToFit="1"/>
    </xf>
    <xf numFmtId="177" fontId="26" fillId="5" borderId="0" xfId="30" applyNumberFormat="1" applyFont="1" applyFill="1" applyBorder="1" applyAlignment="1" applyProtection="1">
      <alignment horizontal="left" vertical="center" shrinkToFit="1"/>
    </xf>
    <xf numFmtId="0" fontId="20" fillId="5" borderId="0" xfId="30" applyFont="1" applyFill="1" applyBorder="1" applyProtection="1">
      <alignment vertical="center"/>
    </xf>
    <xf numFmtId="0" fontId="26" fillId="5" borderId="72" xfId="30" applyFont="1" applyFill="1" applyBorder="1" applyAlignment="1" applyProtection="1">
      <alignment vertical="center"/>
    </xf>
    <xf numFmtId="0" fontId="26" fillId="5" borderId="72" xfId="30" applyFont="1" applyFill="1" applyBorder="1" applyAlignment="1" applyProtection="1">
      <alignment horizontal="center" vertical="center"/>
    </xf>
    <xf numFmtId="0" fontId="26" fillId="5" borderId="31" xfId="30" applyFont="1" applyFill="1" applyBorder="1" applyProtection="1">
      <alignment vertical="center"/>
    </xf>
    <xf numFmtId="0" fontId="26" fillId="5" borderId="1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62" xfId="30" applyFont="1" applyFill="1" applyBorder="1" applyAlignment="1" applyProtection="1">
      <alignment vertical="center"/>
    </xf>
    <xf numFmtId="0" fontId="26" fillId="5" borderId="0" xfId="30" applyFont="1" applyFill="1" applyAlignment="1" applyProtection="1">
      <alignment vertical="center"/>
    </xf>
    <xf numFmtId="0" fontId="26" fillId="5" borderId="0" xfId="30" applyFont="1" applyFill="1" applyBorder="1" applyAlignment="1" applyProtection="1">
      <alignment horizontal="center" vertical="center"/>
    </xf>
    <xf numFmtId="0" fontId="27" fillId="5" borderId="0" xfId="30" applyFont="1" applyFill="1" applyAlignment="1" applyProtection="1">
      <alignment vertical="center"/>
    </xf>
    <xf numFmtId="0" fontId="27" fillId="5" borderId="0" xfId="30" applyFont="1" applyFill="1" applyBorder="1" applyAlignment="1" applyProtection="1">
      <alignment horizontal="center" vertical="center"/>
    </xf>
    <xf numFmtId="0" fontId="27" fillId="5" borderId="7" xfId="30" applyFont="1" applyFill="1" applyBorder="1" applyAlignment="1" applyProtection="1">
      <alignment vertical="center"/>
    </xf>
    <xf numFmtId="0" fontId="27" fillId="5" borderId="0" xfId="30" applyFont="1" applyFill="1" applyBorder="1" applyAlignment="1" applyProtection="1">
      <alignment vertical="center"/>
    </xf>
    <xf numFmtId="0" fontId="29" fillId="5" borderId="0" xfId="31" applyFont="1" applyFill="1" applyProtection="1">
      <alignment vertical="center"/>
    </xf>
    <xf numFmtId="0" fontId="1" fillId="0" borderId="0" xfId="31">
      <alignment vertical="center"/>
    </xf>
    <xf numFmtId="0" fontId="8" fillId="5" borderId="0" xfId="5" applyFill="1" applyProtection="1">
      <protection hidden="1"/>
    </xf>
    <xf numFmtId="0" fontId="8" fillId="5" borderId="0" xfId="5" applyFill="1"/>
    <xf numFmtId="0" fontId="1" fillId="0" borderId="0" xfId="34" applyFont="1" applyFill="1">
      <alignment vertical="center"/>
    </xf>
    <xf numFmtId="0" fontId="1" fillId="0" borderId="0" xfId="34" applyFont="1" applyFill="1" applyBorder="1">
      <alignment vertical="center"/>
    </xf>
    <xf numFmtId="0" fontId="26" fillId="0" borderId="41" xfId="34" applyFont="1" applyFill="1" applyBorder="1">
      <alignment vertical="center"/>
    </xf>
    <xf numFmtId="0" fontId="1" fillId="0" borderId="12" xfId="34" applyFont="1" applyFill="1" applyBorder="1">
      <alignment vertical="center"/>
    </xf>
    <xf numFmtId="0" fontId="1" fillId="0" borderId="46" xfId="34" applyFont="1" applyFill="1" applyBorder="1">
      <alignment vertical="center"/>
    </xf>
    <xf numFmtId="0" fontId="1" fillId="0" borderId="60" xfId="34" applyFont="1" applyFill="1" applyBorder="1">
      <alignment vertical="center"/>
    </xf>
    <xf numFmtId="178" fontId="3" fillId="0" borderId="0" xfId="34" applyNumberFormat="1" applyFont="1" applyFill="1" applyBorder="1">
      <alignment vertical="center"/>
    </xf>
    <xf numFmtId="0" fontId="1" fillId="0" borderId="38" xfId="34" applyFont="1" applyFill="1" applyBorder="1">
      <alignment vertical="center"/>
    </xf>
    <xf numFmtId="0" fontId="1" fillId="5" borderId="41" xfId="34" applyFont="1" applyFill="1" applyBorder="1">
      <alignment vertical="center"/>
    </xf>
    <xf numFmtId="0" fontId="1" fillId="5" borderId="12" xfId="34" applyFont="1" applyFill="1" applyBorder="1">
      <alignment vertical="center"/>
    </xf>
    <xf numFmtId="0" fontId="1" fillId="5" borderId="46" xfId="34" applyFont="1" applyFill="1" applyBorder="1">
      <alignment vertical="center"/>
    </xf>
    <xf numFmtId="0" fontId="1" fillId="5" borderId="39" xfId="34" applyFont="1" applyFill="1" applyBorder="1">
      <alignment vertical="center"/>
    </xf>
    <xf numFmtId="0" fontId="1" fillId="5" borderId="31" xfId="34" applyFont="1" applyFill="1" applyBorder="1">
      <alignment vertical="center"/>
    </xf>
    <xf numFmtId="0" fontId="1" fillId="5" borderId="42" xfId="34" applyFont="1" applyFill="1" applyBorder="1">
      <alignment vertical="center"/>
    </xf>
    <xf numFmtId="178" fontId="3" fillId="5" borderId="37" xfId="34" applyNumberFormat="1" applyFont="1" applyFill="1" applyBorder="1">
      <alignment vertical="center"/>
    </xf>
    <xf numFmtId="178" fontId="3" fillId="5" borderId="49" xfId="34" applyNumberFormat="1" applyFont="1" applyFill="1" applyBorder="1">
      <alignment vertical="center"/>
    </xf>
    <xf numFmtId="178" fontId="3" fillId="5" borderId="40" xfId="34" applyNumberFormat="1" applyFont="1" applyFill="1" applyBorder="1">
      <alignment vertical="center"/>
    </xf>
    <xf numFmtId="178" fontId="3" fillId="5" borderId="34" xfId="34" applyNumberFormat="1" applyFont="1" applyFill="1" applyBorder="1" applyAlignment="1">
      <alignment horizontal="center" vertical="center"/>
    </xf>
    <xf numFmtId="178" fontId="14" fillId="5" borderId="186" xfId="34" applyNumberFormat="1" applyFont="1" applyFill="1" applyBorder="1" applyAlignment="1">
      <alignment horizontal="center" vertical="center"/>
    </xf>
    <xf numFmtId="178" fontId="3" fillId="5" borderId="47" xfId="34" applyNumberFormat="1" applyFont="1" applyFill="1" applyBorder="1" applyAlignment="1">
      <alignment horizontal="center" vertical="center"/>
    </xf>
    <xf numFmtId="177" fontId="3" fillId="5" borderId="45" xfId="35" applyNumberFormat="1" applyFont="1" applyFill="1" applyBorder="1" applyAlignment="1">
      <alignment horizontal="right" vertical="center" wrapText="1"/>
    </xf>
    <xf numFmtId="177" fontId="3" fillId="5" borderId="45" xfId="35" applyNumberFormat="1" applyFont="1" applyFill="1" applyBorder="1" applyAlignment="1">
      <alignment horizontal="right" vertical="center"/>
    </xf>
    <xf numFmtId="177" fontId="3" fillId="5" borderId="37" xfId="35" applyNumberFormat="1" applyFont="1" applyFill="1" applyBorder="1" applyAlignment="1">
      <alignment horizontal="right" vertical="center"/>
    </xf>
    <xf numFmtId="188" fontId="3" fillId="5" borderId="187" xfId="35" applyNumberFormat="1" applyFont="1" applyFill="1" applyBorder="1" applyAlignment="1">
      <alignment horizontal="right" vertical="center"/>
    </xf>
    <xf numFmtId="177" fontId="3" fillId="5" borderId="34" xfId="35" applyNumberFormat="1" applyFont="1" applyFill="1" applyBorder="1" applyAlignment="1">
      <alignment horizontal="right" vertical="center" wrapText="1"/>
    </xf>
    <xf numFmtId="177" fontId="3" fillId="5" borderId="34" xfId="35" applyNumberFormat="1" applyFont="1" applyFill="1" applyBorder="1" applyAlignment="1">
      <alignment horizontal="right" vertical="center"/>
    </xf>
    <xf numFmtId="177" fontId="3" fillId="5" borderId="39" xfId="35" applyNumberFormat="1" applyFont="1" applyFill="1" applyBorder="1" applyAlignment="1">
      <alignment horizontal="right" vertical="center"/>
    </xf>
    <xf numFmtId="188" fontId="3" fillId="5" borderId="47" xfId="35" applyNumberFormat="1" applyFont="1" applyFill="1" applyBorder="1" applyAlignment="1">
      <alignment horizontal="right" vertical="center"/>
    </xf>
    <xf numFmtId="190" fontId="3" fillId="0" borderId="0" xfId="34" applyNumberFormat="1" applyFont="1" applyFill="1" applyBorder="1">
      <alignment vertical="center"/>
    </xf>
    <xf numFmtId="178" fontId="3" fillId="0" borderId="39" xfId="34" applyNumberFormat="1" applyFont="1" applyFill="1" applyBorder="1">
      <alignment vertical="center"/>
    </xf>
    <xf numFmtId="178" fontId="3" fillId="0" borderId="31" xfId="34" applyNumberFormat="1" applyFont="1" applyFill="1" applyBorder="1">
      <alignment vertical="center"/>
    </xf>
    <xf numFmtId="178" fontId="3" fillId="0" borderId="42" xfId="34" applyNumberFormat="1" applyFont="1" applyFill="1" applyBorder="1">
      <alignment vertical="center"/>
    </xf>
    <xf numFmtId="178" fontId="3" fillId="0" borderId="34" xfId="34" applyNumberFormat="1" applyFont="1" applyFill="1" applyBorder="1" applyAlignment="1">
      <alignment horizontal="center" vertical="center"/>
    </xf>
    <xf numFmtId="178" fontId="3" fillId="0" borderId="186" xfId="34" applyNumberFormat="1" applyFont="1" applyFill="1" applyBorder="1" applyAlignment="1">
      <alignment horizontal="center" vertical="center"/>
    </xf>
    <xf numFmtId="178" fontId="3" fillId="0" borderId="47" xfId="34" applyNumberFormat="1" applyFont="1" applyFill="1" applyBorder="1" applyAlignment="1">
      <alignment horizontal="center" vertical="center"/>
    </xf>
    <xf numFmtId="178" fontId="3" fillId="0" borderId="0" xfId="34" applyNumberFormat="1" applyFont="1" applyFill="1" applyBorder="1" applyAlignment="1">
      <alignment horizontal="center" vertical="center"/>
    </xf>
    <xf numFmtId="178" fontId="3" fillId="0" borderId="60" xfId="34" applyNumberFormat="1" applyFont="1" applyFill="1" applyBorder="1">
      <alignment vertical="center"/>
    </xf>
    <xf numFmtId="191" fontId="9" fillId="0" borderId="34" xfId="34" applyNumberFormat="1" applyFont="1" applyFill="1" applyBorder="1" applyAlignment="1">
      <alignment horizontal="right" vertical="center" shrinkToFit="1"/>
    </xf>
    <xf numFmtId="191" fontId="9" fillId="0" borderId="186" xfId="34" applyNumberFormat="1" applyFont="1" applyFill="1" applyBorder="1" applyAlignment="1">
      <alignment horizontal="right" vertical="center" shrinkToFit="1"/>
    </xf>
    <xf numFmtId="191" fontId="3" fillId="0" borderId="47" xfId="34" applyNumberFormat="1" applyFont="1" applyFill="1" applyBorder="1" applyAlignment="1">
      <alignment horizontal="right" vertical="center" shrinkToFit="1"/>
    </xf>
    <xf numFmtId="178" fontId="3" fillId="0" borderId="38" xfId="34" applyNumberFormat="1" applyFont="1" applyFill="1" applyBorder="1">
      <alignment vertical="center"/>
    </xf>
    <xf numFmtId="178" fontId="3" fillId="0" borderId="0" xfId="34" applyNumberFormat="1" applyFont="1" applyFill="1">
      <alignment vertical="center"/>
    </xf>
    <xf numFmtId="188" fontId="9" fillId="0" borderId="34" xfId="34" applyNumberFormat="1" applyFont="1" applyFill="1" applyBorder="1" applyAlignment="1">
      <alignment horizontal="right" vertical="center" shrinkToFit="1"/>
    </xf>
    <xf numFmtId="188" fontId="9" fillId="0" borderId="186" xfId="34" applyNumberFormat="1" applyFont="1" applyFill="1" applyBorder="1" applyAlignment="1">
      <alignment horizontal="right" vertical="center" shrinkToFit="1"/>
    </xf>
    <xf numFmtId="188" fontId="3" fillId="0" borderId="47" xfId="34" applyNumberFormat="1" applyFont="1" applyFill="1" applyBorder="1" applyAlignment="1">
      <alignment horizontal="right" vertical="center" shrinkToFit="1"/>
    </xf>
    <xf numFmtId="178" fontId="3" fillId="0" borderId="37" xfId="34" applyNumberFormat="1" applyFont="1" applyFill="1" applyBorder="1">
      <alignment vertical="center"/>
    </xf>
    <xf numFmtId="178" fontId="3" fillId="0" borderId="49" xfId="34" applyNumberFormat="1" applyFont="1" applyFill="1" applyBorder="1">
      <alignment vertical="center"/>
    </xf>
    <xf numFmtId="190" fontId="3" fillId="0" borderId="49" xfId="34" applyNumberFormat="1" applyFont="1" applyFill="1" applyBorder="1">
      <alignment vertical="center"/>
    </xf>
    <xf numFmtId="178" fontId="3" fillId="0" borderId="40" xfId="34" applyNumberFormat="1" applyFont="1" applyFill="1" applyBorder="1">
      <alignment vertical="center"/>
    </xf>
    <xf numFmtId="0" fontId="1" fillId="0" borderId="46" xfId="34" applyFont="1" applyFill="1" applyBorder="1" applyAlignment="1"/>
    <xf numFmtId="0" fontId="1" fillId="0" borderId="38" xfId="34" applyFont="1" applyFill="1" applyBorder="1" applyAlignment="1"/>
    <xf numFmtId="177" fontId="3" fillId="5" borderId="34" xfId="34" applyNumberFormat="1" applyFont="1" applyFill="1" applyBorder="1" applyAlignment="1">
      <alignment horizontal="right" vertical="center"/>
    </xf>
    <xf numFmtId="177" fontId="3" fillId="5" borderId="186" xfId="34" applyNumberFormat="1" applyFont="1" applyFill="1" applyBorder="1" applyAlignment="1">
      <alignment horizontal="right" vertical="center"/>
    </xf>
    <xf numFmtId="188" fontId="3" fillId="5" borderId="47" xfId="34" applyNumberFormat="1" applyFont="1" applyFill="1" applyBorder="1" applyAlignment="1">
      <alignment horizontal="right" vertical="center"/>
    </xf>
    <xf numFmtId="177" fontId="3" fillId="0" borderId="34" xfId="34" applyNumberFormat="1" applyFont="1" applyFill="1" applyBorder="1" applyAlignment="1">
      <alignment horizontal="right" vertical="center"/>
    </xf>
    <xf numFmtId="177" fontId="3" fillId="0" borderId="186" xfId="34" applyNumberFormat="1" applyFont="1" applyFill="1" applyBorder="1" applyAlignment="1">
      <alignment horizontal="right" vertical="center"/>
    </xf>
    <xf numFmtId="188" fontId="3" fillId="0" borderId="47" xfId="34" applyNumberFormat="1" applyFont="1" applyFill="1" applyBorder="1" applyAlignment="1">
      <alignment horizontal="right" vertical="center"/>
    </xf>
    <xf numFmtId="177" fontId="3" fillId="5" borderId="34" xfId="34" applyNumberFormat="1" applyFont="1" applyFill="1" applyBorder="1" applyAlignment="1">
      <alignment horizontal="right" vertical="center" wrapText="1"/>
    </xf>
    <xf numFmtId="177" fontId="3" fillId="5" borderId="186" xfId="34" applyNumberFormat="1" applyFont="1" applyFill="1" applyBorder="1" applyAlignment="1">
      <alignment horizontal="right" vertical="center" wrapText="1"/>
    </xf>
    <xf numFmtId="188" fontId="3" fillId="5" borderId="47" xfId="34" applyNumberFormat="1" applyFont="1" applyFill="1" applyBorder="1" applyAlignment="1">
      <alignment horizontal="right" vertical="center" wrapText="1"/>
    </xf>
    <xf numFmtId="0" fontId="3" fillId="0" borderId="0" xfId="34" applyFont="1" applyFill="1" applyBorder="1" applyAlignment="1"/>
    <xf numFmtId="0" fontId="1" fillId="0" borderId="0" xfId="34" applyFont="1" applyFill="1" applyBorder="1" applyAlignment="1"/>
    <xf numFmtId="190" fontId="3" fillId="0" borderId="12" xfId="34" applyNumberFormat="1" applyFont="1" applyFill="1" applyBorder="1">
      <alignment vertical="center"/>
    </xf>
    <xf numFmtId="0" fontId="1" fillId="0" borderId="49" xfId="34" applyFont="1" applyFill="1" applyBorder="1">
      <alignment vertical="center"/>
    </xf>
    <xf numFmtId="0" fontId="26" fillId="0" borderId="60" xfId="34" applyFont="1" applyFill="1" applyBorder="1">
      <alignment vertical="center"/>
    </xf>
    <xf numFmtId="0" fontId="1" fillId="0" borderId="49" xfId="35" applyFont="1" applyFill="1" applyBorder="1">
      <alignment vertical="center"/>
    </xf>
    <xf numFmtId="190" fontId="3" fillId="0" borderId="49" xfId="35" applyNumberFormat="1" applyFont="1" applyFill="1" applyBorder="1">
      <alignment vertical="center"/>
    </xf>
    <xf numFmtId="178" fontId="9" fillId="0" borderId="41" xfId="36" applyNumberFormat="1" applyFont="1" applyBorder="1" applyAlignment="1">
      <alignment vertical="center"/>
    </xf>
    <xf numFmtId="178" fontId="9" fillId="0" borderId="46" xfId="36" applyNumberFormat="1" applyFont="1" applyBorder="1" applyAlignment="1">
      <alignment vertical="center"/>
    </xf>
    <xf numFmtId="178" fontId="9" fillId="0" borderId="37" xfId="36" applyNumberFormat="1" applyFont="1" applyBorder="1" applyAlignment="1">
      <alignment vertical="center"/>
    </xf>
    <xf numFmtId="178" fontId="9" fillId="0" borderId="40" xfId="36" applyNumberFormat="1" applyFont="1" applyBorder="1" applyAlignment="1">
      <alignment vertical="center"/>
    </xf>
    <xf numFmtId="178" fontId="9" fillId="0" borderId="41" xfId="36" applyNumberFormat="1" applyFont="1" applyBorder="1" applyAlignment="1">
      <alignment horizontal="center" vertical="center"/>
    </xf>
    <xf numFmtId="178" fontId="9" fillId="0" borderId="47" xfId="36" applyNumberFormat="1" applyFont="1" applyBorder="1" applyAlignment="1">
      <alignment horizontal="center" vertical="center" wrapText="1"/>
    </xf>
    <xf numFmtId="178" fontId="13" fillId="0" borderId="48" xfId="36" applyNumberFormat="1" applyFont="1" applyBorder="1" applyAlignment="1">
      <alignment horizontal="center" vertical="center"/>
    </xf>
    <xf numFmtId="178" fontId="9" fillId="0" borderId="49" xfId="36" applyNumberFormat="1" applyFont="1" applyBorder="1" applyAlignment="1">
      <alignment horizontal="center" vertical="center" wrapText="1"/>
    </xf>
    <xf numFmtId="178" fontId="9" fillId="0" borderId="34" xfId="36" applyNumberFormat="1" applyFont="1" applyBorder="1" applyAlignment="1">
      <alignment horizontal="center" vertical="center"/>
    </xf>
    <xf numFmtId="177" fontId="9" fillId="0" borderId="15" xfId="37" applyNumberFormat="1" applyFont="1" applyFill="1" applyBorder="1" applyAlignment="1">
      <alignment horizontal="right" vertical="center"/>
    </xf>
    <xf numFmtId="177" fontId="9" fillId="0" borderId="41" xfId="37" applyNumberFormat="1" applyFont="1" applyFill="1" applyBorder="1" applyAlignment="1">
      <alignment horizontal="right" vertical="center"/>
    </xf>
    <xf numFmtId="188" fontId="9" fillId="0" borderId="50" xfId="37" applyNumberFormat="1" applyFont="1" applyFill="1" applyBorder="1" applyAlignment="1">
      <alignment horizontal="right" vertical="center"/>
    </xf>
    <xf numFmtId="177" fontId="9" fillId="0" borderId="48" xfId="37" applyNumberFormat="1" applyFont="1" applyFill="1" applyBorder="1" applyAlignment="1">
      <alignment horizontal="right" vertical="center"/>
    </xf>
    <xf numFmtId="188" fontId="9" fillId="0" borderId="51" xfId="37" applyNumberFormat="1" applyFont="1" applyFill="1" applyBorder="1" applyAlignment="1">
      <alignment horizontal="right" vertical="center"/>
    </xf>
    <xf numFmtId="188" fontId="9" fillId="0" borderId="15" xfId="37" applyNumberFormat="1" applyFont="1" applyBorder="1" applyAlignment="1">
      <alignment horizontal="right" vertical="center"/>
    </xf>
    <xf numFmtId="178" fontId="9" fillId="0" borderId="37" xfId="36" applyNumberFormat="1" applyFont="1" applyBorder="1" applyAlignment="1">
      <alignment horizontal="center" vertical="center"/>
    </xf>
    <xf numFmtId="178" fontId="9" fillId="0" borderId="52" xfId="36" applyNumberFormat="1" applyFont="1" applyBorder="1" applyAlignment="1">
      <alignment horizontal="center" vertical="center"/>
    </xf>
    <xf numFmtId="177" fontId="9" fillId="0" borderId="53" xfId="37" applyNumberFormat="1" applyFont="1" applyFill="1" applyBorder="1" applyAlignment="1">
      <alignment horizontal="right" vertical="center"/>
    </xf>
    <xf numFmtId="177" fontId="9" fillId="0" borderId="54" xfId="37" applyNumberFormat="1" applyFont="1" applyFill="1" applyBorder="1" applyAlignment="1">
      <alignment horizontal="right" vertical="center"/>
    </xf>
    <xf numFmtId="188" fontId="9" fillId="0" borderId="52" xfId="37" applyNumberFormat="1" applyFont="1" applyFill="1" applyBorder="1" applyAlignment="1">
      <alignment horizontal="right" vertical="center"/>
    </xf>
    <xf numFmtId="177" fontId="9" fillId="0" borderId="55" xfId="37" applyNumberFormat="1" applyFont="1" applyFill="1" applyBorder="1" applyAlignment="1">
      <alignment horizontal="right" vertical="center"/>
    </xf>
    <xf numFmtId="188" fontId="9" fillId="0" borderId="56" xfId="37" applyNumberFormat="1" applyFont="1" applyFill="1" applyBorder="1" applyAlignment="1">
      <alignment horizontal="right" vertical="center"/>
    </xf>
    <xf numFmtId="188" fontId="9" fillId="0" borderId="53" xfId="37" applyNumberFormat="1" applyFont="1" applyBorder="1" applyAlignment="1">
      <alignment horizontal="right" vertical="center"/>
    </xf>
    <xf numFmtId="177" fontId="9" fillId="0" borderId="53" xfId="37" applyNumberFormat="1" applyFont="1" applyFill="1" applyBorder="1" applyAlignment="1">
      <alignment horizontal="right" vertical="center" wrapText="1"/>
    </xf>
    <xf numFmtId="178" fontId="9" fillId="0" borderId="46" xfId="36" applyNumberFormat="1" applyFont="1" applyBorder="1" applyAlignment="1">
      <alignment horizontal="center" vertical="center"/>
    </xf>
    <xf numFmtId="177" fontId="9" fillId="0" borderId="15" xfId="37" applyNumberFormat="1" applyFont="1" applyBorder="1" applyAlignment="1">
      <alignment horizontal="right" vertical="center"/>
    </xf>
    <xf numFmtId="177" fontId="9" fillId="0" borderId="41" xfId="37" applyNumberFormat="1" applyFont="1" applyBorder="1" applyAlignment="1">
      <alignment horizontal="right" vertical="center"/>
    </xf>
    <xf numFmtId="188" fontId="9" fillId="0" borderId="50" xfId="37" applyNumberFormat="1" applyFont="1" applyBorder="1" applyAlignment="1">
      <alignment horizontal="right" vertical="center"/>
    </xf>
    <xf numFmtId="177" fontId="9" fillId="0" borderId="48" xfId="37" applyNumberFormat="1" applyFont="1" applyBorder="1" applyAlignment="1">
      <alignment horizontal="right" vertical="center"/>
    </xf>
    <xf numFmtId="188" fontId="9" fillId="0" borderId="12" xfId="37" applyNumberFormat="1" applyFont="1" applyBorder="1" applyAlignment="1">
      <alignment horizontal="right" vertical="center"/>
    </xf>
    <xf numFmtId="0" fontId="1" fillId="0" borderId="37" xfId="34" applyFont="1" applyFill="1" applyBorder="1">
      <alignment vertical="center"/>
    </xf>
    <xf numFmtId="0" fontId="1" fillId="0" borderId="40" xfId="34" applyFont="1" applyFill="1" applyBorder="1">
      <alignment vertical="center"/>
    </xf>
    <xf numFmtId="0" fontId="8" fillId="5" borderId="0" xfId="5" applyFont="1" applyFill="1"/>
    <xf numFmtId="0" fontId="8" fillId="5" borderId="0" xfId="5" applyFont="1" applyFill="1" applyAlignment="1" applyProtection="1">
      <protection hidden="1"/>
    </xf>
    <xf numFmtId="0" fontId="30" fillId="5" borderId="0" xfId="5" applyFont="1" applyFill="1"/>
    <xf numFmtId="0" fontId="8" fillId="5" borderId="0" xfId="5" applyFont="1" applyFill="1" applyProtection="1">
      <protection hidden="1"/>
    </xf>
    <xf numFmtId="0" fontId="1" fillId="0" borderId="41" xfId="34" applyFont="1" applyFill="1" applyBorder="1">
      <alignment vertical="center"/>
    </xf>
    <xf numFmtId="190" fontId="1" fillId="0" borderId="12" xfId="34" applyNumberFormat="1" applyFont="1" applyFill="1" applyBorder="1">
      <alignment vertical="center"/>
    </xf>
    <xf numFmtId="0" fontId="26" fillId="0" borderId="0" xfId="34" applyFont="1" applyFill="1">
      <alignment vertical="center"/>
    </xf>
    <xf numFmtId="0" fontId="26" fillId="0" borderId="0" xfId="34" applyFont="1" applyFill="1" applyAlignment="1">
      <alignment vertical="center"/>
    </xf>
    <xf numFmtId="0" fontId="1" fillId="0" borderId="31" xfId="34" applyFont="1" applyFill="1" applyBorder="1">
      <alignment vertical="center"/>
    </xf>
    <xf numFmtId="178" fontId="31" fillId="0" borderId="0" xfId="34" applyNumberFormat="1" applyFont="1" applyFill="1" applyBorder="1">
      <alignment vertical="center"/>
    </xf>
    <xf numFmtId="178" fontId="1" fillId="0" borderId="0" xfId="34" applyNumberFormat="1" applyFont="1" applyFill="1" applyBorder="1">
      <alignment vertical="center"/>
    </xf>
    <xf numFmtId="179" fontId="1" fillId="5" borderId="0" xfId="35" applyNumberFormat="1" applyFont="1" applyFill="1" applyBorder="1" applyAlignment="1">
      <alignment vertical="center" wrapText="1"/>
    </xf>
    <xf numFmtId="179" fontId="1" fillId="5" borderId="34" xfId="35" applyNumberFormat="1" applyFont="1" applyFill="1" applyBorder="1" applyAlignment="1">
      <alignment horizontal="center" vertical="center" wrapText="1"/>
    </xf>
    <xf numFmtId="178" fontId="1" fillId="0" borderId="0" xfId="34" applyNumberFormat="1" applyFont="1" applyFill="1">
      <alignment vertical="center"/>
    </xf>
    <xf numFmtId="178" fontId="1" fillId="0" borderId="60" xfId="34" applyNumberFormat="1" applyFont="1" applyFill="1" applyBorder="1">
      <alignment vertical="center"/>
    </xf>
    <xf numFmtId="178" fontId="1" fillId="0" borderId="38" xfId="34" applyNumberFormat="1" applyFont="1" applyFill="1" applyBorder="1">
      <alignment vertical="center"/>
    </xf>
    <xf numFmtId="192" fontId="1" fillId="0" borderId="0" xfId="34" applyNumberFormat="1" applyFont="1" applyFill="1" applyBorder="1">
      <alignment vertical="center"/>
    </xf>
    <xf numFmtId="178" fontId="1" fillId="0" borderId="37" xfId="34" applyNumberFormat="1" applyFont="1" applyFill="1" applyBorder="1">
      <alignment vertical="center"/>
    </xf>
    <xf numFmtId="178" fontId="1" fillId="0" borderId="49" xfId="34" applyNumberFormat="1" applyFont="1" applyFill="1" applyBorder="1">
      <alignment vertical="center"/>
    </xf>
    <xf numFmtId="190" fontId="1" fillId="0" borderId="49" xfId="34" applyNumberFormat="1" applyFont="1" applyFill="1" applyBorder="1">
      <alignment vertical="center"/>
    </xf>
    <xf numFmtId="178" fontId="1" fillId="0" borderId="40" xfId="34" applyNumberFormat="1" applyFont="1" applyFill="1" applyBorder="1">
      <alignment vertical="center"/>
    </xf>
    <xf numFmtId="178" fontId="8" fillId="0" borderId="0" xfId="36" applyNumberFormat="1" applyFont="1" applyBorder="1" applyAlignment="1">
      <alignment vertical="center"/>
    </xf>
    <xf numFmtId="177" fontId="8" fillId="0" borderId="0" xfId="37" applyNumberFormat="1" applyFont="1" applyFill="1" applyBorder="1" applyAlignment="1">
      <alignment horizontal="right" vertical="center"/>
    </xf>
    <xf numFmtId="188" fontId="8" fillId="0" borderId="0" xfId="37" applyNumberFormat="1" applyFont="1" applyFill="1" applyBorder="1" applyAlignment="1">
      <alignment horizontal="right" vertical="center"/>
    </xf>
    <xf numFmtId="188" fontId="8" fillId="0" borderId="0" xfId="37" applyNumberFormat="1" applyFont="1" applyBorder="1" applyAlignment="1">
      <alignment horizontal="right" vertical="center"/>
    </xf>
    <xf numFmtId="178" fontId="1" fillId="5" borderId="0" xfId="34" applyNumberFormat="1" applyFont="1" applyFill="1" applyBorder="1" applyAlignment="1">
      <alignment vertical="center" wrapText="1"/>
    </xf>
    <xf numFmtId="178" fontId="8" fillId="0" borderId="0" xfId="36" applyNumberFormat="1" applyFont="1" applyBorder="1" applyAlignment="1">
      <alignment horizontal="center" vertical="center"/>
    </xf>
    <xf numFmtId="188" fontId="1" fillId="0" borderId="0" xfId="34" applyNumberFormat="1" applyFont="1" applyFill="1" applyBorder="1">
      <alignment vertical="center"/>
    </xf>
    <xf numFmtId="0" fontId="33" fillId="0" borderId="0" xfId="38" applyFont="1" applyAlignment="1">
      <alignment vertical="center"/>
    </xf>
    <xf numFmtId="180" fontId="1" fillId="0" borderId="0" xfId="34" applyNumberFormat="1" applyFont="1" applyFill="1" applyBorder="1">
      <alignment vertical="center"/>
    </xf>
    <xf numFmtId="0" fontId="14" fillId="0" borderId="36" xfId="26" applyFont="1" applyFill="1" applyBorder="1" applyAlignment="1">
      <alignment horizontal="center" vertical="center"/>
    </xf>
    <xf numFmtId="0" fontId="14" fillId="0" borderId="8" xfId="26" applyFont="1" applyFill="1" applyBorder="1" applyAlignment="1">
      <alignment horizontal="center" vertical="center"/>
    </xf>
    <xf numFmtId="0" fontId="14" fillId="0" borderId="9" xfId="26" applyFont="1" applyFill="1" applyBorder="1" applyAlignment="1">
      <alignment horizontal="center" vertical="center"/>
    </xf>
    <xf numFmtId="0" fontId="13" fillId="0" borderId="36" xfId="15" applyFont="1" applyFill="1" applyBorder="1" applyAlignment="1">
      <alignment horizontal="left" vertical="center"/>
    </xf>
    <xf numFmtId="0" fontId="13" fillId="0" borderId="8" xfId="15" applyFont="1" applyFill="1" applyBorder="1" applyAlignment="1">
      <alignment horizontal="left" vertical="center"/>
    </xf>
    <xf numFmtId="0" fontId="13" fillId="0" borderId="9" xfId="15" applyFont="1" applyFill="1" applyBorder="1" applyAlignment="1">
      <alignment horizontal="left" vertical="center"/>
    </xf>
    <xf numFmtId="178" fontId="14" fillId="0" borderId="36" xfId="26" applyNumberFormat="1" applyFont="1" applyFill="1" applyBorder="1" applyAlignment="1">
      <alignment horizontal="right" vertical="center"/>
    </xf>
    <xf numFmtId="178" fontId="14" fillId="0" borderId="8" xfId="26" applyNumberFormat="1" applyFont="1" applyFill="1" applyBorder="1" applyAlignment="1">
      <alignment horizontal="right" vertical="center"/>
    </xf>
    <xf numFmtId="178" fontId="14" fillId="0" borderId="9" xfId="26" applyNumberFormat="1" applyFont="1" applyFill="1" applyBorder="1" applyAlignment="1">
      <alignment horizontal="righ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1" fontId="14" fillId="0" borderId="36" xfId="26" applyNumberFormat="1" applyFont="1" applyFill="1" applyBorder="1" applyAlignment="1">
      <alignment horizontal="right" vertical="center"/>
    </xf>
    <xf numFmtId="181" fontId="14" fillId="0" borderId="8" xfId="26" applyNumberFormat="1" applyFont="1" applyFill="1" applyBorder="1" applyAlignment="1">
      <alignment horizontal="right" vertical="center"/>
    </xf>
    <xf numFmtId="181" fontId="14" fillId="0" borderId="9" xfId="26" applyNumberFormat="1" applyFont="1" applyFill="1" applyBorder="1" applyAlignment="1">
      <alignment horizontal="right" vertical="center"/>
    </xf>
    <xf numFmtId="49" fontId="15" fillId="0" borderId="0" xfId="26" applyNumberFormat="1" applyFont="1" applyFill="1" applyAlignment="1">
      <alignment horizontal="center" vertical="center"/>
    </xf>
    <xf numFmtId="0" fontId="14" fillId="0" borderId="4" xfId="26" applyFont="1" applyFill="1" applyBorder="1" applyAlignment="1">
      <alignment horizontal="center" vertical="center"/>
    </xf>
    <xf numFmtId="0" fontId="14" fillId="0" borderId="23" xfId="26" applyFont="1" applyFill="1" applyBorder="1" applyAlignment="1">
      <alignment horizontal="center" vertical="center"/>
    </xf>
    <xf numFmtId="0" fontId="14" fillId="0" borderId="5" xfId="26" applyFont="1" applyFill="1" applyBorder="1" applyAlignment="1">
      <alignment horizontal="center" vertical="center"/>
    </xf>
    <xf numFmtId="0" fontId="14" fillId="0" borderId="58" xfId="26" applyFont="1" applyFill="1" applyBorder="1" applyAlignment="1">
      <alignment horizontal="center" vertical="center"/>
    </xf>
    <xf numFmtId="0" fontId="14" fillId="0" borderId="38" xfId="26" applyFont="1" applyFill="1" applyBorder="1" applyAlignment="1">
      <alignment horizontal="center" vertical="center"/>
    </xf>
    <xf numFmtId="0" fontId="14" fillId="0" borderId="59" xfId="26" applyFont="1" applyFill="1" applyBorder="1" applyAlignment="1">
      <alignment horizontal="center" vertical="center"/>
    </xf>
    <xf numFmtId="0" fontId="14" fillId="0" borderId="64" xfId="26" applyFont="1" applyFill="1" applyBorder="1" applyAlignment="1">
      <alignment horizontal="center" vertical="center"/>
    </xf>
    <xf numFmtId="0" fontId="14" fillId="0" borderId="40" xfId="26" applyFont="1" applyFill="1" applyBorder="1" applyAlignment="1">
      <alignment horizontal="center" vertical="center"/>
    </xf>
    <xf numFmtId="0" fontId="14" fillId="0" borderId="45" xfId="26" applyFont="1" applyFill="1" applyBorder="1" applyAlignment="1">
      <alignment horizontal="center" vertical="center"/>
    </xf>
    <xf numFmtId="0" fontId="14" fillId="0" borderId="57" xfId="26" applyFont="1" applyFill="1" applyBorder="1" applyAlignment="1">
      <alignment horizontal="center" vertical="center"/>
    </xf>
    <xf numFmtId="0" fontId="14" fillId="0" borderId="10" xfId="26" applyFont="1" applyFill="1" applyBorder="1" applyAlignment="1">
      <alignment horizontal="center" vertical="center"/>
    </xf>
    <xf numFmtId="0" fontId="14" fillId="0" borderId="60" xfId="26" applyFont="1" applyFill="1" applyBorder="1" applyAlignment="1">
      <alignment horizontal="center" vertical="center"/>
    </xf>
    <xf numFmtId="0" fontId="14" fillId="0" borderId="61" xfId="26" applyFont="1" applyFill="1" applyBorder="1" applyAlignment="1">
      <alignment horizontal="center" vertical="center"/>
    </xf>
    <xf numFmtId="0" fontId="14" fillId="0" borderId="37" xfId="26" applyFont="1" applyFill="1" applyBorder="1" applyAlignment="1">
      <alignment horizontal="center" vertical="center"/>
    </xf>
    <xf numFmtId="0" fontId="14" fillId="0" borderId="65" xfId="26" applyFont="1" applyFill="1" applyBorder="1" applyAlignment="1">
      <alignment horizontal="center" vertical="center"/>
    </xf>
    <xf numFmtId="0" fontId="14" fillId="0" borderId="7" xfId="26" applyFont="1" applyFill="1" applyBorder="1" applyAlignment="1">
      <alignment horizontal="center" vertical="center"/>
    </xf>
    <xf numFmtId="0" fontId="14" fillId="0" borderId="0" xfId="26" applyFont="1" applyFill="1" applyBorder="1" applyAlignment="1">
      <alignment horizontal="center" vertical="center"/>
    </xf>
    <xf numFmtId="0" fontId="14" fillId="0" borderId="24" xfId="26" applyFont="1" applyFill="1" applyBorder="1" applyAlignment="1">
      <alignment horizontal="center" vertical="center"/>
    </xf>
    <xf numFmtId="0" fontId="14" fillId="0" borderId="49" xfId="26" applyFont="1" applyFill="1" applyBorder="1" applyAlignment="1">
      <alignment horizontal="center" vertical="center"/>
    </xf>
    <xf numFmtId="0" fontId="14" fillId="0" borderId="62" xfId="26" applyFont="1" applyFill="1" applyBorder="1" applyAlignment="1">
      <alignment horizontal="center" vertical="center"/>
    </xf>
    <xf numFmtId="0" fontId="14" fillId="0" borderId="63" xfId="26" applyFont="1" applyFill="1" applyBorder="1" applyAlignment="1">
      <alignment horizontal="center" vertical="center"/>
    </xf>
    <xf numFmtId="0" fontId="14" fillId="0" borderId="1" xfId="26" applyFont="1" applyFill="1" applyBorder="1" applyAlignment="1">
      <alignment horizontal="center" vertical="center"/>
    </xf>
    <xf numFmtId="0" fontId="14" fillId="0" borderId="2" xfId="26" applyFont="1" applyFill="1" applyBorder="1" applyAlignment="1">
      <alignment horizontal="center" vertical="center"/>
    </xf>
    <xf numFmtId="0" fontId="14" fillId="0" borderId="3" xfId="26" applyFont="1" applyFill="1" applyBorder="1" applyAlignment="1">
      <alignment horizontal="center" vertical="center"/>
    </xf>
    <xf numFmtId="181" fontId="14" fillId="0" borderId="7" xfId="26" applyNumberFormat="1" applyFont="1" applyFill="1" applyBorder="1" applyAlignment="1">
      <alignment horizontal="right" vertical="center"/>
    </xf>
    <xf numFmtId="181" fontId="14" fillId="0" borderId="0" xfId="26" applyNumberFormat="1" applyFont="1" applyFill="1" applyBorder="1" applyAlignment="1">
      <alignment horizontal="right" vertical="center"/>
    </xf>
    <xf numFmtId="181" fontId="14" fillId="0" borderId="62" xfId="26" applyNumberFormat="1" applyFont="1" applyFill="1" applyBorder="1" applyAlignment="1">
      <alignment horizontal="right" vertical="center"/>
    </xf>
    <xf numFmtId="178" fontId="14" fillId="0" borderId="7" xfId="26" applyNumberFormat="1" applyFont="1" applyFill="1" applyBorder="1" applyAlignment="1">
      <alignment horizontal="right" vertical="center"/>
    </xf>
    <xf numFmtId="178" fontId="14" fillId="0" borderId="0" xfId="26" applyNumberFormat="1" applyFont="1" applyFill="1" applyBorder="1" applyAlignment="1">
      <alignment horizontal="right" vertical="center"/>
    </xf>
    <xf numFmtId="178" fontId="14" fillId="0" borderId="62" xfId="26" applyNumberFormat="1" applyFont="1" applyFill="1" applyBorder="1" applyAlignment="1">
      <alignment horizontal="right" vertical="center"/>
    </xf>
    <xf numFmtId="0" fontId="14" fillId="0" borderId="7" xfId="26" applyFont="1" applyFill="1" applyBorder="1" applyAlignment="1">
      <alignment horizontal="left" vertical="center"/>
    </xf>
    <xf numFmtId="0" fontId="14" fillId="0" borderId="0" xfId="26" applyFont="1" applyFill="1" applyBorder="1" applyAlignment="1">
      <alignment horizontal="left" vertical="center"/>
    </xf>
    <xf numFmtId="0" fontId="14" fillId="0" borderId="62" xfId="26" applyFont="1" applyFill="1" applyBorder="1" applyAlignment="1">
      <alignment horizontal="left" vertical="center"/>
    </xf>
    <xf numFmtId="0" fontId="14" fillId="0" borderId="14" xfId="26" applyFont="1" applyFill="1" applyBorder="1" applyAlignment="1">
      <alignment horizontal="center" vertical="center"/>
    </xf>
    <xf numFmtId="0" fontId="14" fillId="0" borderId="46" xfId="26" applyFont="1" applyFill="1" applyBorder="1" applyAlignment="1">
      <alignment horizontal="center" vertical="center"/>
    </xf>
    <xf numFmtId="0" fontId="14" fillId="0" borderId="15" xfId="26" applyFont="1" applyFill="1" applyBorder="1" applyAlignment="1">
      <alignment horizontal="center" vertical="center"/>
    </xf>
    <xf numFmtId="0" fontId="14" fillId="0" borderId="66" xfId="26" applyFont="1" applyFill="1" applyBorder="1" applyAlignment="1">
      <alignment horizontal="center" vertical="center"/>
    </xf>
    <xf numFmtId="0" fontId="14" fillId="0" borderId="67" xfId="26" applyFont="1" applyFill="1" applyBorder="1" applyAlignment="1">
      <alignment horizontal="center" vertical="center"/>
    </xf>
    <xf numFmtId="0" fontId="14" fillId="0" borderId="68" xfId="26" applyFont="1" applyFill="1" applyBorder="1" applyAlignment="1">
      <alignment horizontal="center" vertical="center"/>
    </xf>
    <xf numFmtId="0" fontId="14" fillId="0" borderId="41" xfId="26" applyFont="1" applyFill="1" applyBorder="1" applyAlignment="1">
      <alignment horizontal="center" vertical="center"/>
    </xf>
    <xf numFmtId="0" fontId="14" fillId="0" borderId="16" xfId="26" applyFont="1" applyFill="1" applyBorder="1" applyAlignment="1">
      <alignment horizontal="center" vertical="center"/>
    </xf>
    <xf numFmtId="0" fontId="14" fillId="0" borderId="69" xfId="26" applyFont="1" applyFill="1" applyBorder="1" applyAlignment="1">
      <alignment horizontal="center" vertical="center"/>
    </xf>
    <xf numFmtId="0" fontId="14" fillId="0" borderId="70" xfId="26" applyFont="1" applyFill="1" applyBorder="1" applyAlignment="1">
      <alignment horizontal="center" vertical="center"/>
    </xf>
    <xf numFmtId="0" fontId="14" fillId="0" borderId="11" xfId="26" applyFont="1" applyFill="1" applyBorder="1" applyAlignment="1">
      <alignment horizontal="center" vertical="center"/>
    </xf>
    <xf numFmtId="0" fontId="14" fillId="0" borderId="12" xfId="26" applyFont="1" applyFill="1" applyBorder="1" applyAlignment="1">
      <alignment horizontal="center" vertical="center"/>
    </xf>
    <xf numFmtId="0" fontId="14" fillId="0" borderId="71" xfId="26" applyFont="1" applyFill="1" applyBorder="1" applyAlignment="1">
      <alignment horizontal="center" vertical="center"/>
    </xf>
    <xf numFmtId="0" fontId="14" fillId="0" borderId="72" xfId="26" applyFont="1" applyFill="1" applyBorder="1" applyAlignment="1">
      <alignment horizontal="center" vertical="center"/>
    </xf>
    <xf numFmtId="49" fontId="14" fillId="0" borderId="41" xfId="26" applyNumberFormat="1" applyFont="1" applyFill="1" applyBorder="1" applyAlignment="1">
      <alignment horizontal="center" vertical="center"/>
    </xf>
    <xf numFmtId="49" fontId="14" fillId="0" borderId="12" xfId="26" applyNumberFormat="1" applyFont="1" applyFill="1" applyBorder="1" applyAlignment="1">
      <alignment horizontal="center" vertical="center"/>
    </xf>
    <xf numFmtId="49" fontId="14" fillId="0" borderId="13" xfId="26" applyNumberFormat="1" applyFont="1" applyFill="1" applyBorder="1" applyAlignment="1">
      <alignment horizontal="center" vertical="center"/>
    </xf>
    <xf numFmtId="49" fontId="14" fillId="0" borderId="60" xfId="26" applyNumberFormat="1" applyFont="1" applyFill="1" applyBorder="1" applyAlignment="1">
      <alignment horizontal="center" vertical="center"/>
    </xf>
    <xf numFmtId="49" fontId="14" fillId="0" borderId="0" xfId="26" applyNumberFormat="1" applyFont="1" applyFill="1" applyBorder="1" applyAlignment="1">
      <alignment horizontal="center" vertical="center"/>
    </xf>
    <xf numFmtId="49" fontId="14" fillId="0" borderId="62" xfId="26" applyNumberFormat="1" applyFont="1" applyFill="1" applyBorder="1" applyAlignment="1">
      <alignment horizontal="center" vertical="center"/>
    </xf>
    <xf numFmtId="49" fontId="14" fillId="0" borderId="69" xfId="26" applyNumberFormat="1" applyFont="1" applyFill="1" applyBorder="1" applyAlignment="1">
      <alignment horizontal="center" vertical="center"/>
    </xf>
    <xf numFmtId="49" fontId="14" fillId="0" borderId="72" xfId="26" applyNumberFormat="1" applyFont="1" applyFill="1" applyBorder="1" applyAlignment="1">
      <alignment horizontal="center" vertical="center"/>
    </xf>
    <xf numFmtId="49" fontId="14" fillId="0" borderId="73" xfId="26" applyNumberFormat="1" applyFont="1" applyFill="1" applyBorder="1" applyAlignment="1">
      <alignment horizontal="center" vertical="center"/>
    </xf>
    <xf numFmtId="0" fontId="14" fillId="0" borderId="30" xfId="26" applyFont="1" applyFill="1" applyBorder="1" applyAlignment="1">
      <alignment vertical="center"/>
    </xf>
    <xf numFmtId="0" fontId="14" fillId="0" borderId="31" xfId="26" applyFont="1" applyFill="1" applyBorder="1" applyAlignment="1">
      <alignment vertical="center"/>
    </xf>
    <xf numFmtId="0" fontId="14" fillId="0" borderId="42" xfId="26" applyFont="1" applyFill="1" applyBorder="1" applyAlignment="1">
      <alignment vertical="center"/>
    </xf>
    <xf numFmtId="0" fontId="14" fillId="0" borderId="39" xfId="26" applyFont="1" applyFill="1" applyBorder="1" applyAlignment="1">
      <alignment horizontal="center" vertical="center"/>
    </xf>
    <xf numFmtId="0" fontId="14" fillId="0" borderId="31" xfId="26" applyFont="1" applyFill="1" applyBorder="1" applyAlignment="1">
      <alignment horizontal="center" vertical="center"/>
    </xf>
    <xf numFmtId="0" fontId="13" fillId="0" borderId="7" xfId="15" applyFont="1" applyFill="1" applyBorder="1" applyAlignment="1">
      <alignment horizontal="left" vertical="center"/>
    </xf>
    <xf numFmtId="0" fontId="13" fillId="0" borderId="0" xfId="15" applyFont="1" applyFill="1" applyBorder="1" applyAlignment="1">
      <alignment horizontal="left" vertical="center"/>
    </xf>
    <xf numFmtId="0" fontId="13" fillId="0" borderId="62" xfId="15" applyFont="1" applyFill="1" applyBorder="1" applyAlignment="1">
      <alignment horizontal="left" vertical="center"/>
    </xf>
    <xf numFmtId="182" fontId="14" fillId="0" borderId="7" xfId="26" applyNumberFormat="1" applyFont="1" applyFill="1" applyBorder="1" applyAlignment="1">
      <alignment horizontal="right" vertical="center"/>
    </xf>
    <xf numFmtId="182" fontId="14" fillId="0" borderId="0" xfId="26" applyNumberFormat="1" applyFont="1" applyFill="1" applyBorder="1" applyAlignment="1">
      <alignment horizontal="right" vertical="center"/>
    </xf>
    <xf numFmtId="182" fontId="14" fillId="0" borderId="62" xfId="26" applyNumberFormat="1" applyFont="1" applyFill="1" applyBorder="1" applyAlignment="1">
      <alignment horizontal="right" vertical="center"/>
    </xf>
    <xf numFmtId="183" fontId="14" fillId="0" borderId="7" xfId="26" applyNumberFormat="1" applyFont="1" applyFill="1" applyBorder="1" applyAlignment="1">
      <alignment horizontal="right" vertical="center"/>
    </xf>
    <xf numFmtId="183" fontId="14" fillId="0" borderId="0" xfId="26" applyNumberFormat="1" applyFont="1" applyFill="1" applyBorder="1" applyAlignment="1">
      <alignment horizontal="right" vertical="center"/>
    </xf>
    <xf numFmtId="183" fontId="14" fillId="0" borderId="62" xfId="26" applyNumberFormat="1" applyFont="1" applyFill="1" applyBorder="1" applyAlignment="1">
      <alignment horizontal="right" vertical="center"/>
    </xf>
    <xf numFmtId="0" fontId="14" fillId="0" borderId="74" xfId="26" applyFont="1" applyFill="1" applyBorder="1" applyAlignment="1">
      <alignment horizontal="center" vertical="center"/>
    </xf>
    <xf numFmtId="0" fontId="14" fillId="0" borderId="75" xfId="26" applyFont="1" applyFill="1" applyBorder="1" applyAlignment="1">
      <alignment vertical="center"/>
    </xf>
    <xf numFmtId="0" fontId="14" fillId="0" borderId="25" xfId="26" applyFont="1" applyFill="1" applyBorder="1" applyAlignment="1">
      <alignment vertical="center"/>
    </xf>
    <xf numFmtId="0" fontId="14" fillId="0" borderId="76" xfId="26" applyFont="1" applyFill="1" applyBorder="1" applyAlignment="1">
      <alignment vertical="center"/>
    </xf>
    <xf numFmtId="178" fontId="14" fillId="0" borderId="75" xfId="26" applyNumberFormat="1" applyFont="1" applyFill="1" applyBorder="1" applyAlignment="1">
      <alignment horizontal="right" vertical="center"/>
    </xf>
    <xf numFmtId="178" fontId="14" fillId="0" borderId="25" xfId="26" applyNumberFormat="1" applyFont="1" applyFill="1" applyBorder="1" applyAlignment="1">
      <alignment horizontal="right" vertical="center"/>
    </xf>
    <xf numFmtId="178" fontId="14" fillId="0" borderId="26" xfId="26" applyNumberFormat="1" applyFont="1" applyFill="1" applyBorder="1" applyAlignment="1">
      <alignment horizontal="right" vertical="center"/>
    </xf>
    <xf numFmtId="0" fontId="14" fillId="0" borderId="39" xfId="26" applyFont="1" applyFill="1" applyBorder="1" applyAlignment="1">
      <alignment vertical="center"/>
    </xf>
    <xf numFmtId="178" fontId="14" fillId="0" borderId="39" xfId="26" applyNumberFormat="1" applyFont="1" applyFill="1" applyBorder="1" applyAlignment="1">
      <alignment horizontal="right" vertical="center"/>
    </xf>
    <xf numFmtId="178" fontId="14" fillId="0" borderId="31" xfId="26" applyNumberFormat="1" applyFont="1" applyFill="1" applyBorder="1" applyAlignment="1">
      <alignment horizontal="right" vertical="center"/>
    </xf>
    <xf numFmtId="178" fontId="14" fillId="0" borderId="32" xfId="26" applyNumberFormat="1" applyFont="1" applyFill="1" applyBorder="1" applyAlignment="1">
      <alignment horizontal="right" vertical="center"/>
    </xf>
    <xf numFmtId="0" fontId="14" fillId="0" borderId="44" xfId="26" applyFont="1" applyFill="1" applyBorder="1" applyAlignment="1">
      <alignment vertical="center"/>
    </xf>
    <xf numFmtId="0" fontId="14" fillId="0" borderId="18" xfId="26" applyFont="1" applyFill="1" applyBorder="1" applyAlignment="1">
      <alignment vertical="center"/>
    </xf>
    <xf numFmtId="0" fontId="14" fillId="0" borderId="43" xfId="26" applyFont="1" applyFill="1" applyBorder="1" applyAlignment="1">
      <alignment vertical="center"/>
    </xf>
    <xf numFmtId="185" fontId="14" fillId="0" borderId="44" xfId="26" applyNumberFormat="1" applyFont="1" applyFill="1" applyBorder="1" applyAlignment="1">
      <alignment horizontal="right" vertical="center"/>
    </xf>
    <xf numFmtId="185" fontId="14" fillId="0" borderId="18" xfId="26" applyNumberFormat="1" applyFont="1" applyFill="1" applyBorder="1" applyAlignment="1">
      <alignment horizontal="right" vertical="center"/>
    </xf>
    <xf numFmtId="185" fontId="14" fillId="0" borderId="19" xfId="26" applyNumberFormat="1" applyFont="1" applyFill="1" applyBorder="1" applyAlignment="1">
      <alignment horizontal="right" vertical="center"/>
    </xf>
    <xf numFmtId="0" fontId="14" fillId="0" borderId="36" xfId="26" applyFont="1" applyFill="1" applyBorder="1" applyAlignment="1">
      <alignment horizontal="center" vertical="center" wrapText="1"/>
    </xf>
    <xf numFmtId="0" fontId="14" fillId="0" borderId="8" xfId="26" applyFont="1" applyFill="1" applyBorder="1" applyAlignment="1">
      <alignment horizontal="center" vertical="center" wrapText="1"/>
    </xf>
    <xf numFmtId="0" fontId="14" fillId="0" borderId="23" xfId="26" applyFont="1" applyFill="1" applyBorder="1" applyAlignment="1">
      <alignment horizontal="center" vertical="center" wrapText="1"/>
    </xf>
    <xf numFmtId="0" fontId="14" fillId="0" borderId="7" xfId="26" applyFont="1" applyFill="1" applyBorder="1" applyAlignment="1">
      <alignment horizontal="center" vertical="center" wrapText="1"/>
    </xf>
    <xf numFmtId="0" fontId="14" fillId="0" borderId="0" xfId="26" applyFont="1" applyFill="1" applyBorder="1" applyAlignment="1">
      <alignment horizontal="center" vertical="center" wrapText="1"/>
    </xf>
    <xf numFmtId="0" fontId="14" fillId="0" borderId="38" xfId="26" applyFont="1" applyFill="1" applyBorder="1" applyAlignment="1">
      <alignment horizontal="center" vertical="center" wrapText="1"/>
    </xf>
    <xf numFmtId="0" fontId="14" fillId="0" borderId="71" xfId="26" applyFont="1" applyFill="1" applyBorder="1" applyAlignment="1">
      <alignment horizontal="center" vertical="center" wrapText="1"/>
    </xf>
    <xf numFmtId="0" fontId="14" fillId="0" borderId="72" xfId="26" applyFont="1" applyFill="1" applyBorder="1" applyAlignment="1">
      <alignment horizontal="center" vertical="center" wrapText="1"/>
    </xf>
    <xf numFmtId="0" fontId="14" fillId="0" borderId="67" xfId="26" applyFont="1" applyFill="1" applyBorder="1" applyAlignment="1">
      <alignment horizontal="center" vertical="center" wrapText="1"/>
    </xf>
    <xf numFmtId="0" fontId="13" fillId="0" borderId="57" xfId="26" applyFont="1" applyFill="1" applyBorder="1" applyAlignment="1">
      <alignment vertical="center"/>
    </xf>
    <xf numFmtId="0" fontId="13" fillId="0" borderId="25" xfId="26" applyFont="1" applyFill="1" applyBorder="1" applyAlignment="1">
      <alignment vertical="center"/>
    </xf>
    <xf numFmtId="0" fontId="13" fillId="0" borderId="76" xfId="26" applyFont="1" applyFill="1" applyBorder="1" applyAlignment="1">
      <alignment vertical="center"/>
    </xf>
    <xf numFmtId="178" fontId="13" fillId="0" borderId="57" xfId="26" applyNumberFormat="1" applyFont="1" applyFill="1" applyBorder="1" applyAlignment="1">
      <alignment horizontal="right" vertical="center"/>
    </xf>
    <xf numFmtId="178" fontId="13" fillId="0" borderId="8" xfId="26" applyNumberFormat="1" applyFont="1" applyFill="1" applyBorder="1" applyAlignment="1">
      <alignment horizontal="right" vertical="center"/>
    </xf>
    <xf numFmtId="178" fontId="13" fillId="0" borderId="9" xfId="26" applyNumberFormat="1" applyFont="1" applyFill="1" applyBorder="1" applyAlignment="1">
      <alignment horizontal="right" vertical="center"/>
    </xf>
    <xf numFmtId="0" fontId="14" fillId="0" borderId="30" xfId="26" applyFont="1" applyFill="1" applyBorder="1" applyAlignment="1">
      <alignment horizontal="center" vertical="center"/>
    </xf>
    <xf numFmtId="0" fontId="14" fillId="0" borderId="42" xfId="26" applyFont="1" applyFill="1" applyBorder="1" applyAlignment="1">
      <alignment horizontal="center" vertical="center"/>
    </xf>
    <xf numFmtId="0" fontId="14" fillId="0" borderId="32" xfId="26" applyFont="1" applyFill="1" applyBorder="1" applyAlignment="1">
      <alignment horizontal="center" vertical="center"/>
    </xf>
    <xf numFmtId="0" fontId="13" fillId="0" borderId="41" xfId="26" applyFont="1" applyFill="1" applyBorder="1" applyAlignment="1">
      <alignment vertical="center"/>
    </xf>
    <xf numFmtId="0" fontId="13" fillId="0" borderId="31" xfId="26" applyFont="1" applyFill="1" applyBorder="1" applyAlignment="1">
      <alignment vertical="center"/>
    </xf>
    <xf numFmtId="0" fontId="13" fillId="0" borderId="42" xfId="26" applyFont="1" applyFill="1" applyBorder="1" applyAlignment="1">
      <alignment vertical="center"/>
    </xf>
    <xf numFmtId="178" fontId="13" fillId="0" borderId="39" xfId="26" applyNumberFormat="1" applyFont="1" applyFill="1" applyBorder="1" applyAlignment="1">
      <alignment horizontal="right" vertical="center"/>
    </xf>
    <xf numFmtId="178" fontId="13" fillId="0" borderId="31" xfId="26" applyNumberFormat="1" applyFont="1" applyFill="1" applyBorder="1" applyAlignment="1">
      <alignment horizontal="right" vertical="center"/>
    </xf>
    <xf numFmtId="178" fontId="13" fillId="0" borderId="32" xfId="26" applyNumberFormat="1" applyFont="1" applyFill="1" applyBorder="1" applyAlignment="1">
      <alignment horizontal="right" vertical="center"/>
    </xf>
    <xf numFmtId="181" fontId="14" fillId="0" borderId="39" xfId="26" applyNumberFormat="1" applyFont="1" applyFill="1" applyBorder="1" applyAlignment="1">
      <alignment horizontal="right" vertical="center"/>
    </xf>
    <xf numFmtId="181" fontId="14" fillId="0" borderId="31" xfId="26" applyNumberFormat="1" applyFont="1" applyFill="1" applyBorder="1" applyAlignment="1">
      <alignment horizontal="right" vertical="center"/>
    </xf>
    <xf numFmtId="181" fontId="14" fillId="0" borderId="42" xfId="26" applyNumberFormat="1" applyFont="1" applyFill="1" applyBorder="1" applyAlignment="1">
      <alignment horizontal="right" vertical="center"/>
    </xf>
    <xf numFmtId="181" fontId="14" fillId="0" borderId="32" xfId="26" applyNumberFormat="1" applyFont="1" applyFill="1" applyBorder="1" applyAlignment="1">
      <alignment horizontal="right" vertical="center"/>
    </xf>
    <xf numFmtId="0" fontId="13" fillId="0" borderId="41" xfId="27" applyFont="1" applyFill="1" applyBorder="1" applyAlignment="1">
      <alignment horizontal="center" vertical="center"/>
    </xf>
    <xf numFmtId="0" fontId="13" fillId="0" borderId="12" xfId="27" applyFont="1" applyFill="1" applyBorder="1" applyAlignment="1">
      <alignment horizontal="center" vertical="center"/>
    </xf>
    <xf numFmtId="0" fontId="13" fillId="0" borderId="46" xfId="27" applyFont="1" applyFill="1" applyBorder="1" applyAlignment="1">
      <alignment horizontal="center" vertical="center"/>
    </xf>
    <xf numFmtId="178" fontId="14" fillId="0" borderId="42" xfId="26" applyNumberFormat="1" applyFont="1" applyFill="1" applyBorder="1" applyAlignment="1">
      <alignment horizontal="right" vertical="center"/>
    </xf>
    <xf numFmtId="0" fontId="14" fillId="0" borderId="71" xfId="26" applyFont="1" applyFill="1" applyBorder="1" applyAlignment="1">
      <alignment horizontal="left" vertical="center"/>
    </xf>
    <xf numFmtId="0" fontId="14" fillId="0" borderId="72" xfId="26" applyFont="1" applyFill="1" applyBorder="1" applyAlignment="1">
      <alignment horizontal="left" vertical="center"/>
    </xf>
    <xf numFmtId="0" fontId="14" fillId="0" borderId="73" xfId="26" applyFont="1" applyFill="1" applyBorder="1" applyAlignment="1">
      <alignment horizontal="left" vertical="center"/>
    </xf>
    <xf numFmtId="181" fontId="14" fillId="0" borderId="71" xfId="26" applyNumberFormat="1" applyFont="1" applyFill="1" applyBorder="1" applyAlignment="1">
      <alignment horizontal="right" vertical="center"/>
    </xf>
    <xf numFmtId="181" fontId="14" fillId="0" borderId="72" xfId="26" applyNumberFormat="1" applyFont="1" applyFill="1" applyBorder="1" applyAlignment="1">
      <alignment horizontal="right" vertical="center"/>
    </xf>
    <xf numFmtId="181" fontId="14" fillId="0" borderId="73" xfId="26" applyNumberFormat="1" applyFont="1" applyFill="1" applyBorder="1" applyAlignment="1">
      <alignment horizontal="right" vertical="center"/>
    </xf>
    <xf numFmtId="0" fontId="14" fillId="0" borderId="36" xfId="28" applyFont="1" applyFill="1" applyBorder="1" applyAlignment="1">
      <alignment horizontal="left" vertical="center"/>
    </xf>
    <xf numFmtId="0" fontId="14" fillId="0" borderId="8" xfId="28" applyFont="1" applyFill="1" applyBorder="1" applyAlignment="1">
      <alignment horizontal="left" vertical="center"/>
    </xf>
    <xf numFmtId="0" fontId="14" fillId="0" borderId="9" xfId="28" applyFont="1" applyFill="1" applyBorder="1" applyAlignment="1">
      <alignment horizontal="left" vertical="center"/>
    </xf>
    <xf numFmtId="185" fontId="13" fillId="0" borderId="41" xfId="26" applyNumberFormat="1" applyFont="1" applyFill="1" applyBorder="1" applyAlignment="1">
      <alignment horizontal="right" vertical="center"/>
    </xf>
    <xf numFmtId="185" fontId="13" fillId="0" borderId="12" xfId="26" applyNumberFormat="1" applyFont="1" applyFill="1" applyBorder="1" applyAlignment="1">
      <alignment horizontal="right" vertical="center"/>
    </xf>
    <xf numFmtId="185" fontId="13" fillId="0" borderId="13" xfId="26" applyNumberFormat="1" applyFont="1" applyFill="1" applyBorder="1" applyAlignment="1">
      <alignment horizontal="right" vertical="center"/>
    </xf>
    <xf numFmtId="0" fontId="13" fillId="0" borderId="44" xfId="27" applyFont="1" applyFill="1" applyBorder="1" applyAlignment="1">
      <alignment horizontal="center" vertical="center"/>
    </xf>
    <xf numFmtId="0" fontId="13" fillId="0" borderId="18" xfId="27" applyFont="1" applyFill="1" applyBorder="1" applyAlignment="1">
      <alignment horizontal="center" vertical="center"/>
    </xf>
    <xf numFmtId="0" fontId="13" fillId="0" borderId="43" xfId="27" applyFont="1" applyFill="1" applyBorder="1" applyAlignment="1">
      <alignment horizontal="center" vertical="center"/>
    </xf>
    <xf numFmtId="0" fontId="19" fillId="0" borderId="0" xfId="26" applyFont="1" applyFill="1" applyBorder="1" applyAlignment="1">
      <alignment horizontal="left" vertical="center" wrapText="1"/>
    </xf>
    <xf numFmtId="0" fontId="19" fillId="0" borderId="62" xfId="26" applyFont="1" applyFill="1" applyBorder="1" applyAlignment="1">
      <alignment horizontal="left" vertical="center" wrapText="1"/>
    </xf>
    <xf numFmtId="0" fontId="13" fillId="0" borderId="12" xfId="26" applyFont="1" applyFill="1" applyBorder="1" applyAlignment="1">
      <alignment vertical="center"/>
    </xf>
    <xf numFmtId="0" fontId="13" fillId="0" borderId="46" xfId="26" applyFont="1" applyFill="1" applyBorder="1" applyAlignment="1">
      <alignment vertical="center"/>
    </xf>
    <xf numFmtId="0" fontId="14" fillId="0" borderId="77" xfId="26" applyFont="1" applyFill="1" applyBorder="1" applyAlignment="1">
      <alignment horizontal="center" vertical="center"/>
    </xf>
    <xf numFmtId="0" fontId="14" fillId="0" borderId="78" xfId="26" applyFont="1" applyFill="1" applyBorder="1" applyAlignment="1">
      <alignment horizontal="center" vertical="center"/>
    </xf>
    <xf numFmtId="183" fontId="14" fillId="0" borderId="78" xfId="26" applyNumberFormat="1" applyFont="1" applyFill="1" applyBorder="1" applyAlignment="1">
      <alignment horizontal="right" vertical="center"/>
    </xf>
    <xf numFmtId="183" fontId="14" fillId="0" borderId="79" xfId="26" applyNumberFormat="1" applyFont="1" applyFill="1" applyBorder="1" applyAlignment="1">
      <alignment horizontal="right" vertical="center"/>
    </xf>
    <xf numFmtId="183" fontId="14" fillId="0" borderId="6" xfId="26" applyNumberFormat="1" applyFont="1" applyFill="1" applyBorder="1" applyAlignment="1">
      <alignment horizontal="right" vertical="center"/>
    </xf>
    <xf numFmtId="181" fontId="14" fillId="0" borderId="44" xfId="26" applyNumberFormat="1" applyFont="1" applyFill="1" applyBorder="1" applyAlignment="1">
      <alignment horizontal="right" vertical="center"/>
    </xf>
    <xf numFmtId="181" fontId="14" fillId="0" borderId="18" xfId="26" applyNumberFormat="1" applyFont="1" applyFill="1" applyBorder="1" applyAlignment="1">
      <alignment horizontal="right" vertical="center"/>
    </xf>
    <xf numFmtId="181" fontId="14" fillId="0" borderId="43" xfId="26" applyNumberFormat="1" applyFont="1" applyFill="1" applyBorder="1" applyAlignment="1">
      <alignment horizontal="right" vertical="center"/>
    </xf>
    <xf numFmtId="181" fontId="14" fillId="0" borderId="19" xfId="26" applyNumberFormat="1" applyFont="1" applyFill="1" applyBorder="1" applyAlignment="1">
      <alignment horizontal="right" vertical="center"/>
    </xf>
    <xf numFmtId="178" fontId="14" fillId="0" borderId="78" xfId="26" applyNumberFormat="1" applyFont="1" applyFill="1" applyBorder="1" applyAlignment="1">
      <alignment horizontal="right" vertical="center"/>
    </xf>
    <xf numFmtId="178" fontId="14" fillId="0" borderId="79" xfId="26" applyNumberFormat="1" applyFont="1" applyFill="1" applyBorder="1" applyAlignment="1">
      <alignment horizontal="right" vertical="center"/>
    </xf>
    <xf numFmtId="178" fontId="14" fillId="0" borderId="6" xfId="26" applyNumberFormat="1" applyFont="1" applyFill="1" applyBorder="1" applyAlignment="1">
      <alignment horizontal="right" vertical="center"/>
    </xf>
    <xf numFmtId="0" fontId="14" fillId="0" borderId="17" xfId="26" applyFont="1" applyFill="1" applyBorder="1" applyAlignment="1">
      <alignment vertical="center"/>
    </xf>
    <xf numFmtId="0" fontId="14" fillId="0" borderId="22" xfId="26" applyFont="1" applyFill="1" applyBorder="1" applyAlignment="1">
      <alignment horizontal="center" vertical="center"/>
    </xf>
    <xf numFmtId="0" fontId="14" fillId="0" borderId="19" xfId="26" applyFont="1" applyFill="1" applyBorder="1" applyAlignment="1">
      <alignment horizontal="center" vertical="center"/>
    </xf>
    <xf numFmtId="0" fontId="14" fillId="0" borderId="80" xfId="26" applyFont="1" applyFill="1" applyBorder="1" applyAlignment="1">
      <alignment horizontal="center" vertical="center"/>
    </xf>
    <xf numFmtId="0" fontId="14" fillId="0" borderId="81" xfId="26" applyFont="1" applyFill="1" applyBorder="1" applyAlignment="1">
      <alignment horizontal="center" vertical="center"/>
    </xf>
    <xf numFmtId="0" fontId="14" fillId="0" borderId="25" xfId="26" applyFont="1" applyFill="1" applyBorder="1" applyAlignment="1">
      <alignment horizontal="center" vertical="center"/>
    </xf>
    <xf numFmtId="0" fontId="14" fillId="0" borderId="26" xfId="26" applyFont="1" applyFill="1" applyBorder="1" applyAlignment="1">
      <alignment horizontal="center" vertical="center"/>
    </xf>
    <xf numFmtId="0" fontId="14" fillId="0" borderId="11" xfId="26" applyFont="1" applyFill="1" applyBorder="1" applyAlignment="1">
      <alignment horizontal="center" vertical="center" textRotation="255"/>
    </xf>
    <xf numFmtId="0" fontId="14" fillId="0" borderId="12" xfId="26" applyFont="1" applyFill="1" applyBorder="1" applyAlignment="1">
      <alignment horizontal="center" vertical="center" textRotation="255"/>
    </xf>
    <xf numFmtId="0" fontId="14" fillId="0" borderId="46" xfId="26" applyFont="1" applyFill="1" applyBorder="1" applyAlignment="1">
      <alignment horizontal="center" vertical="center" textRotation="255"/>
    </xf>
    <xf numFmtId="0" fontId="14" fillId="0" borderId="7" xfId="26" applyFont="1" applyFill="1" applyBorder="1" applyAlignment="1">
      <alignment horizontal="center" vertical="center" textRotation="255"/>
    </xf>
    <xf numFmtId="0" fontId="14" fillId="0" borderId="0" xfId="26" applyFont="1" applyFill="1" applyBorder="1" applyAlignment="1">
      <alignment horizontal="center" vertical="center" textRotation="255"/>
    </xf>
    <xf numFmtId="0" fontId="14" fillId="0" borderId="38" xfId="26" applyFont="1" applyFill="1" applyBorder="1" applyAlignment="1">
      <alignment horizontal="center" vertical="center" textRotation="255"/>
    </xf>
    <xf numFmtId="0" fontId="14" fillId="0" borderId="71" xfId="26" applyFont="1" applyFill="1" applyBorder="1" applyAlignment="1">
      <alignment horizontal="center" vertical="center" textRotation="255"/>
    </xf>
    <xf numFmtId="0" fontId="14" fillId="0" borderId="72" xfId="26" applyFont="1" applyFill="1" applyBorder="1" applyAlignment="1">
      <alignment horizontal="center" vertical="center" textRotation="255"/>
    </xf>
    <xf numFmtId="0" fontId="14" fillId="0" borderId="67" xfId="26" applyFont="1" applyFill="1" applyBorder="1" applyAlignment="1">
      <alignment horizontal="center" vertical="center" textRotation="255"/>
    </xf>
    <xf numFmtId="0" fontId="19" fillId="0" borderId="41" xfId="26" applyFont="1" applyFill="1" applyBorder="1" applyAlignment="1">
      <alignment horizontal="center" vertical="center" wrapText="1"/>
    </xf>
    <xf numFmtId="0" fontId="19" fillId="0" borderId="12" xfId="26" applyFont="1" applyFill="1" applyBorder="1" applyAlignment="1">
      <alignment horizontal="center" vertical="center" wrapText="1"/>
    </xf>
    <xf numFmtId="0" fontId="19" fillId="0" borderId="46" xfId="26" applyFont="1" applyFill="1" applyBorder="1" applyAlignment="1">
      <alignment horizontal="center" vertical="center" wrapText="1"/>
    </xf>
    <xf numFmtId="0" fontId="19" fillId="0" borderId="37" xfId="26" applyFont="1" applyFill="1" applyBorder="1" applyAlignment="1">
      <alignment horizontal="center" vertical="center" wrapText="1"/>
    </xf>
    <xf numFmtId="0" fontId="19" fillId="0" borderId="49" xfId="26" applyFont="1" applyFill="1" applyBorder="1" applyAlignment="1">
      <alignment horizontal="center" vertical="center" wrapText="1"/>
    </xf>
    <xf numFmtId="0" fontId="19" fillId="0" borderId="40" xfId="26" applyFont="1" applyFill="1" applyBorder="1" applyAlignment="1">
      <alignment horizontal="center" vertical="center" wrapText="1"/>
    </xf>
    <xf numFmtId="0" fontId="14" fillId="0" borderId="41" xfId="26" applyFont="1" applyFill="1" applyBorder="1" applyAlignment="1">
      <alignment horizontal="center" vertical="center" textRotation="255"/>
    </xf>
    <xf numFmtId="0" fontId="14" fillId="0" borderId="60" xfId="26" applyFont="1" applyFill="1" applyBorder="1" applyAlignment="1">
      <alignment horizontal="center" vertical="center" textRotation="255"/>
    </xf>
    <xf numFmtId="0" fontId="14" fillId="0" borderId="37" xfId="26" applyFont="1" applyFill="1" applyBorder="1" applyAlignment="1">
      <alignment horizontal="center" vertical="center" textRotation="255"/>
    </xf>
    <xf numFmtId="0" fontId="14" fillId="0" borderId="49" xfId="26" applyFont="1" applyFill="1" applyBorder="1" applyAlignment="1">
      <alignment horizontal="center" vertical="center" textRotation="255"/>
    </xf>
    <xf numFmtId="0" fontId="14" fillId="0" borderId="40" xfId="26" applyFont="1" applyFill="1" applyBorder="1" applyAlignment="1">
      <alignment horizontal="center" vertical="center" textRotation="255"/>
    </xf>
    <xf numFmtId="178" fontId="14" fillId="0" borderId="44" xfId="26" applyNumberFormat="1" applyFont="1" applyFill="1" applyBorder="1" applyAlignment="1">
      <alignment horizontal="right" vertical="center"/>
    </xf>
    <xf numFmtId="178" fontId="14" fillId="0" borderId="18" xfId="26" applyNumberFormat="1" applyFont="1" applyFill="1" applyBorder="1" applyAlignment="1">
      <alignment horizontal="right" vertical="center"/>
    </xf>
    <xf numFmtId="178" fontId="14" fillId="0" borderId="43" xfId="26" applyNumberFormat="1" applyFont="1" applyFill="1" applyBorder="1" applyAlignment="1">
      <alignment horizontal="right" vertical="center"/>
    </xf>
    <xf numFmtId="0" fontId="14" fillId="0" borderId="69" xfId="26" applyFont="1" applyFill="1" applyBorder="1" applyAlignment="1">
      <alignment horizontal="center" vertical="center" shrinkToFit="1"/>
    </xf>
    <xf numFmtId="0" fontId="14" fillId="0" borderId="72" xfId="26" applyFont="1" applyFill="1" applyBorder="1" applyAlignment="1">
      <alignment horizontal="center" vertical="center" shrinkToFit="1"/>
    </xf>
    <xf numFmtId="0" fontId="14" fillId="0" borderId="67" xfId="26" applyFont="1" applyFill="1" applyBorder="1" applyAlignment="1">
      <alignment horizontal="center" vertical="center" shrinkToFit="1"/>
    </xf>
    <xf numFmtId="0" fontId="20" fillId="0" borderId="31" xfId="26" applyFont="1" applyFill="1" applyBorder="1">
      <alignment vertical="center"/>
    </xf>
    <xf numFmtId="0" fontId="20" fillId="0" borderId="42" xfId="26" applyFont="1" applyFill="1" applyBorder="1">
      <alignment vertical="center"/>
    </xf>
    <xf numFmtId="0" fontId="14" fillId="0" borderId="41" xfId="26" applyFont="1" applyFill="1" applyBorder="1" applyAlignment="1">
      <alignment horizontal="center" vertical="center" wrapText="1"/>
    </xf>
    <xf numFmtId="0" fontId="14" fillId="0" borderId="12" xfId="26" applyFont="1" applyFill="1" applyBorder="1" applyAlignment="1">
      <alignment horizontal="center" vertical="center" wrapText="1"/>
    </xf>
    <xf numFmtId="0" fontId="14" fillId="0" borderId="46" xfId="26" applyFont="1" applyFill="1" applyBorder="1" applyAlignment="1">
      <alignment horizontal="center" vertical="center" wrapText="1"/>
    </xf>
    <xf numFmtId="0" fontId="14" fillId="0" borderId="37" xfId="26" applyFont="1" applyFill="1" applyBorder="1" applyAlignment="1">
      <alignment horizontal="center" vertical="center" wrapText="1"/>
    </xf>
    <xf numFmtId="0" fontId="14" fillId="0" borderId="49" xfId="26" applyFont="1" applyFill="1" applyBorder="1" applyAlignment="1">
      <alignment horizontal="center" vertical="center" wrapText="1"/>
    </xf>
    <xf numFmtId="0" fontId="14" fillId="0" borderId="40" xfId="26" applyFont="1" applyFill="1" applyBorder="1" applyAlignment="1">
      <alignment horizontal="center" vertical="center" wrapText="1"/>
    </xf>
    <xf numFmtId="0" fontId="19" fillId="0" borderId="13" xfId="26" applyFont="1" applyFill="1" applyBorder="1" applyAlignment="1">
      <alignment horizontal="center" vertical="center" wrapText="1"/>
    </xf>
    <xf numFmtId="0" fontId="19" fillId="0" borderId="63" xfId="26" applyFont="1" applyFill="1" applyBorder="1" applyAlignment="1">
      <alignment horizontal="center" vertical="center" wrapText="1"/>
    </xf>
    <xf numFmtId="0" fontId="13" fillId="0" borderId="71" xfId="15" applyFont="1" applyFill="1" applyBorder="1" applyAlignment="1">
      <alignment horizontal="left" vertical="center"/>
    </xf>
    <xf numFmtId="0" fontId="13" fillId="0" borderId="72" xfId="15" applyFont="1" applyFill="1" applyBorder="1" applyAlignment="1">
      <alignment horizontal="left" vertical="center"/>
    </xf>
    <xf numFmtId="0" fontId="13" fillId="0" borderId="73" xfId="15" applyFont="1" applyFill="1" applyBorder="1" applyAlignment="1">
      <alignment horizontal="left" vertical="center"/>
    </xf>
    <xf numFmtId="178" fontId="14" fillId="0" borderId="71" xfId="26" applyNumberFormat="1" applyFont="1" applyFill="1" applyBorder="1" applyAlignment="1">
      <alignment horizontal="right" vertical="center"/>
    </xf>
    <xf numFmtId="178" fontId="14" fillId="0" borderId="72" xfId="26" applyNumberFormat="1" applyFont="1" applyFill="1" applyBorder="1" applyAlignment="1">
      <alignment horizontal="right" vertical="center"/>
    </xf>
    <xf numFmtId="178" fontId="14" fillId="0" borderId="73" xfId="26" applyNumberFormat="1" applyFont="1" applyFill="1" applyBorder="1" applyAlignment="1">
      <alignment horizontal="right" vertical="center"/>
    </xf>
    <xf numFmtId="0" fontId="13" fillId="0" borderId="36"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3" fillId="0" borderId="9" xfId="15" applyFont="1" applyFill="1" applyBorder="1" applyAlignment="1">
      <alignment horizontal="center" vertical="center" wrapText="1"/>
    </xf>
    <xf numFmtId="0" fontId="13" fillId="0" borderId="7" xfId="15" applyFont="1" applyFill="1" applyBorder="1" applyAlignment="1">
      <alignment horizontal="center" vertical="center" wrapText="1"/>
    </xf>
    <xf numFmtId="0" fontId="13" fillId="0" borderId="0" xfId="15" applyFont="1" applyFill="1" applyBorder="1" applyAlignment="1">
      <alignment horizontal="center" vertical="center" wrapText="1"/>
    </xf>
    <xf numFmtId="0" fontId="13" fillId="0" borderId="62" xfId="15" applyFont="1" applyFill="1" applyBorder="1" applyAlignment="1">
      <alignment horizontal="center" vertical="center" wrapText="1"/>
    </xf>
    <xf numFmtId="0" fontId="13" fillId="0" borderId="71" xfId="15" applyFont="1" applyFill="1" applyBorder="1" applyAlignment="1">
      <alignment horizontal="center" vertical="center" wrapText="1"/>
    </xf>
    <xf numFmtId="0" fontId="13" fillId="0" borderId="72" xfId="15" applyFont="1" applyFill="1" applyBorder="1" applyAlignment="1">
      <alignment horizontal="center" vertical="center" wrapText="1"/>
    </xf>
    <xf numFmtId="0" fontId="13" fillId="0" borderId="73" xfId="15" applyFont="1" applyFill="1" applyBorder="1" applyAlignment="1">
      <alignment horizontal="center" vertical="center" wrapText="1"/>
    </xf>
    <xf numFmtId="186" fontId="14" fillId="0" borderId="0" xfId="26" applyNumberFormat="1" applyFont="1" applyFill="1" applyBorder="1" applyAlignment="1" applyProtection="1">
      <alignment horizontal="center" vertical="center"/>
      <protection hidden="1"/>
    </xf>
    <xf numFmtId="0" fontId="19" fillId="0" borderId="0" xfId="26" applyNumberFormat="1" applyFont="1" applyFill="1" applyBorder="1" applyAlignment="1" applyProtection="1">
      <alignment horizontal="left" vertical="center" wrapText="1"/>
      <protection hidden="1"/>
    </xf>
    <xf numFmtId="0" fontId="14" fillId="0" borderId="0" xfId="26" applyFont="1" applyFill="1" applyBorder="1" applyAlignment="1" applyProtection="1">
      <alignment horizontal="center" vertical="center"/>
      <protection hidden="1"/>
    </xf>
    <xf numFmtId="49" fontId="17" fillId="0" borderId="1" xfId="29" applyNumberFormat="1" applyFont="1" applyFill="1" applyBorder="1" applyAlignment="1">
      <alignment horizontal="center" vertical="center"/>
    </xf>
    <xf numFmtId="49" fontId="17" fillId="0" borderId="2" xfId="29" applyNumberFormat="1" applyFont="1" applyFill="1" applyBorder="1" applyAlignment="1">
      <alignment horizontal="center" vertical="center"/>
    </xf>
    <xf numFmtId="49" fontId="17" fillId="0" borderId="3" xfId="29" applyNumberFormat="1" applyFont="1" applyFill="1" applyBorder="1" applyAlignment="1">
      <alignment horizontal="center" vertical="center"/>
    </xf>
    <xf numFmtId="0" fontId="14" fillId="0" borderId="39" xfId="29" applyFont="1" applyBorder="1" applyAlignment="1">
      <alignment horizontal="center" vertical="center"/>
    </xf>
    <xf numFmtId="0" fontId="14" fillId="0" borderId="31" xfId="29" applyFont="1" applyBorder="1" applyAlignment="1">
      <alignment horizontal="center" vertical="center"/>
    </xf>
    <xf numFmtId="0" fontId="14" fillId="0" borderId="42" xfId="29" applyFont="1" applyBorder="1" applyAlignment="1">
      <alignment horizontal="center" vertical="center"/>
    </xf>
    <xf numFmtId="0" fontId="14" fillId="0" borderId="39" xfId="29" applyFont="1" applyFill="1" applyBorder="1" applyAlignment="1">
      <alignment horizontal="center" vertical="center"/>
    </xf>
    <xf numFmtId="0" fontId="14" fillId="0" borderId="31" xfId="29" applyFont="1" applyFill="1" applyBorder="1" applyAlignment="1">
      <alignment horizontal="center" vertical="center"/>
    </xf>
    <xf numFmtId="0" fontId="14" fillId="0" borderId="42" xfId="29" applyFont="1" applyFill="1" applyBorder="1" applyAlignment="1">
      <alignment horizontal="center" vertical="center"/>
    </xf>
    <xf numFmtId="0" fontId="14" fillId="0" borderId="34" xfId="29" applyFont="1" applyBorder="1" applyAlignment="1">
      <alignment horizontal="center" vertical="center"/>
    </xf>
    <xf numFmtId="0" fontId="14" fillId="0" borderId="41" xfId="29" applyFont="1" applyBorder="1">
      <alignment vertical="center"/>
    </xf>
    <xf numFmtId="0" fontId="14" fillId="0" borderId="12" xfId="29" applyFont="1" applyBorder="1">
      <alignment vertical="center"/>
    </xf>
    <xf numFmtId="0" fontId="14" fillId="0" borderId="46" xfId="29" applyFont="1" applyBorder="1">
      <alignment vertical="center"/>
    </xf>
    <xf numFmtId="178" fontId="14" fillId="0" borderId="41" xfId="29" applyNumberFormat="1" applyFont="1" applyFill="1" applyBorder="1" applyAlignment="1">
      <alignment horizontal="right" vertical="center"/>
    </xf>
    <xf numFmtId="178" fontId="14" fillId="0" borderId="12" xfId="29" applyNumberFormat="1" applyFont="1" applyFill="1" applyBorder="1" applyAlignment="1">
      <alignment horizontal="right" vertical="center"/>
    </xf>
    <xf numFmtId="178" fontId="14" fillId="0" borderId="82" xfId="29" applyNumberFormat="1" applyFont="1" applyFill="1" applyBorder="1" applyAlignment="1">
      <alignment horizontal="right" vertical="center"/>
    </xf>
    <xf numFmtId="181" fontId="14" fillId="0" borderId="83" xfId="29" applyNumberFormat="1" applyFont="1" applyFill="1" applyBorder="1" applyAlignment="1">
      <alignment horizontal="right" vertical="center"/>
    </xf>
    <xf numFmtId="178" fontId="14" fillId="0" borderId="83" xfId="29" applyNumberFormat="1" applyFont="1" applyFill="1" applyBorder="1" applyAlignment="1">
      <alignment horizontal="right" vertical="center"/>
    </xf>
    <xf numFmtId="181" fontId="14" fillId="0" borderId="84" xfId="29" applyNumberFormat="1" applyFont="1" applyFill="1" applyBorder="1" applyAlignment="1">
      <alignment horizontal="right" vertical="center"/>
    </xf>
    <xf numFmtId="181" fontId="14" fillId="0" borderId="12" xfId="29" applyNumberFormat="1" applyFont="1" applyFill="1" applyBorder="1" applyAlignment="1">
      <alignment horizontal="right" vertical="center"/>
    </xf>
    <xf numFmtId="181" fontId="14" fillId="0" borderId="46" xfId="29" applyNumberFormat="1" applyFont="1" applyFill="1" applyBorder="1" applyAlignment="1">
      <alignment horizontal="right" vertical="center"/>
    </xf>
    <xf numFmtId="0" fontId="14" fillId="0" borderId="60" xfId="29" applyFont="1" applyBorder="1">
      <alignment vertical="center"/>
    </xf>
    <xf numFmtId="0" fontId="14" fillId="0" borderId="0" xfId="29" applyFont="1" applyBorder="1">
      <alignment vertical="center"/>
    </xf>
    <xf numFmtId="0" fontId="14" fillId="0" borderId="38" xfId="29" applyFont="1" applyBorder="1">
      <alignment vertical="center"/>
    </xf>
    <xf numFmtId="178" fontId="14" fillId="0" borderId="60" xfId="29" applyNumberFormat="1" applyFont="1" applyFill="1" applyBorder="1" applyAlignment="1">
      <alignment horizontal="right" vertical="center"/>
    </xf>
    <xf numFmtId="178" fontId="14" fillId="0" borderId="0" xfId="29" applyNumberFormat="1" applyFont="1" applyFill="1" applyBorder="1" applyAlignment="1">
      <alignment horizontal="right" vertical="center"/>
    </xf>
    <xf numFmtId="178" fontId="14" fillId="0" borderId="85" xfId="29" applyNumberFormat="1" applyFont="1" applyFill="1" applyBorder="1" applyAlignment="1">
      <alignment horizontal="right" vertical="center"/>
    </xf>
    <xf numFmtId="181" fontId="14" fillId="0" borderId="86" xfId="29" applyNumberFormat="1" applyFont="1" applyFill="1" applyBorder="1" applyAlignment="1">
      <alignment horizontal="right" vertical="center"/>
    </xf>
    <xf numFmtId="178" fontId="14" fillId="0" borderId="86" xfId="29" applyNumberFormat="1" applyFont="1" applyFill="1" applyBorder="1" applyAlignment="1">
      <alignment horizontal="right" vertical="center"/>
    </xf>
    <xf numFmtId="181" fontId="14" fillId="0" borderId="88" xfId="29" applyNumberFormat="1" applyFont="1" applyFill="1" applyBorder="1" applyAlignment="1">
      <alignment horizontal="right" vertical="center"/>
    </xf>
    <xf numFmtId="181" fontId="14" fillId="0" borderId="0" xfId="29" applyNumberFormat="1" applyFont="1" applyFill="1" applyBorder="1" applyAlignment="1">
      <alignment horizontal="right" vertical="center"/>
    </xf>
    <xf numFmtId="181" fontId="14" fillId="0" borderId="38" xfId="29" applyNumberFormat="1" applyFont="1" applyFill="1" applyBorder="1" applyAlignment="1">
      <alignment horizontal="right" vertical="center"/>
    </xf>
    <xf numFmtId="178" fontId="14" fillId="0" borderId="87" xfId="29" applyNumberFormat="1" applyFont="1" applyFill="1" applyBorder="1" applyAlignment="1">
      <alignment horizontal="right" vertical="center"/>
    </xf>
    <xf numFmtId="178" fontId="14" fillId="0" borderId="88" xfId="29" applyNumberFormat="1" applyFont="1" applyFill="1" applyBorder="1" applyAlignment="1">
      <alignment horizontal="right" vertical="center"/>
    </xf>
    <xf numFmtId="178" fontId="14" fillId="0" borderId="38" xfId="29" applyNumberFormat="1" applyFont="1" applyFill="1" applyBorder="1" applyAlignment="1">
      <alignment horizontal="right" vertical="center"/>
    </xf>
    <xf numFmtId="0" fontId="14" fillId="0" borderId="41" xfId="29" applyFont="1" applyFill="1" applyBorder="1">
      <alignment vertical="center"/>
    </xf>
    <xf numFmtId="0" fontId="14" fillId="0" borderId="12" xfId="29" applyFont="1" applyFill="1" applyBorder="1">
      <alignment vertical="center"/>
    </xf>
    <xf numFmtId="0" fontId="14" fillId="0" borderId="46" xfId="29" applyFont="1" applyFill="1" applyBorder="1">
      <alignment vertical="center"/>
    </xf>
    <xf numFmtId="0" fontId="14" fillId="0" borderId="60" xfId="29" applyFont="1" applyFill="1" applyBorder="1">
      <alignment vertical="center"/>
    </xf>
    <xf numFmtId="0" fontId="14" fillId="0" borderId="0" xfId="29" applyFont="1" applyFill="1" applyBorder="1">
      <alignment vertical="center"/>
    </xf>
    <xf numFmtId="0" fontId="14" fillId="0" borderId="38" xfId="29" applyFont="1" applyFill="1" applyBorder="1">
      <alignment vertical="center"/>
    </xf>
    <xf numFmtId="0" fontId="14" fillId="0" borderId="60" xfId="29" applyFont="1" applyBorder="1" applyAlignment="1">
      <alignment vertical="center"/>
    </xf>
    <xf numFmtId="0" fontId="8" fillId="0" borderId="0" xfId="5" applyAlignment="1">
      <alignment vertical="center"/>
    </xf>
    <xf numFmtId="0" fontId="8" fillId="0" borderId="38" xfId="5" applyBorder="1" applyAlignment="1">
      <alignment vertical="center"/>
    </xf>
    <xf numFmtId="0" fontId="14" fillId="0" borderId="37" xfId="29" applyFont="1" applyFill="1" applyBorder="1">
      <alignment vertical="center"/>
    </xf>
    <xf numFmtId="0" fontId="14" fillId="0" borderId="49" xfId="29" applyFont="1" applyFill="1" applyBorder="1">
      <alignment vertical="center"/>
    </xf>
    <xf numFmtId="0" fontId="14" fillId="0" borderId="40" xfId="29" applyFont="1" applyFill="1" applyBorder="1">
      <alignment vertical="center"/>
    </xf>
    <xf numFmtId="0" fontId="19" fillId="0" borderId="39" xfId="29" applyFont="1" applyFill="1" applyBorder="1" applyAlignment="1">
      <alignment horizontal="center" vertical="center"/>
    </xf>
    <xf numFmtId="0" fontId="19" fillId="0" borderId="31" xfId="29" applyFont="1" applyFill="1" applyBorder="1" applyAlignment="1">
      <alignment horizontal="center" vertical="center"/>
    </xf>
    <xf numFmtId="0" fontId="19" fillId="0" borderId="42" xfId="29" applyFont="1" applyFill="1" applyBorder="1" applyAlignment="1">
      <alignment horizontal="center" vertical="center"/>
    </xf>
    <xf numFmtId="178" fontId="14" fillId="0" borderId="84" xfId="29" applyNumberFormat="1" applyFont="1" applyFill="1" applyBorder="1" applyAlignment="1">
      <alignment horizontal="right" vertical="center"/>
    </xf>
    <xf numFmtId="187" fontId="14" fillId="0" borderId="84" xfId="29" applyNumberFormat="1" applyFont="1" applyFill="1" applyBorder="1" applyAlignment="1">
      <alignment horizontal="right" vertical="center"/>
    </xf>
    <xf numFmtId="187" fontId="14" fillId="0" borderId="12" xfId="29" applyNumberFormat="1" applyFont="1" applyFill="1" applyBorder="1" applyAlignment="1">
      <alignment horizontal="right" vertical="center"/>
    </xf>
    <xf numFmtId="187" fontId="14" fillId="0" borderId="82" xfId="29" applyNumberFormat="1" applyFont="1" applyFill="1" applyBorder="1" applyAlignment="1">
      <alignment horizontal="right" vertical="center"/>
    </xf>
    <xf numFmtId="181" fontId="1" fillId="0" borderId="0" xfId="29" applyNumberFormat="1" applyFill="1" applyAlignment="1">
      <alignment horizontal="right" vertical="center"/>
    </xf>
    <xf numFmtId="181" fontId="1" fillId="0" borderId="38" xfId="29" applyNumberFormat="1" applyFill="1" applyBorder="1" applyAlignment="1">
      <alignment horizontal="right" vertical="center"/>
    </xf>
    <xf numFmtId="0" fontId="1" fillId="0" borderId="0" xfId="29" applyFill="1" applyAlignment="1">
      <alignment horizontal="right" vertical="center"/>
    </xf>
    <xf numFmtId="0" fontId="1" fillId="0" borderId="85" xfId="29" applyFill="1" applyBorder="1" applyAlignment="1">
      <alignment horizontal="right" vertical="center"/>
    </xf>
    <xf numFmtId="187" fontId="14" fillId="0" borderId="88" xfId="29" applyNumberFormat="1" applyFont="1" applyFill="1" applyBorder="1" applyAlignment="1">
      <alignment horizontal="right" vertical="center"/>
    </xf>
    <xf numFmtId="187" fontId="1" fillId="0" borderId="0" xfId="29" applyNumberFormat="1" applyFill="1" applyAlignment="1">
      <alignment horizontal="right" vertical="center"/>
    </xf>
    <xf numFmtId="187" fontId="1" fillId="0" borderId="85" xfId="29" applyNumberFormat="1" applyFill="1" applyBorder="1" applyAlignment="1">
      <alignment horizontal="right" vertical="center"/>
    </xf>
    <xf numFmtId="0" fontId="19" fillId="0" borderId="60" xfId="29" applyFont="1" applyBorder="1">
      <alignment vertical="center"/>
    </xf>
    <xf numFmtId="0" fontId="19" fillId="0" borderId="0" xfId="29" applyFont="1" applyBorder="1">
      <alignment vertical="center"/>
    </xf>
    <xf numFmtId="0" fontId="19" fillId="0" borderId="38" xfId="29" applyFont="1" applyBorder="1">
      <alignment vertical="center"/>
    </xf>
    <xf numFmtId="0" fontId="8" fillId="0" borderId="0" xfId="5" applyBorder="1" applyAlignment="1">
      <alignment vertical="center"/>
    </xf>
    <xf numFmtId="0" fontId="1" fillId="0" borderId="31" xfId="29" applyBorder="1" applyAlignment="1">
      <alignment horizontal="center" vertical="center"/>
    </xf>
    <xf numFmtId="0" fontId="1" fillId="0" borderId="42" xfId="29" applyBorder="1" applyAlignment="1">
      <alignment horizontal="center" vertical="center"/>
    </xf>
    <xf numFmtId="0" fontId="14" fillId="0" borderId="37" xfId="29" applyFont="1" applyBorder="1">
      <alignment vertical="center"/>
    </xf>
    <xf numFmtId="0" fontId="14" fillId="0" borderId="49" xfId="29" applyFont="1" applyBorder="1">
      <alignment vertical="center"/>
    </xf>
    <xf numFmtId="0" fontId="14" fillId="0" borderId="40" xfId="29" applyFont="1" applyBorder="1">
      <alignment vertical="center"/>
    </xf>
    <xf numFmtId="0" fontId="14" fillId="0" borderId="41" xfId="29" applyFont="1" applyBorder="1" applyAlignment="1">
      <alignment horizontal="center" vertical="center" wrapText="1"/>
    </xf>
    <xf numFmtId="0" fontId="14" fillId="0" borderId="12" xfId="29" applyFont="1" applyBorder="1" applyAlignment="1">
      <alignment horizontal="center" vertical="center" wrapText="1"/>
    </xf>
    <xf numFmtId="0" fontId="14" fillId="0" borderId="60" xfId="29" applyFont="1" applyBorder="1" applyAlignment="1">
      <alignment horizontal="center" vertical="center" wrapText="1"/>
    </xf>
    <xf numFmtId="0" fontId="14" fillId="0" borderId="0" xfId="29" applyFont="1" applyBorder="1" applyAlignment="1">
      <alignment horizontal="center" vertical="center" wrapText="1"/>
    </xf>
    <xf numFmtId="0" fontId="14" fillId="0" borderId="37" xfId="29" applyFont="1" applyBorder="1" applyAlignment="1">
      <alignment horizontal="center" vertical="center" wrapText="1"/>
    </xf>
    <xf numFmtId="0" fontId="14" fillId="0" borderId="49" xfId="29" applyFont="1" applyBorder="1" applyAlignment="1">
      <alignment horizontal="center" vertical="center" wrapText="1"/>
    </xf>
    <xf numFmtId="0" fontId="14" fillId="0" borderId="12" xfId="29" applyFont="1" applyBorder="1" applyAlignment="1">
      <alignment vertical="center" textRotation="255"/>
    </xf>
    <xf numFmtId="0" fontId="14" fillId="0" borderId="0" xfId="29" applyFont="1" applyBorder="1" applyAlignment="1">
      <alignment vertical="center" textRotation="255"/>
    </xf>
    <xf numFmtId="0" fontId="14" fillId="0" borderId="49" xfId="29" applyFont="1" applyBorder="1" applyAlignment="1">
      <alignment vertical="center" textRotation="255"/>
    </xf>
    <xf numFmtId="181" fontId="14" fillId="0" borderId="60" xfId="29" applyNumberFormat="1" applyFont="1" applyFill="1" applyBorder="1" applyAlignment="1">
      <alignment horizontal="right" vertical="center"/>
    </xf>
    <xf numFmtId="0" fontId="1" fillId="0" borderId="0" xfId="29" applyFill="1" applyBorder="1" applyAlignment="1">
      <alignment horizontal="right" vertical="center"/>
    </xf>
    <xf numFmtId="0" fontId="1" fillId="0" borderId="38" xfId="29" applyFill="1" applyBorder="1" applyAlignment="1">
      <alignment horizontal="right" vertical="center"/>
    </xf>
    <xf numFmtId="181" fontId="14" fillId="0" borderId="41" xfId="29" applyNumberFormat="1" applyFont="1" applyFill="1" applyBorder="1" applyAlignment="1">
      <alignment horizontal="right" vertical="center"/>
    </xf>
    <xf numFmtId="0" fontId="1" fillId="0" borderId="12" xfId="29" applyFill="1" applyBorder="1" applyAlignment="1">
      <alignment horizontal="right" vertical="center"/>
    </xf>
    <xf numFmtId="0" fontId="1" fillId="0" borderId="46" xfId="29" applyFill="1" applyBorder="1" applyAlignment="1">
      <alignment horizontal="right" vertical="center"/>
    </xf>
    <xf numFmtId="0" fontId="14" fillId="0" borderId="41" xfId="29" applyFont="1" applyFill="1" applyBorder="1" applyAlignment="1">
      <alignment horizontal="center" vertical="center" textRotation="255"/>
    </xf>
    <xf numFmtId="0" fontId="14" fillId="0" borderId="46" xfId="29" applyFont="1" applyFill="1" applyBorder="1" applyAlignment="1">
      <alignment horizontal="center" vertical="center" textRotation="255"/>
    </xf>
    <xf numFmtId="0" fontId="14" fillId="0" borderId="60" xfId="29" applyFont="1" applyFill="1" applyBorder="1" applyAlignment="1">
      <alignment horizontal="center" vertical="center" textRotation="255"/>
    </xf>
    <xf numFmtId="0" fontId="14" fillId="0" borderId="38" xfId="29" applyFont="1" applyFill="1" applyBorder="1" applyAlignment="1">
      <alignment horizontal="center" vertical="center" textRotation="255"/>
    </xf>
    <xf numFmtId="0" fontId="14" fillId="0" borderId="37" xfId="29" applyFont="1" applyFill="1" applyBorder="1" applyAlignment="1">
      <alignment horizontal="center" vertical="center" textRotation="255"/>
    </xf>
    <xf numFmtId="0" fontId="14" fillId="0" borderId="40" xfId="29" applyFont="1" applyFill="1" applyBorder="1" applyAlignment="1">
      <alignment horizontal="center" vertical="center" textRotation="255"/>
    </xf>
    <xf numFmtId="181" fontId="14" fillId="0" borderId="37" xfId="29" applyNumberFormat="1" applyFont="1" applyFill="1" applyBorder="1" applyAlignment="1">
      <alignment horizontal="right" vertical="center"/>
    </xf>
    <xf numFmtId="0" fontId="1" fillId="0" borderId="49" xfId="29" applyFill="1" applyBorder="1" applyAlignment="1">
      <alignment horizontal="right" vertical="center"/>
    </xf>
    <xf numFmtId="181" fontId="14" fillId="0" borderId="49" xfId="29" applyNumberFormat="1" applyFont="1" applyFill="1" applyBorder="1" applyAlignment="1">
      <alignment horizontal="right" vertical="center"/>
    </xf>
    <xf numFmtId="0" fontId="1" fillId="0" borderId="40" xfId="29" applyFill="1" applyBorder="1" applyAlignment="1">
      <alignment horizontal="right" vertical="center"/>
    </xf>
    <xf numFmtId="178" fontId="14" fillId="0" borderId="46" xfId="29" applyNumberFormat="1" applyFont="1" applyFill="1" applyBorder="1" applyAlignment="1">
      <alignment horizontal="right" vertical="center"/>
    </xf>
    <xf numFmtId="178" fontId="14" fillId="0" borderId="37" xfId="29" applyNumberFormat="1" applyFont="1" applyFill="1" applyBorder="1" applyAlignment="1">
      <alignment horizontal="right" vertical="center"/>
    </xf>
    <xf numFmtId="178" fontId="14" fillId="0" borderId="49" xfId="29" applyNumberFormat="1" applyFont="1" applyFill="1" applyBorder="1" applyAlignment="1">
      <alignment horizontal="right" vertical="center"/>
    </xf>
    <xf numFmtId="178" fontId="14" fillId="0" borderId="89" xfId="29" applyNumberFormat="1" applyFont="1" applyFill="1" applyBorder="1" applyAlignment="1">
      <alignment horizontal="right" vertical="center"/>
    </xf>
    <xf numFmtId="181" fontId="14" fillId="0" borderId="90" xfId="29" applyNumberFormat="1" applyFont="1" applyFill="1" applyBorder="1" applyAlignment="1">
      <alignment horizontal="right" vertical="center"/>
    </xf>
    <xf numFmtId="178" fontId="14" fillId="0" borderId="90" xfId="29" applyNumberFormat="1" applyFont="1" applyFill="1" applyBorder="1" applyAlignment="1">
      <alignment horizontal="right" vertical="center"/>
    </xf>
    <xf numFmtId="181" fontId="14" fillId="0" borderId="91" xfId="29" applyNumberFormat="1" applyFont="1" applyFill="1" applyBorder="1" applyAlignment="1">
      <alignment horizontal="right" vertical="center"/>
    </xf>
    <xf numFmtId="181" fontId="14" fillId="0" borderId="40" xfId="29" applyNumberFormat="1" applyFont="1" applyFill="1" applyBorder="1" applyAlignment="1">
      <alignment horizontal="right" vertical="center"/>
    </xf>
    <xf numFmtId="0" fontId="14" fillId="0" borderId="60" xfId="29" applyFont="1" applyFill="1" applyBorder="1" applyAlignment="1">
      <alignment horizontal="left" vertical="center"/>
    </xf>
    <xf numFmtId="0" fontId="14" fillId="0" borderId="0" xfId="29" applyFont="1" applyFill="1" applyBorder="1" applyAlignment="1">
      <alignment horizontal="left" vertical="center"/>
    </xf>
    <xf numFmtId="0" fontId="14" fillId="0" borderId="38" xfId="29" applyFont="1" applyFill="1" applyBorder="1" applyAlignment="1">
      <alignment horizontal="left" vertical="center"/>
    </xf>
    <xf numFmtId="178" fontId="14" fillId="0" borderId="40" xfId="29" applyNumberFormat="1" applyFont="1" applyFill="1" applyBorder="1" applyAlignment="1">
      <alignment horizontal="right" vertical="center"/>
    </xf>
    <xf numFmtId="187" fontId="14" fillId="0" borderId="0" xfId="29" applyNumberFormat="1" applyFont="1" applyFill="1" applyBorder="1" applyAlignment="1">
      <alignment horizontal="right" vertical="center"/>
    </xf>
    <xf numFmtId="187" fontId="14" fillId="0" borderId="85" xfId="29" applyNumberFormat="1" applyFont="1" applyFill="1" applyBorder="1" applyAlignment="1">
      <alignment horizontal="right" vertical="center"/>
    </xf>
    <xf numFmtId="0" fontId="14" fillId="0" borderId="60" xfId="29" applyFont="1" applyFill="1" applyBorder="1" applyAlignment="1">
      <alignment horizontal="center" vertical="center" wrapText="1"/>
    </xf>
    <xf numFmtId="0" fontId="14" fillId="0" borderId="0" xfId="29" applyFont="1" applyFill="1" applyBorder="1" applyAlignment="1">
      <alignment horizontal="center" vertical="center" wrapText="1"/>
    </xf>
    <xf numFmtId="0" fontId="14" fillId="0" borderId="37" xfId="29" applyFont="1" applyFill="1" applyBorder="1" applyAlignment="1">
      <alignment horizontal="center" vertical="center" wrapText="1"/>
    </xf>
    <xf numFmtId="0" fontId="14" fillId="0" borderId="49" xfId="29" applyFont="1" applyFill="1" applyBorder="1" applyAlignment="1">
      <alignment horizontal="center" vertical="center" wrapText="1"/>
    </xf>
    <xf numFmtId="178" fontId="14" fillId="4" borderId="88" xfId="29" applyNumberFormat="1" applyFont="1" applyFill="1" applyBorder="1" applyAlignment="1">
      <alignment horizontal="right" vertical="center"/>
    </xf>
    <xf numFmtId="178" fontId="14" fillId="4" borderId="0" xfId="29" applyNumberFormat="1" applyFont="1" applyFill="1" applyBorder="1" applyAlignment="1">
      <alignment horizontal="right" vertical="center"/>
    </xf>
    <xf numFmtId="178" fontId="14" fillId="4" borderId="85" xfId="29" applyNumberFormat="1" applyFont="1" applyFill="1" applyBorder="1" applyAlignment="1">
      <alignment horizontal="right" vertical="center"/>
    </xf>
    <xf numFmtId="0" fontId="14" fillId="4" borderId="88" xfId="29" applyFont="1" applyFill="1" applyBorder="1" applyAlignment="1">
      <alignment horizontal="right" vertical="center"/>
    </xf>
    <xf numFmtId="0" fontId="14" fillId="4" borderId="0" xfId="29" applyFont="1" applyFill="1" applyBorder="1" applyAlignment="1">
      <alignment horizontal="right" vertical="center"/>
    </xf>
    <xf numFmtId="0" fontId="14" fillId="4" borderId="38" xfId="29" applyFont="1" applyFill="1" applyBorder="1" applyAlignment="1">
      <alignment horizontal="right" vertical="center"/>
    </xf>
    <xf numFmtId="0" fontId="1" fillId="0" borderId="89" xfId="29" applyFill="1" applyBorder="1" applyAlignment="1">
      <alignment horizontal="right" vertical="center"/>
    </xf>
    <xf numFmtId="187" fontId="14" fillId="0" borderId="91" xfId="29" applyNumberFormat="1" applyFont="1" applyFill="1" applyBorder="1" applyAlignment="1">
      <alignment horizontal="right" vertical="center"/>
    </xf>
    <xf numFmtId="187" fontId="1" fillId="0" borderId="49" xfId="29" applyNumberFormat="1" applyFill="1" applyBorder="1" applyAlignment="1">
      <alignment horizontal="right" vertical="center"/>
    </xf>
    <xf numFmtId="187" fontId="1" fillId="0" borderId="89" xfId="29" applyNumberFormat="1" applyFill="1" applyBorder="1" applyAlignment="1">
      <alignment horizontal="right" vertical="center"/>
    </xf>
    <xf numFmtId="178" fontId="14" fillId="0" borderId="91" xfId="29" applyNumberFormat="1" applyFont="1" applyFill="1" applyBorder="1" applyAlignment="1">
      <alignment horizontal="right" vertical="center"/>
    </xf>
    <xf numFmtId="178" fontId="14" fillId="4" borderId="91" xfId="29" applyNumberFormat="1" applyFont="1" applyFill="1" applyBorder="1" applyAlignment="1">
      <alignment horizontal="right" vertical="center"/>
    </xf>
    <xf numFmtId="178" fontId="14" fillId="4" borderId="49" xfId="29" applyNumberFormat="1" applyFont="1" applyFill="1" applyBorder="1" applyAlignment="1">
      <alignment horizontal="right" vertical="center"/>
    </xf>
    <xf numFmtId="178" fontId="14" fillId="4" borderId="89" xfId="29" applyNumberFormat="1" applyFont="1" applyFill="1" applyBorder="1" applyAlignment="1">
      <alignment horizontal="right" vertical="center"/>
    </xf>
    <xf numFmtId="0" fontId="14" fillId="4" borderId="91" xfId="29" applyFont="1" applyFill="1" applyBorder="1" applyAlignment="1">
      <alignment horizontal="right" vertical="center"/>
    </xf>
    <xf numFmtId="0" fontId="14" fillId="4" borderId="49" xfId="29" applyFont="1" applyFill="1" applyBorder="1" applyAlignment="1">
      <alignment horizontal="right" vertical="center"/>
    </xf>
    <xf numFmtId="0" fontId="14" fillId="4" borderId="40" xfId="29" applyFont="1" applyFill="1" applyBorder="1" applyAlignment="1">
      <alignment horizontal="right" vertical="center"/>
    </xf>
    <xf numFmtId="0" fontId="14" fillId="0" borderId="41" xfId="29" applyFont="1" applyBorder="1" applyAlignment="1">
      <alignment horizontal="center" vertical="center" textRotation="255"/>
    </xf>
    <xf numFmtId="0" fontId="14" fillId="0" borderId="46" xfId="29" applyFont="1" applyBorder="1" applyAlignment="1">
      <alignment horizontal="center" vertical="center" textRotation="255"/>
    </xf>
    <xf numFmtId="0" fontId="14" fillId="0" borderId="60" xfId="29" applyFont="1" applyBorder="1" applyAlignment="1">
      <alignment horizontal="center" vertical="center" textRotation="255"/>
    </xf>
    <xf numFmtId="0" fontId="14" fillId="0" borderId="38" xfId="29" applyFont="1" applyBorder="1" applyAlignment="1">
      <alignment horizontal="center" vertical="center" textRotation="255"/>
    </xf>
    <xf numFmtId="0" fontId="14" fillId="0" borderId="37" xfId="29" applyFont="1" applyBorder="1" applyAlignment="1">
      <alignment horizontal="center" vertical="center" textRotation="255"/>
    </xf>
    <xf numFmtId="0" fontId="14" fillId="0" borderId="40" xfId="29" applyFont="1" applyBorder="1" applyAlignment="1">
      <alignment horizontal="center" vertical="center" textRotation="255"/>
    </xf>
    <xf numFmtId="0" fontId="26" fillId="6" borderId="57" xfId="30" applyFont="1" applyFill="1" applyBorder="1" applyAlignment="1" applyProtection="1">
      <alignment horizontal="center" vertical="center" wrapText="1"/>
      <protection locked="0"/>
    </xf>
    <xf numFmtId="0" fontId="26" fillId="6" borderId="8" xfId="30" applyFont="1" applyFill="1" applyBorder="1" applyAlignment="1" applyProtection="1">
      <alignment horizontal="center" vertical="center" wrapText="1"/>
      <protection locked="0"/>
    </xf>
    <xf numFmtId="0" fontId="26" fillId="6" borderId="23" xfId="30" applyFont="1" applyFill="1" applyBorder="1" applyAlignment="1" applyProtection="1">
      <alignment horizontal="center" vertical="center" wrapText="1"/>
      <protection locked="0"/>
    </xf>
    <xf numFmtId="0" fontId="26" fillId="6" borderId="95" xfId="30" applyFont="1" applyFill="1" applyBorder="1" applyAlignment="1" applyProtection="1">
      <alignment horizontal="center" vertical="center" wrapText="1"/>
      <protection locked="0"/>
    </xf>
    <xf numFmtId="0" fontId="26" fillId="6" borderId="93" xfId="30" applyFont="1" applyFill="1" applyBorder="1" applyAlignment="1" applyProtection="1">
      <alignment horizontal="center" vertical="center" wrapText="1"/>
      <protection locked="0"/>
    </xf>
    <xf numFmtId="0" fontId="26" fillId="6" borderId="94" xfId="30" applyFont="1" applyFill="1" applyBorder="1" applyAlignment="1" applyProtection="1">
      <alignment horizontal="center" vertical="center" wrapText="1"/>
      <protection locked="0"/>
    </xf>
    <xf numFmtId="0" fontId="1" fillId="6" borderId="57" xfId="30" applyFont="1" applyFill="1" applyBorder="1" applyAlignment="1" applyProtection="1">
      <alignment horizontal="center" vertical="center" wrapText="1"/>
      <protection locked="0"/>
    </xf>
    <xf numFmtId="0" fontId="1" fillId="6" borderId="8" xfId="30" applyFont="1" applyFill="1" applyBorder="1" applyAlignment="1" applyProtection="1">
      <alignment horizontal="center" vertical="center" wrapText="1"/>
      <protection locked="0"/>
    </xf>
    <xf numFmtId="0" fontId="1" fillId="6" borderId="23" xfId="30" applyFont="1" applyFill="1" applyBorder="1" applyAlignment="1" applyProtection="1">
      <alignment horizontal="center" vertical="center" wrapText="1"/>
      <protection locked="0"/>
    </xf>
    <xf numFmtId="0" fontId="1" fillId="6" borderId="95" xfId="30" applyFont="1" applyFill="1" applyBorder="1" applyAlignment="1" applyProtection="1">
      <alignment horizontal="center" vertical="center" wrapText="1"/>
      <protection locked="0"/>
    </xf>
    <xf numFmtId="0" fontId="1" fillId="6" borderId="93" xfId="30" applyFont="1" applyFill="1" applyBorder="1" applyAlignment="1" applyProtection="1">
      <alignment horizontal="center" vertical="center" wrapText="1"/>
      <protection locked="0"/>
    </xf>
    <xf numFmtId="0" fontId="1" fillId="6" borderId="94" xfId="30" applyFont="1" applyFill="1" applyBorder="1" applyAlignment="1" applyProtection="1">
      <alignment horizontal="center" vertical="center" wrapText="1"/>
      <protection locked="0"/>
    </xf>
    <xf numFmtId="0" fontId="26" fillId="6" borderId="9" xfId="30" applyFont="1" applyFill="1" applyBorder="1" applyAlignment="1" applyProtection="1">
      <alignment horizontal="center" vertical="center" wrapText="1"/>
      <protection locked="0"/>
    </xf>
    <xf numFmtId="0" fontId="26" fillId="6" borderId="96" xfId="30" applyFont="1" applyFill="1" applyBorder="1" applyAlignment="1" applyProtection="1">
      <alignment horizontal="center" vertical="center" wrapText="1"/>
      <protection locked="0"/>
    </xf>
    <xf numFmtId="0" fontId="26" fillId="0" borderId="98" xfId="32" applyFont="1" applyBorder="1" applyAlignment="1" applyProtection="1">
      <alignment horizontal="left" vertical="center" shrinkToFit="1"/>
      <protection locked="0"/>
    </xf>
    <xf numFmtId="0" fontId="26" fillId="0" borderId="99" xfId="32" applyFont="1" applyBorder="1" applyAlignment="1" applyProtection="1">
      <alignment horizontal="left" vertical="center" shrinkToFit="1"/>
      <protection locked="0"/>
    </xf>
    <xf numFmtId="0" fontId="26" fillId="0" borderId="100" xfId="32" applyFont="1" applyBorder="1" applyAlignment="1" applyProtection="1">
      <alignment horizontal="left" vertical="center" shrinkToFit="1"/>
      <protection locked="0"/>
    </xf>
    <xf numFmtId="177" fontId="26" fillId="0" borderId="101" xfId="32" applyNumberFormat="1" applyFont="1" applyBorder="1" applyAlignment="1" applyProtection="1">
      <alignment horizontal="right" vertical="center" shrinkToFit="1"/>
      <protection locked="0"/>
    </xf>
    <xf numFmtId="177" fontId="26" fillId="0" borderId="102" xfId="32" applyNumberFormat="1" applyFont="1" applyBorder="1" applyAlignment="1" applyProtection="1">
      <alignment horizontal="right" vertical="center" shrinkToFit="1"/>
      <protection locked="0"/>
    </xf>
    <xf numFmtId="177" fontId="26" fillId="0" borderId="103" xfId="32" applyNumberFormat="1" applyFont="1" applyBorder="1" applyAlignment="1" applyProtection="1">
      <alignment horizontal="right" vertical="center" shrinkToFit="1"/>
      <protection locked="0"/>
    </xf>
    <xf numFmtId="177" fontId="26" fillId="0" borderId="104" xfId="32" applyNumberFormat="1" applyFont="1" applyBorder="1" applyAlignment="1" applyProtection="1">
      <alignment horizontal="right" vertical="center" shrinkToFit="1"/>
      <protection locked="0"/>
    </xf>
    <xf numFmtId="177" fontId="26" fillId="0" borderId="105" xfId="32" applyNumberFormat="1" applyFont="1" applyBorder="1" applyAlignment="1" applyProtection="1">
      <alignment horizontal="right" vertical="center" shrinkToFit="1"/>
      <protection locked="0"/>
    </xf>
    <xf numFmtId="177" fontId="26" fillId="0" borderId="106" xfId="32"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protection locked="0"/>
    </xf>
    <xf numFmtId="0" fontId="26" fillId="6" borderId="8" xfId="30" applyFont="1" applyFill="1" applyBorder="1" applyAlignment="1" applyProtection="1">
      <alignment horizontal="center" vertical="center"/>
      <protection locked="0"/>
    </xf>
    <xf numFmtId="0" fontId="26" fillId="6" borderId="23" xfId="30" applyFont="1" applyFill="1" applyBorder="1" applyAlignment="1" applyProtection="1">
      <alignment horizontal="center" vertical="center"/>
      <protection locked="0"/>
    </xf>
    <xf numFmtId="0" fontId="26" fillId="6" borderId="92" xfId="30" applyFont="1" applyFill="1" applyBorder="1" applyAlignment="1" applyProtection="1">
      <alignment horizontal="center" vertical="center"/>
      <protection locked="0"/>
    </xf>
    <xf numFmtId="0" fontId="26" fillId="6" borderId="93" xfId="30" applyFont="1" applyFill="1" applyBorder="1" applyAlignment="1" applyProtection="1">
      <alignment horizontal="center" vertical="center"/>
      <protection locked="0"/>
    </xf>
    <xf numFmtId="0" fontId="26" fillId="6" borderId="94" xfId="30" applyFont="1" applyFill="1" applyBorder="1" applyAlignment="1" applyProtection="1">
      <alignment horizontal="center" vertical="center"/>
      <protection locked="0"/>
    </xf>
    <xf numFmtId="0" fontId="25" fillId="5" borderId="1" xfId="30" applyFont="1" applyFill="1" applyBorder="1" applyAlignment="1" applyProtection="1">
      <alignment horizontal="center" vertical="center"/>
    </xf>
    <xf numFmtId="0" fontId="25" fillId="5" borderId="2" xfId="30" applyFont="1" applyFill="1" applyBorder="1" applyAlignment="1" applyProtection="1">
      <alignment horizontal="center" vertical="center"/>
    </xf>
    <xf numFmtId="0" fontId="25" fillId="5" borderId="3" xfId="30" applyFont="1" applyFill="1" applyBorder="1" applyAlignment="1" applyProtection="1">
      <alignment horizontal="center" vertical="center"/>
    </xf>
    <xf numFmtId="0" fontId="26" fillId="5" borderId="72" xfId="30" applyFont="1" applyFill="1" applyBorder="1" applyAlignment="1" applyProtection="1">
      <alignment horizontal="left" vertical="center"/>
    </xf>
    <xf numFmtId="0" fontId="26" fillId="6" borderId="36" xfId="30" applyFont="1" applyFill="1" applyBorder="1" applyAlignment="1" applyProtection="1">
      <alignment horizontal="center" vertical="center" wrapText="1"/>
      <protection locked="0"/>
    </xf>
    <xf numFmtId="0" fontId="26" fillId="6" borderId="92" xfId="30" applyFont="1" applyFill="1" applyBorder="1" applyAlignment="1" applyProtection="1">
      <alignment horizontal="center" vertical="center" wrapText="1"/>
      <protection locked="0"/>
    </xf>
    <xf numFmtId="0" fontId="26" fillId="0" borderId="98" xfId="33" applyNumberFormat="1" applyFont="1" applyBorder="1" applyAlignment="1" applyProtection="1">
      <alignment horizontal="left" vertical="center" shrinkToFit="1"/>
      <protection locked="0"/>
    </xf>
    <xf numFmtId="0" fontId="26" fillId="0" borderId="99" xfId="33" applyNumberFormat="1" applyFont="1" applyBorder="1" applyAlignment="1" applyProtection="1">
      <alignment horizontal="left" vertical="center" shrinkToFit="1"/>
      <protection locked="0"/>
    </xf>
    <xf numFmtId="0" fontId="26" fillId="0" borderId="110" xfId="33" applyNumberFormat="1" applyFont="1" applyBorder="1" applyAlignment="1" applyProtection="1">
      <alignment horizontal="left" vertical="center" shrinkToFit="1"/>
      <protection locked="0"/>
    </xf>
    <xf numFmtId="0" fontId="26" fillId="0" borderId="112" xfId="32" applyFont="1" applyBorder="1" applyAlignment="1" applyProtection="1">
      <alignment horizontal="left" vertical="center" shrinkToFit="1"/>
      <protection locked="0"/>
    </xf>
    <xf numFmtId="0" fontId="26" fillId="0" borderId="113" xfId="32" applyFont="1" applyBorder="1" applyAlignment="1" applyProtection="1">
      <alignment horizontal="left" vertical="center" shrinkToFit="1"/>
      <protection locked="0"/>
    </xf>
    <xf numFmtId="0" fontId="26" fillId="0" borderId="114" xfId="32" applyFont="1" applyBorder="1" applyAlignment="1" applyProtection="1">
      <alignment horizontal="left" vertical="center" shrinkToFit="1"/>
      <protection locked="0"/>
    </xf>
    <xf numFmtId="177" fontId="26" fillId="0" borderId="115" xfId="32" applyNumberFormat="1" applyFont="1" applyBorder="1" applyAlignment="1" applyProtection="1">
      <alignment horizontal="right" vertical="center" shrinkToFit="1"/>
      <protection locked="0"/>
    </xf>
    <xf numFmtId="177" fontId="26" fillId="0" borderId="116" xfId="32" applyNumberFormat="1" applyFont="1" applyBorder="1" applyAlignment="1" applyProtection="1">
      <alignment horizontal="right" vertical="center" shrinkToFit="1"/>
      <protection locked="0"/>
    </xf>
    <xf numFmtId="177" fontId="26" fillId="0" borderId="117" xfId="32" applyNumberFormat="1" applyFont="1" applyBorder="1" applyAlignment="1" applyProtection="1">
      <alignment horizontal="right" vertical="center" shrinkToFit="1"/>
      <protection locked="0"/>
    </xf>
    <xf numFmtId="177" fontId="26" fillId="0" borderId="118" xfId="32" applyNumberFormat="1" applyFont="1" applyBorder="1" applyAlignment="1" applyProtection="1">
      <alignment horizontal="right" vertical="center" shrinkToFit="1"/>
      <protection locked="0"/>
    </xf>
    <xf numFmtId="177" fontId="26" fillId="0" borderId="113" xfId="32" applyNumberFormat="1" applyFont="1" applyBorder="1" applyAlignment="1" applyProtection="1">
      <alignment horizontal="right" vertical="center" shrinkToFit="1"/>
      <protection locked="0"/>
    </xf>
    <xf numFmtId="177" fontId="26" fillId="0" borderId="119" xfId="32" applyNumberFormat="1" applyFont="1" applyBorder="1" applyAlignment="1" applyProtection="1">
      <alignment horizontal="right" vertical="center" shrinkToFit="1"/>
      <protection locked="0"/>
    </xf>
    <xf numFmtId="177" fontId="26" fillId="0" borderId="120" xfId="33" applyNumberFormat="1" applyFont="1" applyBorder="1" applyAlignment="1" applyProtection="1">
      <alignment horizontal="right" vertical="center" shrinkToFit="1"/>
      <protection locked="0"/>
    </xf>
    <xf numFmtId="177" fontId="26" fillId="0" borderId="116" xfId="33" applyNumberFormat="1" applyFont="1" applyBorder="1" applyAlignment="1" applyProtection="1">
      <alignment horizontal="right" vertical="center" shrinkToFit="1"/>
      <protection locked="0"/>
    </xf>
    <xf numFmtId="0" fontId="26" fillId="0" borderId="116" xfId="33" applyNumberFormat="1" applyFont="1" applyBorder="1" applyAlignment="1" applyProtection="1">
      <alignment horizontal="left" vertical="center" shrinkToFit="1"/>
      <protection locked="0"/>
    </xf>
    <xf numFmtId="0" fontId="26" fillId="0" borderId="121" xfId="33" applyNumberFormat="1" applyFont="1" applyBorder="1" applyAlignment="1" applyProtection="1">
      <alignment horizontal="left" vertical="center" shrinkToFit="1"/>
      <protection locked="0"/>
    </xf>
    <xf numFmtId="0" fontId="26" fillId="0" borderId="112" xfId="33" applyFont="1" applyBorder="1" applyAlignment="1" applyProtection="1">
      <alignment horizontal="left" vertical="center" shrinkToFit="1"/>
      <protection locked="0"/>
    </xf>
    <xf numFmtId="0" fontId="26" fillId="0" borderId="113" xfId="33" applyFont="1" applyBorder="1" applyAlignment="1" applyProtection="1">
      <alignment horizontal="left" vertical="center" shrinkToFit="1"/>
      <protection locked="0"/>
    </xf>
    <xf numFmtId="0" fontId="26" fillId="0" borderId="114" xfId="33" applyFont="1" applyBorder="1" applyAlignment="1" applyProtection="1">
      <alignment horizontal="left" vertical="center" shrinkToFit="1"/>
      <protection locked="0"/>
    </xf>
    <xf numFmtId="177" fontId="26" fillId="0" borderId="98" xfId="33" applyNumberFormat="1" applyFont="1" applyBorder="1" applyAlignment="1" applyProtection="1">
      <alignment horizontal="right" vertical="center" shrinkToFit="1"/>
      <protection locked="0"/>
    </xf>
    <xf numFmtId="177" fontId="26" fillId="0" borderId="99" xfId="33" applyNumberFormat="1" applyFont="1" applyBorder="1" applyAlignment="1" applyProtection="1">
      <alignment horizontal="right" vertical="center" shrinkToFit="1"/>
      <protection locked="0"/>
    </xf>
    <xf numFmtId="177" fontId="26" fillId="0" borderId="100" xfId="33" applyNumberFormat="1" applyFont="1" applyBorder="1" applyAlignment="1" applyProtection="1">
      <alignment horizontal="right" vertical="center" shrinkToFit="1"/>
      <protection locked="0"/>
    </xf>
    <xf numFmtId="177" fontId="26" fillId="0" borderId="107" xfId="33" applyNumberFormat="1" applyFont="1" applyBorder="1" applyAlignment="1" applyProtection="1">
      <alignment horizontal="right" vertical="center" shrinkToFit="1"/>
      <protection locked="0"/>
    </xf>
    <xf numFmtId="177" fontId="26" fillId="0" borderId="102" xfId="33" applyNumberFormat="1" applyFont="1" applyBorder="1" applyAlignment="1" applyProtection="1">
      <alignment horizontal="right" vertical="center" shrinkToFit="1"/>
      <protection locked="0"/>
    </xf>
    <xf numFmtId="0" fontId="26" fillId="0" borderId="102" xfId="33" applyNumberFormat="1" applyFont="1" applyBorder="1" applyAlignment="1" applyProtection="1">
      <alignment horizontal="left" vertical="center" shrinkToFit="1"/>
      <protection locked="0"/>
    </xf>
    <xf numFmtId="0" fontId="26" fillId="0" borderId="108" xfId="33" applyNumberFormat="1" applyFont="1" applyBorder="1" applyAlignment="1" applyProtection="1">
      <alignment horizontal="left" vertical="center" shrinkToFit="1"/>
      <protection locked="0"/>
    </xf>
    <xf numFmtId="0" fontId="26" fillId="0" borderId="98" xfId="33" applyFont="1" applyBorder="1" applyAlignment="1" applyProtection="1">
      <alignment horizontal="left" vertical="center" shrinkToFit="1"/>
      <protection locked="0"/>
    </xf>
    <xf numFmtId="0" fontId="26" fillId="0" borderId="99" xfId="33" applyFont="1" applyBorder="1" applyAlignment="1" applyProtection="1">
      <alignment horizontal="left" vertical="center" shrinkToFit="1"/>
      <protection locked="0"/>
    </xf>
    <xf numFmtId="0" fontId="26" fillId="0" borderId="100" xfId="33" applyFont="1" applyBorder="1" applyAlignment="1" applyProtection="1">
      <alignment horizontal="left" vertical="center" shrinkToFit="1"/>
      <protection locked="0"/>
    </xf>
    <xf numFmtId="177" fontId="26" fillId="0" borderId="112" xfId="33" applyNumberFormat="1" applyFont="1" applyBorder="1" applyAlignment="1" applyProtection="1">
      <alignment horizontal="right" vertical="center" shrinkToFit="1"/>
      <protection locked="0"/>
    </xf>
    <xf numFmtId="177" fontId="26" fillId="0" borderId="113" xfId="33" applyNumberFormat="1" applyFont="1" applyBorder="1" applyAlignment="1" applyProtection="1">
      <alignment horizontal="right" vertical="center" shrinkToFit="1"/>
      <protection locked="0"/>
    </xf>
    <xf numFmtId="177" fontId="26" fillId="0" borderId="114" xfId="33" applyNumberFormat="1" applyFont="1" applyBorder="1" applyAlignment="1" applyProtection="1">
      <alignment horizontal="right" vertical="center" shrinkToFit="1"/>
      <protection locked="0"/>
    </xf>
    <xf numFmtId="177" fontId="26" fillId="0" borderId="112" xfId="33" quotePrefix="1" applyNumberFormat="1" applyFont="1" applyBorder="1" applyAlignment="1" applyProtection="1">
      <alignment horizontal="right" vertical="center" shrinkToFit="1"/>
      <protection locked="0"/>
    </xf>
    <xf numFmtId="0" fontId="26" fillId="0" borderId="112" xfId="33" applyNumberFormat="1" applyFont="1" applyBorder="1" applyAlignment="1" applyProtection="1">
      <alignment horizontal="left" vertical="center" shrinkToFit="1"/>
      <protection locked="0"/>
    </xf>
    <xf numFmtId="0" fontId="26" fillId="0" borderId="113" xfId="33" applyNumberFormat="1" applyFont="1" applyBorder="1" applyAlignment="1" applyProtection="1">
      <alignment horizontal="left" vertical="center" shrinkToFit="1"/>
      <protection locked="0"/>
    </xf>
    <xf numFmtId="0" fontId="26" fillId="0" borderId="119" xfId="33" applyNumberFormat="1" applyFont="1" applyBorder="1" applyAlignment="1" applyProtection="1">
      <alignment horizontal="left" vertical="center" shrinkToFit="1"/>
      <protection locked="0"/>
    </xf>
    <xf numFmtId="177" fontId="26" fillId="0" borderId="123" xfId="32" applyNumberFormat="1" applyFont="1" applyBorder="1" applyAlignment="1" applyProtection="1">
      <alignment horizontal="right" vertical="center" shrinkToFit="1"/>
      <protection locked="0"/>
    </xf>
    <xf numFmtId="177" fontId="26" fillId="0" borderId="124" xfId="32" applyNumberFormat="1" applyFont="1" applyBorder="1" applyAlignment="1" applyProtection="1">
      <alignment horizontal="right" vertical="center" shrinkToFit="1"/>
      <protection locked="0"/>
    </xf>
    <xf numFmtId="177" fontId="26" fillId="0" borderId="125" xfId="32" applyNumberFormat="1" applyFont="1" applyBorder="1" applyAlignment="1" applyProtection="1">
      <alignment horizontal="right" vertical="center" shrinkToFit="1"/>
      <protection locked="0"/>
    </xf>
    <xf numFmtId="0" fontId="26" fillId="7" borderId="44" xfId="30" applyFont="1" applyFill="1" applyBorder="1" applyAlignment="1" applyProtection="1">
      <alignment horizontal="left" vertical="center" shrinkToFit="1"/>
      <protection locked="0"/>
    </xf>
    <xf numFmtId="0" fontId="26" fillId="7" borderId="18" xfId="30" applyFont="1" applyFill="1" applyBorder="1" applyAlignment="1" applyProtection="1">
      <alignment horizontal="left" vertical="center" shrinkToFit="1"/>
      <protection locked="0"/>
    </xf>
    <xf numFmtId="0" fontId="26" fillId="7" borderId="43" xfId="30" applyFont="1" applyFill="1" applyBorder="1" applyAlignment="1" applyProtection="1">
      <alignment horizontal="left" vertical="center" shrinkToFit="1"/>
      <protection locked="0"/>
    </xf>
    <xf numFmtId="177" fontId="26" fillId="7" borderId="128" xfId="33" applyNumberFormat="1" applyFont="1" applyFill="1" applyBorder="1" applyAlignment="1" applyProtection="1">
      <alignment horizontal="right" vertical="center" shrinkToFit="1"/>
      <protection locked="0"/>
    </xf>
    <xf numFmtId="177" fontId="26" fillId="7" borderId="129" xfId="33" applyNumberFormat="1" applyFont="1" applyFill="1" applyBorder="1" applyAlignment="1" applyProtection="1">
      <alignment horizontal="right" vertical="center" shrinkToFit="1"/>
      <protection locked="0"/>
    </xf>
    <xf numFmtId="177" fontId="26" fillId="7" borderId="130" xfId="33" applyNumberFormat="1" applyFont="1" applyFill="1" applyBorder="1" applyAlignment="1" applyProtection="1">
      <alignment horizontal="right" vertical="center" shrinkToFit="1"/>
      <protection locked="0"/>
    </xf>
    <xf numFmtId="177" fontId="26" fillId="7" borderId="131" xfId="33" applyNumberFormat="1" applyFont="1" applyFill="1" applyBorder="1" applyAlignment="1" applyProtection="1">
      <alignment horizontal="right" vertical="center" shrinkToFit="1"/>
      <protection locked="0"/>
    </xf>
    <xf numFmtId="177" fontId="26" fillId="7" borderId="132" xfId="33" applyNumberFormat="1" applyFont="1" applyFill="1" applyBorder="1" applyAlignment="1" applyProtection="1">
      <alignment horizontal="right" vertical="center" shrinkToFit="1"/>
      <protection locked="0"/>
    </xf>
    <xf numFmtId="177" fontId="26" fillId="7" borderId="133" xfId="33" applyNumberFormat="1" applyFont="1" applyFill="1" applyBorder="1" applyAlignment="1" applyProtection="1">
      <alignment horizontal="right" vertical="center" shrinkToFit="1"/>
      <protection locked="0"/>
    </xf>
    <xf numFmtId="177" fontId="26" fillId="7" borderId="134" xfId="33" applyNumberFormat="1" applyFont="1" applyFill="1" applyBorder="1" applyAlignment="1" applyProtection="1">
      <alignment horizontal="right" vertical="center" shrinkToFit="1"/>
      <protection locked="0"/>
    </xf>
    <xf numFmtId="0" fontId="26" fillId="7" borderId="129" xfId="33" applyNumberFormat="1" applyFont="1" applyFill="1" applyBorder="1" applyAlignment="1" applyProtection="1">
      <alignment horizontal="left" vertical="center" shrinkToFit="1"/>
      <protection locked="0"/>
    </xf>
    <xf numFmtId="0" fontId="26" fillId="7" borderId="132" xfId="33" applyNumberFormat="1" applyFont="1" applyFill="1" applyBorder="1" applyAlignment="1" applyProtection="1">
      <alignment horizontal="left" vertical="center" shrinkToFit="1"/>
      <protection locked="0"/>
    </xf>
    <xf numFmtId="177" fontId="26" fillId="0" borderId="126" xfId="33" applyNumberFormat="1" applyFont="1" applyBorder="1" applyAlignment="1" applyProtection="1">
      <alignment horizontal="right" vertical="center" shrinkToFit="1"/>
      <protection locked="0"/>
    </xf>
    <xf numFmtId="177" fontId="26" fillId="0" borderId="124" xfId="33" applyNumberFormat="1" applyFont="1" applyBorder="1" applyAlignment="1" applyProtection="1">
      <alignment horizontal="right" vertical="center" shrinkToFit="1"/>
      <protection locked="0"/>
    </xf>
    <xf numFmtId="0" fontId="26" fillId="0" borderId="124" xfId="33" applyNumberFormat="1" applyFont="1" applyBorder="1" applyAlignment="1" applyProtection="1">
      <alignment horizontal="left" vertical="center" shrinkToFit="1"/>
      <protection locked="0"/>
    </xf>
    <xf numFmtId="0" fontId="26" fillId="0" borderId="127" xfId="33" applyNumberFormat="1" applyFont="1" applyBorder="1" applyAlignment="1" applyProtection="1">
      <alignment horizontal="left" vertical="center" shrinkToFit="1"/>
      <protection locked="0"/>
    </xf>
    <xf numFmtId="0" fontId="26" fillId="0" borderId="25" xfId="30" applyFont="1" applyBorder="1" applyAlignment="1" applyProtection="1">
      <alignment horizontal="center" vertical="center"/>
      <protection locked="0"/>
    </xf>
    <xf numFmtId="0" fontId="26" fillId="0" borderId="26" xfId="30" applyFont="1" applyBorder="1" applyAlignment="1" applyProtection="1">
      <alignment horizontal="center" vertical="center"/>
      <protection locked="0"/>
    </xf>
    <xf numFmtId="0" fontId="26" fillId="5" borderId="8" xfId="30" applyFont="1" applyFill="1" applyBorder="1" applyAlignment="1" applyProtection="1">
      <alignment horizontal="left" vertical="center"/>
    </xf>
    <xf numFmtId="177" fontId="26" fillId="7" borderId="17" xfId="33" applyNumberFormat="1" applyFont="1" applyFill="1" applyBorder="1" applyAlignment="1" applyProtection="1">
      <alignment horizontal="right" vertical="center" shrinkToFit="1"/>
      <protection locked="0"/>
    </xf>
    <xf numFmtId="177" fontId="26" fillId="7" borderId="18" xfId="33" applyNumberFormat="1" applyFont="1" applyFill="1" applyBorder="1" applyAlignment="1" applyProtection="1">
      <alignment horizontal="right" vertical="center" shrinkToFit="1"/>
      <protection locked="0"/>
    </xf>
    <xf numFmtId="177" fontId="26" fillId="7" borderId="19" xfId="33" applyNumberFormat="1" applyFont="1" applyFill="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wrapText="1" shrinkToFit="1"/>
      <protection locked="0"/>
    </xf>
    <xf numFmtId="0" fontId="26" fillId="6" borderId="8" xfId="30" applyFont="1" applyFill="1" applyBorder="1" applyAlignment="1" applyProtection="1">
      <alignment horizontal="center" vertical="center" shrinkToFit="1"/>
      <protection locked="0"/>
    </xf>
    <xf numFmtId="0" fontId="26" fillId="6" borderId="9" xfId="30" applyFont="1" applyFill="1" applyBorder="1" applyAlignment="1" applyProtection="1">
      <alignment horizontal="center" vertical="center" shrinkToFit="1"/>
      <protection locked="0"/>
    </xf>
    <xf numFmtId="0" fontId="26" fillId="6" borderId="92" xfId="30" applyFont="1" applyFill="1" applyBorder="1" applyAlignment="1" applyProtection="1">
      <alignment horizontal="center" vertical="center" shrinkToFit="1"/>
      <protection locked="0"/>
    </xf>
    <xf numFmtId="0" fontId="26" fillId="6" borderId="93" xfId="30" applyFont="1" applyFill="1" applyBorder="1" applyAlignment="1" applyProtection="1">
      <alignment horizontal="center" vertical="center" shrinkToFit="1"/>
      <protection locked="0"/>
    </xf>
    <xf numFmtId="0" fontId="26" fillId="6" borderId="96" xfId="30" applyFont="1" applyFill="1" applyBorder="1" applyAlignment="1" applyProtection="1">
      <alignment horizontal="center" vertical="center" shrinkToFit="1"/>
      <protection locked="0"/>
    </xf>
    <xf numFmtId="177" fontId="26" fillId="0" borderId="137" xfId="30" applyNumberFormat="1" applyFont="1" applyBorder="1" applyAlignment="1" applyProtection="1">
      <alignment horizontal="right" vertical="center" shrinkToFit="1"/>
      <protection locked="0"/>
    </xf>
    <xf numFmtId="188" fontId="26" fillId="0" borderId="137" xfId="30" applyNumberFormat="1" applyFont="1" applyBorder="1" applyAlignment="1" applyProtection="1">
      <alignment horizontal="right" vertical="center" shrinkToFit="1"/>
      <protection locked="0"/>
    </xf>
    <xf numFmtId="0" fontId="26" fillId="0" borderId="137" xfId="30" applyFont="1" applyBorder="1" applyAlignment="1" applyProtection="1">
      <alignment horizontal="left" vertical="center" shrinkToFit="1"/>
      <protection locked="0"/>
    </xf>
    <xf numFmtId="0" fontId="26" fillId="0" borderId="140" xfId="30" applyFont="1" applyBorder="1" applyAlignment="1" applyProtection="1">
      <alignment horizontal="left" vertical="center" shrinkToFit="1"/>
      <protection locked="0"/>
    </xf>
    <xf numFmtId="177" fontId="26" fillId="0" borderId="136" xfId="32" applyNumberFormat="1" applyFont="1" applyBorder="1" applyAlignment="1" applyProtection="1">
      <alignment horizontal="right" vertical="center" shrinkToFit="1"/>
      <protection locked="0"/>
    </xf>
    <xf numFmtId="177" fontId="26" fillId="0" borderId="137" xfId="32" applyNumberFormat="1" applyFont="1" applyBorder="1" applyAlignment="1" applyProtection="1">
      <alignment horizontal="right" vertical="center" shrinkToFit="1"/>
      <protection locked="0"/>
    </xf>
    <xf numFmtId="177" fontId="26" fillId="0" borderId="138" xfId="32" applyNumberFormat="1" applyFont="1" applyBorder="1" applyAlignment="1" applyProtection="1">
      <alignment horizontal="right" vertical="center" shrinkToFit="1"/>
      <protection locked="0"/>
    </xf>
    <xf numFmtId="177" fontId="26" fillId="0" borderId="139" xfId="32" applyNumberFormat="1" applyFont="1" applyBorder="1" applyAlignment="1" applyProtection="1">
      <alignment horizontal="right" vertical="center" shrinkToFit="1"/>
      <protection locked="0"/>
    </xf>
    <xf numFmtId="177" fontId="26" fillId="0" borderId="140" xfId="32" applyNumberFormat="1" applyFont="1" applyBorder="1" applyAlignment="1" applyProtection="1">
      <alignment horizontal="right" vertical="center" shrinkToFit="1"/>
      <protection locked="0"/>
    </xf>
    <xf numFmtId="177" fontId="26" fillId="0" borderId="141" xfId="30" applyNumberFormat="1" applyFont="1" applyBorder="1" applyAlignment="1" applyProtection="1">
      <alignment horizontal="right" vertical="center" shrinkToFit="1"/>
      <protection locked="0"/>
    </xf>
    <xf numFmtId="0" fontId="26" fillId="0" borderId="116" xfId="30" applyFont="1" applyBorder="1" applyAlignment="1" applyProtection="1">
      <alignment horizontal="left" vertical="center" shrinkToFit="1"/>
      <protection locked="0"/>
    </xf>
    <xf numFmtId="0" fontId="26" fillId="0" borderId="121" xfId="30" applyFont="1" applyBorder="1" applyAlignment="1" applyProtection="1">
      <alignment horizontal="left" vertical="center" shrinkToFit="1"/>
      <protection locked="0"/>
    </xf>
    <xf numFmtId="177" fontId="26" fillId="0" borderId="120" xfId="30" applyNumberFormat="1" applyFont="1" applyBorder="1" applyAlignment="1" applyProtection="1">
      <alignment horizontal="right" vertical="center" shrinkToFit="1"/>
      <protection locked="0"/>
    </xf>
    <xf numFmtId="177" fontId="26" fillId="0" borderId="116" xfId="30" applyNumberFormat="1" applyFont="1" applyBorder="1" applyAlignment="1" applyProtection="1">
      <alignment horizontal="right" vertical="center" shrinkToFit="1"/>
      <protection locked="0"/>
    </xf>
    <xf numFmtId="188" fontId="26" fillId="0" borderId="116" xfId="30" applyNumberFormat="1" applyFont="1" applyBorder="1" applyAlignment="1" applyProtection="1">
      <alignment horizontal="right" vertical="center" shrinkToFit="1"/>
      <protection locked="0"/>
    </xf>
    <xf numFmtId="177" fontId="26" fillId="5" borderId="115" xfId="31" applyNumberFormat="1" applyFont="1" applyFill="1" applyBorder="1" applyAlignment="1" applyProtection="1">
      <alignment horizontal="right" vertical="center" shrinkToFit="1"/>
      <protection locked="0"/>
    </xf>
    <xf numFmtId="177" fontId="26" fillId="5" borderId="116" xfId="31" applyNumberFormat="1" applyFont="1" applyFill="1" applyBorder="1" applyAlignment="1" applyProtection="1">
      <alignment horizontal="right" vertical="center" shrinkToFit="1"/>
      <protection locked="0"/>
    </xf>
    <xf numFmtId="177" fontId="26" fillId="5" borderId="117" xfId="31" applyNumberFormat="1" applyFont="1" applyFill="1" applyBorder="1" applyAlignment="1" applyProtection="1">
      <alignment horizontal="right" vertical="center" shrinkToFit="1"/>
      <protection locked="0"/>
    </xf>
    <xf numFmtId="177" fontId="26" fillId="5" borderId="120" xfId="31" applyNumberFormat="1" applyFont="1" applyFill="1" applyBorder="1" applyAlignment="1" applyProtection="1">
      <alignment horizontal="right" vertical="center" shrinkToFit="1"/>
      <protection locked="0"/>
    </xf>
    <xf numFmtId="188" fontId="26" fillId="5" borderId="116" xfId="31" applyNumberFormat="1" applyFont="1" applyFill="1" applyBorder="1" applyAlignment="1" applyProtection="1">
      <alignment horizontal="right" vertical="center" shrinkToFit="1"/>
      <protection locked="0"/>
    </xf>
    <xf numFmtId="177" fontId="26" fillId="7" borderId="142" xfId="30" applyNumberFormat="1" applyFont="1" applyFill="1" applyBorder="1" applyAlignment="1" applyProtection="1">
      <alignment horizontal="right" vertical="center" shrinkToFit="1"/>
      <protection locked="0"/>
    </xf>
    <xf numFmtId="177" fontId="26" fillId="7" borderId="134" xfId="30" applyNumberFormat="1" applyFont="1" applyFill="1" applyBorder="1" applyAlignment="1" applyProtection="1">
      <alignment horizontal="right" vertical="center" shrinkToFit="1"/>
      <protection locked="0"/>
    </xf>
    <xf numFmtId="177" fontId="26" fillId="7" borderId="143" xfId="30" applyNumberFormat="1" applyFont="1" applyFill="1" applyBorder="1" applyAlignment="1" applyProtection="1">
      <alignment horizontal="right" vertical="center" shrinkToFit="1"/>
      <protection locked="0"/>
    </xf>
    <xf numFmtId="177" fontId="26" fillId="7" borderId="131" xfId="30" applyNumberFormat="1" applyFont="1" applyFill="1" applyBorder="1" applyAlignment="1" applyProtection="1">
      <alignment horizontal="right" vertical="center" shrinkToFit="1"/>
      <protection locked="0"/>
    </xf>
    <xf numFmtId="177" fontId="26" fillId="7" borderId="129" xfId="30" applyNumberFormat="1" applyFont="1" applyFill="1" applyBorder="1" applyAlignment="1" applyProtection="1">
      <alignment horizontal="right" vertical="center" shrinkToFit="1"/>
      <protection locked="0"/>
    </xf>
    <xf numFmtId="177" fontId="26" fillId="7" borderId="132" xfId="30" applyNumberFormat="1" applyFont="1" applyFill="1" applyBorder="1" applyAlignment="1" applyProtection="1">
      <alignment horizontal="right" vertical="center" shrinkToFit="1"/>
      <protection locked="0"/>
    </xf>
    <xf numFmtId="177" fontId="26" fillId="7" borderId="133" xfId="30" applyNumberFormat="1" applyFont="1" applyFill="1" applyBorder="1" applyAlignment="1" applyProtection="1">
      <alignment horizontal="right" vertical="center" shrinkToFit="1"/>
      <protection locked="0"/>
    </xf>
    <xf numFmtId="0" fontId="26" fillId="0" borderId="81" xfId="30" applyFont="1" applyBorder="1" applyAlignment="1" applyProtection="1">
      <alignment horizontal="center" vertical="center" shrinkToFit="1"/>
      <protection locked="0"/>
    </xf>
    <xf numFmtId="188" fontId="26" fillId="7" borderId="134" xfId="30" applyNumberFormat="1" applyFont="1" applyFill="1" applyBorder="1" applyAlignment="1" applyProtection="1">
      <alignment horizontal="right" vertical="center" shrinkToFit="1"/>
      <protection locked="0"/>
    </xf>
    <xf numFmtId="0" fontId="26" fillId="7" borderId="129" xfId="30" applyNumberFormat="1" applyFont="1" applyFill="1" applyBorder="1" applyAlignment="1" applyProtection="1">
      <alignment horizontal="left" vertical="center" shrinkToFit="1"/>
      <protection locked="0"/>
    </xf>
    <xf numFmtId="0" fontId="26" fillId="7" borderId="132" xfId="30" applyNumberFormat="1" applyFont="1" applyFill="1" applyBorder="1" applyAlignment="1" applyProtection="1">
      <alignment horizontal="left" vertical="center" shrinkToFit="1"/>
      <protection locked="0"/>
    </xf>
    <xf numFmtId="177" fontId="26" fillId="7" borderId="17" xfId="30" applyNumberFormat="1" applyFont="1" applyFill="1" applyBorder="1" applyAlignment="1" applyProtection="1">
      <alignment horizontal="right" vertical="center" shrinkToFit="1"/>
      <protection locked="0"/>
    </xf>
    <xf numFmtId="177" fontId="26" fillId="7" borderId="18" xfId="30" applyNumberFormat="1" applyFont="1" applyFill="1" applyBorder="1" applyAlignment="1" applyProtection="1">
      <alignment horizontal="right" vertical="center" shrinkToFit="1"/>
      <protection locked="0"/>
    </xf>
    <xf numFmtId="177" fontId="26" fillId="7" borderId="19" xfId="30" applyNumberFormat="1" applyFont="1" applyFill="1" applyBorder="1" applyAlignment="1" applyProtection="1">
      <alignment horizontal="right" vertical="center" shrinkToFit="1"/>
      <protection locked="0"/>
    </xf>
    <xf numFmtId="0" fontId="26" fillId="6" borderId="57" xfId="30" applyFont="1" applyFill="1" applyBorder="1" applyAlignment="1" applyProtection="1">
      <alignment horizontal="center" vertical="center" wrapText="1" shrinkToFit="1"/>
      <protection locked="0"/>
    </xf>
    <xf numFmtId="0" fontId="26" fillId="6" borderId="23"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shrinkToFit="1"/>
      <protection locked="0"/>
    </xf>
    <xf numFmtId="0" fontId="26" fillId="6" borderId="94"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protection locked="0"/>
    </xf>
    <xf numFmtId="0" fontId="26" fillId="5" borderId="112" xfId="30" applyNumberFormat="1" applyFont="1" applyFill="1" applyBorder="1" applyAlignment="1" applyProtection="1">
      <alignment horizontal="left" vertical="center" shrinkToFit="1"/>
      <protection locked="0"/>
    </xf>
    <xf numFmtId="0" fontId="26" fillId="5" borderId="113" xfId="30" applyNumberFormat="1" applyFont="1" applyFill="1" applyBorder="1" applyAlignment="1" applyProtection="1">
      <alignment horizontal="left" vertical="center" shrinkToFit="1"/>
      <protection locked="0"/>
    </xf>
    <xf numFmtId="0" fontId="26" fillId="5" borderId="119" xfId="30" applyNumberFormat="1" applyFont="1" applyFill="1" applyBorder="1" applyAlignment="1" applyProtection="1">
      <alignment horizontal="left" vertical="center" shrinkToFit="1"/>
      <protection locked="0"/>
    </xf>
    <xf numFmtId="177" fontId="26" fillId="5" borderId="112" xfId="30" applyNumberFormat="1" applyFont="1" applyFill="1" applyBorder="1" applyAlignment="1" applyProtection="1">
      <alignment horizontal="right" vertical="center" shrinkToFit="1"/>
      <protection locked="0"/>
    </xf>
    <xf numFmtId="177" fontId="26" fillId="5" borderId="113" xfId="30" applyNumberFormat="1" applyFont="1" applyFill="1" applyBorder="1" applyAlignment="1" applyProtection="1">
      <alignment horizontal="right" vertical="center" shrinkToFit="1"/>
      <protection locked="0"/>
    </xf>
    <xf numFmtId="177" fontId="26" fillId="5" borderId="114" xfId="30" applyNumberFormat="1" applyFont="1" applyFill="1" applyBorder="1" applyAlignment="1" applyProtection="1">
      <alignment horizontal="right" vertical="center" shrinkToFit="1"/>
      <protection locked="0"/>
    </xf>
    <xf numFmtId="0" fontId="26" fillId="5" borderId="112" xfId="30" applyFont="1" applyFill="1" applyBorder="1" applyAlignment="1" applyProtection="1">
      <alignment horizontal="left" vertical="center" shrinkToFit="1"/>
      <protection locked="0"/>
    </xf>
    <xf numFmtId="0" fontId="26" fillId="5" borderId="113" xfId="30" applyFont="1" applyFill="1" applyBorder="1" applyAlignment="1" applyProtection="1">
      <alignment horizontal="left" vertical="center" shrinkToFit="1"/>
      <protection locked="0"/>
    </xf>
    <xf numFmtId="0" fontId="26" fillId="5" borderId="114" xfId="30" applyFont="1" applyFill="1" applyBorder="1" applyAlignment="1" applyProtection="1">
      <alignment horizontal="left" vertical="center" shrinkToFit="1"/>
      <protection locked="0"/>
    </xf>
    <xf numFmtId="177" fontId="26" fillId="0" borderId="102" xfId="30" applyNumberFormat="1" applyFont="1" applyBorder="1" applyAlignment="1" applyProtection="1">
      <alignment horizontal="right" vertical="center" shrinkToFit="1"/>
      <protection locked="0"/>
    </xf>
    <xf numFmtId="0" fontId="26" fillId="0" borderId="102" xfId="30" applyNumberFormat="1" applyFont="1" applyBorder="1" applyAlignment="1" applyProtection="1">
      <alignment horizontal="left" vertical="center" shrinkToFit="1"/>
      <protection locked="0"/>
    </xf>
    <xf numFmtId="0" fontId="26" fillId="0" borderId="108" xfId="30" applyNumberFormat="1" applyFont="1" applyBorder="1" applyAlignment="1" applyProtection="1">
      <alignment horizontal="left" vertical="center" shrinkToFit="1"/>
      <protection locked="0"/>
    </xf>
    <xf numFmtId="0" fontId="26" fillId="0" borderId="98" xfId="30" applyFont="1" applyBorder="1" applyAlignment="1" applyProtection="1">
      <alignment horizontal="left" vertical="center" shrinkToFit="1"/>
      <protection locked="0"/>
    </xf>
    <xf numFmtId="0" fontId="26" fillId="0" borderId="99" xfId="30" applyFont="1" applyBorder="1" applyAlignment="1" applyProtection="1">
      <alignment horizontal="left" vertical="center" shrinkToFit="1"/>
      <protection locked="0"/>
    </xf>
    <xf numFmtId="0" fontId="26" fillId="0" borderId="100" xfId="30" applyFont="1" applyBorder="1" applyAlignment="1" applyProtection="1">
      <alignment horizontal="left" vertical="center" shrinkToFit="1"/>
      <protection locked="0"/>
    </xf>
    <xf numFmtId="177" fontId="26" fillId="0" borderId="101" xfId="30" applyNumberFormat="1" applyFont="1" applyBorder="1" applyAlignment="1" applyProtection="1">
      <alignment horizontal="right" vertical="center" shrinkToFit="1"/>
      <protection locked="0"/>
    </xf>
    <xf numFmtId="0" fontId="26" fillId="0" borderId="112" xfId="30" applyFont="1" applyBorder="1" applyAlignment="1" applyProtection="1">
      <alignment horizontal="left" vertical="center" shrinkToFit="1"/>
      <protection locked="0"/>
    </xf>
    <xf numFmtId="0" fontId="26" fillId="0" borderId="113" xfId="30" applyFont="1" applyBorder="1" applyAlignment="1" applyProtection="1">
      <alignment horizontal="left" vertical="center" shrinkToFit="1"/>
      <protection locked="0"/>
    </xf>
    <xf numFmtId="0" fontId="26" fillId="0" borderId="114" xfId="30" applyFont="1" applyBorder="1" applyAlignment="1" applyProtection="1">
      <alignment horizontal="left" vertical="center" shrinkToFit="1"/>
      <protection locked="0"/>
    </xf>
    <xf numFmtId="177" fontId="26" fillId="0" borderId="115" xfId="30" applyNumberFormat="1" applyFont="1" applyBorder="1" applyAlignment="1" applyProtection="1">
      <alignment horizontal="right" vertical="center" shrinkToFit="1"/>
      <protection locked="0"/>
    </xf>
    <xf numFmtId="0" fontId="26" fillId="0" borderId="116" xfId="30" applyNumberFormat="1" applyFont="1" applyBorder="1" applyAlignment="1" applyProtection="1">
      <alignment horizontal="left" vertical="center" shrinkToFit="1"/>
      <protection locked="0"/>
    </xf>
    <xf numFmtId="0" fontId="26" fillId="0" borderId="121" xfId="30" applyNumberFormat="1" applyFont="1" applyBorder="1" applyAlignment="1" applyProtection="1">
      <alignment horizontal="left" vertical="center" shrinkToFit="1"/>
      <protection locked="0"/>
    </xf>
    <xf numFmtId="177" fontId="26" fillId="0" borderId="112" xfId="30" applyNumberFormat="1" applyFont="1" applyBorder="1" applyAlignment="1" applyProtection="1">
      <alignment horizontal="right" vertical="center" shrinkToFit="1"/>
      <protection locked="0"/>
    </xf>
    <xf numFmtId="177" fontId="26" fillId="0" borderId="113" xfId="30" applyNumberFormat="1" applyFont="1" applyBorder="1" applyAlignment="1" applyProtection="1">
      <alignment horizontal="right" vertical="center" shrinkToFit="1"/>
      <protection locked="0"/>
    </xf>
    <xf numFmtId="177" fontId="26" fillId="0" borderId="117" xfId="30" applyNumberFormat="1" applyFont="1" applyBorder="1" applyAlignment="1" applyProtection="1">
      <alignment horizontal="right" vertical="center" shrinkToFit="1"/>
      <protection locked="0"/>
    </xf>
    <xf numFmtId="0" fontId="26" fillId="5" borderId="145" xfId="30" applyFont="1" applyFill="1" applyBorder="1" applyAlignment="1" applyProtection="1">
      <alignment horizontal="left" vertical="center" shrinkToFit="1"/>
      <protection locked="0"/>
    </xf>
    <xf numFmtId="0" fontId="26" fillId="5" borderId="146" xfId="30" applyFont="1" applyFill="1" applyBorder="1" applyAlignment="1" applyProtection="1">
      <alignment horizontal="left" vertical="center" shrinkToFit="1"/>
      <protection locked="0"/>
    </xf>
    <xf numFmtId="0" fontId="26" fillId="5" borderId="147" xfId="30" applyFont="1" applyFill="1" applyBorder="1" applyAlignment="1" applyProtection="1">
      <alignment horizontal="left" vertical="center" shrinkToFit="1"/>
      <protection locked="0"/>
    </xf>
    <xf numFmtId="177" fontId="26" fillId="5" borderId="123" xfId="30" applyNumberFormat="1" applyFont="1" applyFill="1" applyBorder="1" applyAlignment="1" applyProtection="1">
      <alignment horizontal="right" vertical="center" shrinkToFit="1"/>
      <protection locked="0"/>
    </xf>
    <xf numFmtId="177" fontId="26" fillId="5" borderId="124" xfId="30" applyNumberFormat="1" applyFont="1" applyFill="1" applyBorder="1" applyAlignment="1" applyProtection="1">
      <alignment horizontal="right" vertical="center" shrinkToFit="1"/>
      <protection locked="0"/>
    </xf>
    <xf numFmtId="0" fontId="26" fillId="5" borderId="124" xfId="30" applyNumberFormat="1" applyFont="1" applyFill="1" applyBorder="1" applyAlignment="1" applyProtection="1">
      <alignment horizontal="left" vertical="center" shrinkToFit="1"/>
      <protection locked="0"/>
    </xf>
    <xf numFmtId="0" fontId="26" fillId="5" borderId="127" xfId="30" applyNumberFormat="1" applyFont="1" applyFill="1" applyBorder="1" applyAlignment="1" applyProtection="1">
      <alignment horizontal="left" vertical="center" shrinkToFit="1"/>
      <protection locked="0"/>
    </xf>
    <xf numFmtId="177" fontId="26" fillId="7" borderId="148" xfId="30" applyNumberFormat="1" applyFont="1" applyFill="1" applyBorder="1" applyAlignment="1" applyProtection="1">
      <alignment horizontal="right" vertical="center" shrinkToFit="1"/>
      <protection locked="0"/>
    </xf>
    <xf numFmtId="177" fontId="26" fillId="7" borderId="149" xfId="30" applyNumberFormat="1" applyFont="1" applyFill="1" applyBorder="1" applyAlignment="1" applyProtection="1">
      <alignment horizontal="right" vertical="center" shrinkToFit="1"/>
      <protection locked="0"/>
    </xf>
    <xf numFmtId="177" fontId="26" fillId="7" borderId="150" xfId="30" applyNumberFormat="1" applyFont="1" applyFill="1" applyBorder="1" applyAlignment="1" applyProtection="1">
      <alignment horizontal="right" vertical="center" shrinkToFit="1"/>
      <protection locked="0"/>
    </xf>
    <xf numFmtId="177" fontId="26" fillId="7" borderId="44" xfId="30" applyNumberFormat="1" applyFont="1" applyFill="1" applyBorder="1" applyAlignment="1" applyProtection="1">
      <alignment horizontal="right" vertical="center" shrinkToFit="1"/>
      <protection locked="0"/>
    </xf>
    <xf numFmtId="177" fontId="26" fillId="7" borderId="43" xfId="30" applyNumberFormat="1" applyFont="1" applyFill="1" applyBorder="1" applyAlignment="1" applyProtection="1">
      <alignment horizontal="right" vertical="center" shrinkToFit="1"/>
      <protection locked="0"/>
    </xf>
    <xf numFmtId="0" fontId="26" fillId="5" borderId="39" xfId="30" applyFont="1" applyFill="1" applyBorder="1" applyAlignment="1" applyProtection="1">
      <alignment horizontal="center" vertical="center"/>
    </xf>
    <xf numFmtId="0" fontId="26" fillId="5" borderId="31" xfId="30" applyFont="1" applyFill="1" applyBorder="1" applyAlignment="1" applyProtection="1">
      <alignment horizontal="center" vertical="center"/>
    </xf>
    <xf numFmtId="0" fontId="26" fillId="5" borderId="42" xfId="30" applyFont="1" applyFill="1" applyBorder="1" applyAlignment="1" applyProtection="1">
      <alignment horizontal="center" vertical="center"/>
    </xf>
    <xf numFmtId="0" fontId="26" fillId="5" borderId="32" xfId="30" applyFont="1" applyFill="1" applyBorder="1" applyAlignment="1" applyProtection="1">
      <alignment horizontal="center" vertical="center"/>
    </xf>
    <xf numFmtId="0" fontId="26" fillId="5" borderId="11" xfId="30" applyFont="1" applyFill="1" applyBorder="1" applyProtection="1">
      <alignment vertical="center"/>
    </xf>
    <xf numFmtId="0" fontId="26" fillId="5" borderId="12" xfId="30" applyFont="1" applyFill="1" applyBorder="1" applyProtection="1">
      <alignment vertical="center"/>
    </xf>
    <xf numFmtId="0" fontId="26" fillId="5" borderId="46" xfId="30" applyFont="1" applyFill="1" applyBorder="1" applyProtection="1">
      <alignment vertical="center"/>
    </xf>
    <xf numFmtId="177" fontId="26" fillId="5" borderId="41" xfId="32" applyNumberFormat="1" applyFont="1" applyFill="1" applyBorder="1" applyAlignment="1" applyProtection="1">
      <alignment horizontal="right" vertical="center" shrinkToFit="1"/>
    </xf>
    <xf numFmtId="177" fontId="26" fillId="5" borderId="12" xfId="32" applyNumberFormat="1" applyFont="1" applyFill="1" applyBorder="1" applyAlignment="1" applyProtection="1">
      <alignment horizontal="right" vertical="center" shrinkToFit="1"/>
    </xf>
    <xf numFmtId="177" fontId="26" fillId="5" borderId="82" xfId="32" applyNumberFormat="1" applyFont="1" applyFill="1" applyBorder="1" applyAlignment="1" applyProtection="1">
      <alignment horizontal="right" vertical="center" shrinkToFit="1"/>
    </xf>
    <xf numFmtId="177" fontId="26" fillId="5" borderId="84" xfId="32" applyNumberFormat="1" applyFont="1" applyFill="1" applyBorder="1" applyAlignment="1" applyProtection="1">
      <alignment horizontal="right" vertical="center" shrinkToFit="1"/>
    </xf>
    <xf numFmtId="188" fontId="26" fillId="5" borderId="84" xfId="32" applyNumberFormat="1" applyFont="1" applyFill="1" applyBorder="1" applyAlignment="1" applyProtection="1">
      <alignment horizontal="right" vertical="center" shrinkToFit="1"/>
    </xf>
    <xf numFmtId="188" fontId="26" fillId="5" borderId="12" xfId="32" applyNumberFormat="1" applyFont="1" applyFill="1" applyBorder="1" applyAlignment="1" applyProtection="1">
      <alignment horizontal="right" vertical="center" shrinkToFit="1"/>
    </xf>
    <xf numFmtId="188" fontId="26" fillId="5" borderId="1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xf>
    <xf numFmtId="0" fontId="26" fillId="5" borderId="12" xfId="30" applyFont="1" applyFill="1" applyBorder="1" applyAlignment="1" applyProtection="1">
      <alignment horizontal="center" vertical="top"/>
    </xf>
    <xf numFmtId="0" fontId="26" fillId="5" borderId="7" xfId="30" applyFont="1" applyFill="1" applyBorder="1" applyAlignment="1" applyProtection="1">
      <alignment horizontal="center" vertical="top"/>
    </xf>
    <xf numFmtId="0" fontId="26" fillId="5" borderId="0" xfId="30" applyFont="1" applyFill="1" applyBorder="1" applyAlignment="1" applyProtection="1">
      <alignment horizontal="center" vertical="top"/>
    </xf>
    <xf numFmtId="0" fontId="26" fillId="5" borderId="24" xfId="30" applyFont="1" applyFill="1" applyBorder="1" applyAlignment="1" applyProtection="1">
      <alignment horizontal="center" vertical="top"/>
    </xf>
    <xf numFmtId="0" fontId="26" fillId="5" borderId="49" xfId="30" applyFont="1" applyFill="1" applyBorder="1" applyAlignment="1" applyProtection="1">
      <alignment horizontal="center" vertical="top"/>
    </xf>
    <xf numFmtId="0" fontId="26" fillId="5" borderId="30" xfId="30" applyFont="1" applyFill="1" applyBorder="1" applyAlignment="1" applyProtection="1">
      <alignment horizontal="center" vertical="center"/>
    </xf>
    <xf numFmtId="0" fontId="26" fillId="5" borderId="34" xfId="30" applyFont="1" applyFill="1" applyBorder="1" applyAlignment="1" applyProtection="1">
      <alignment horizontal="center" vertical="center"/>
    </xf>
    <xf numFmtId="0" fontId="26" fillId="7" borderId="44" xfId="30" applyNumberFormat="1" applyFont="1" applyFill="1" applyBorder="1" applyAlignment="1" applyProtection="1">
      <alignment horizontal="left" vertical="center" shrinkToFit="1"/>
      <protection locked="0"/>
    </xf>
    <xf numFmtId="0" fontId="26" fillId="7" borderId="18" xfId="30" applyNumberFormat="1" applyFont="1" applyFill="1" applyBorder="1" applyAlignment="1" applyProtection="1">
      <alignment horizontal="left" vertical="center" shrinkToFit="1"/>
      <protection locked="0"/>
    </xf>
    <xf numFmtId="0" fontId="26" fillId="7" borderId="19" xfId="30" applyNumberFormat="1" applyFont="1" applyFill="1" applyBorder="1" applyAlignment="1" applyProtection="1">
      <alignment horizontal="left" vertical="center" shrinkToFit="1"/>
      <protection locked="0"/>
    </xf>
    <xf numFmtId="0" fontId="26" fillId="5" borderId="8" xfId="30" applyFont="1" applyFill="1" applyBorder="1" applyAlignment="1" applyProtection="1">
      <alignment horizontal="left" vertical="center" wrapText="1"/>
    </xf>
    <xf numFmtId="0" fontId="26" fillId="5" borderId="0" xfId="31" applyFont="1" applyFill="1" applyAlignment="1" applyProtection="1">
      <alignment horizontal="left" vertical="center"/>
    </xf>
    <xf numFmtId="0" fontId="26" fillId="5" borderId="24" xfId="30" applyFont="1" applyFill="1" applyBorder="1" applyAlignment="1" applyProtection="1">
      <alignment horizontal="center" vertical="center"/>
    </xf>
    <xf numFmtId="0" fontId="26" fillId="5" borderId="49" xfId="30" applyFont="1" applyFill="1" applyBorder="1" applyAlignment="1" applyProtection="1">
      <alignment horizontal="center" vertical="center"/>
    </xf>
    <xf numFmtId="0" fontId="26" fillId="5" borderId="63" xfId="30" applyFont="1" applyFill="1" applyBorder="1" applyAlignment="1" applyProtection="1">
      <alignment horizontal="center" vertical="center"/>
    </xf>
    <xf numFmtId="188" fontId="26" fillId="5" borderId="87" xfId="32" applyNumberFormat="1" applyFont="1" applyFill="1" applyBorder="1" applyAlignment="1" applyProtection="1">
      <alignment horizontal="right" vertical="center" shrinkToFit="1"/>
    </xf>
    <xf numFmtId="188" fontId="26" fillId="5" borderId="59"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38" xfId="30" applyFont="1" applyFill="1" applyBorder="1" applyAlignment="1" applyProtection="1">
      <alignment vertical="center"/>
    </xf>
    <xf numFmtId="177" fontId="26" fillId="5" borderId="154" xfId="32" applyNumberFormat="1" applyFont="1" applyFill="1" applyBorder="1" applyAlignment="1" applyProtection="1">
      <alignment horizontal="right" vertical="center" shrinkToFit="1"/>
    </xf>
    <xf numFmtId="177" fontId="26" fillId="5" borderId="86" xfId="32" applyNumberFormat="1" applyFont="1" applyFill="1" applyBorder="1" applyAlignment="1" applyProtection="1">
      <alignment horizontal="right" vertical="center" shrinkToFit="1"/>
    </xf>
    <xf numFmtId="188" fontId="26" fillId="5" borderId="86" xfId="32" applyNumberFormat="1" applyFont="1" applyFill="1" applyBorder="1" applyAlignment="1" applyProtection="1">
      <alignment horizontal="right" vertical="center" shrinkToFit="1"/>
    </xf>
    <xf numFmtId="188" fontId="26" fillId="5" borderId="155" xfId="32" applyNumberFormat="1" applyFont="1" applyFill="1" applyBorder="1" applyAlignment="1" applyProtection="1">
      <alignment horizontal="right" vertical="center" shrinkToFit="1"/>
    </xf>
    <xf numFmtId="0" fontId="26" fillId="5" borderId="4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46" xfId="30" applyFont="1" applyFill="1" applyBorder="1" applyAlignment="1" applyProtection="1">
      <alignment vertical="center"/>
    </xf>
    <xf numFmtId="177" fontId="26" fillId="5" borderId="151" xfId="32" applyNumberFormat="1" applyFont="1" applyFill="1" applyBorder="1" applyAlignment="1" applyProtection="1">
      <alignment horizontal="right" vertical="center" shrinkToFit="1"/>
    </xf>
    <xf numFmtId="177" fontId="26" fillId="5" borderId="83" xfId="32" applyNumberFormat="1" applyFont="1" applyFill="1" applyBorder="1" applyAlignment="1" applyProtection="1">
      <alignment horizontal="right" vertical="center" shrinkToFit="1"/>
    </xf>
    <xf numFmtId="188" fontId="26" fillId="5" borderId="83" xfId="32" applyNumberFormat="1" applyFont="1" applyFill="1" applyBorder="1" applyAlignment="1" applyProtection="1">
      <alignment horizontal="right" vertical="center" shrinkToFit="1"/>
    </xf>
    <xf numFmtId="188" fontId="26" fillId="5" borderId="153" xfId="32" applyNumberFormat="1" applyFont="1" applyFill="1" applyBorder="1" applyAlignment="1" applyProtection="1">
      <alignment horizontal="right" vertical="center" shrinkToFit="1"/>
    </xf>
    <xf numFmtId="0" fontId="26" fillId="5" borderId="7" xfId="30" applyFont="1" applyFill="1" applyBorder="1" applyAlignment="1" applyProtection="1">
      <alignment horizontal="left" vertical="center"/>
    </xf>
    <xf numFmtId="0" fontId="26" fillId="5" borderId="0" xfId="30" applyFont="1" applyFill="1" applyBorder="1" applyAlignment="1" applyProtection="1">
      <alignment horizontal="left" vertical="center"/>
    </xf>
    <xf numFmtId="0" fontId="26" fillId="5" borderId="38" xfId="30" applyFont="1" applyFill="1" applyBorder="1" applyAlignment="1" applyProtection="1">
      <alignment horizontal="left" vertical="center"/>
    </xf>
    <xf numFmtId="177" fontId="26" fillId="5" borderId="60" xfId="31" applyNumberFormat="1" applyFont="1" applyFill="1" applyBorder="1" applyAlignment="1" applyProtection="1">
      <alignment horizontal="right" vertical="center" shrinkToFit="1"/>
    </xf>
    <xf numFmtId="177" fontId="26" fillId="5" borderId="0" xfId="31" applyNumberFormat="1" applyFont="1" applyFill="1" applyBorder="1" applyAlignment="1" applyProtection="1">
      <alignment horizontal="right" vertical="center" shrinkToFit="1"/>
    </xf>
    <xf numFmtId="177" fontId="26" fillId="5" borderId="85" xfId="31" applyNumberFormat="1" applyFont="1" applyFill="1" applyBorder="1" applyAlignment="1" applyProtection="1">
      <alignment horizontal="right" vertical="center" shrinkToFit="1"/>
    </xf>
    <xf numFmtId="177" fontId="26" fillId="5" borderId="88" xfId="31" applyNumberFormat="1" applyFont="1" applyFill="1" applyBorder="1" applyAlignment="1" applyProtection="1">
      <alignment horizontal="right" vertical="center" shrinkToFit="1"/>
    </xf>
    <xf numFmtId="188" fontId="26" fillId="5" borderId="88" xfId="31" applyNumberFormat="1" applyFont="1" applyFill="1" applyBorder="1" applyAlignment="1" applyProtection="1">
      <alignment horizontal="right" vertical="center" shrinkToFit="1"/>
    </xf>
    <xf numFmtId="188" fontId="26" fillId="5" borderId="0" xfId="31" applyNumberFormat="1" applyFont="1" applyFill="1" applyBorder="1" applyAlignment="1" applyProtection="1">
      <alignment horizontal="right" vertical="center" shrinkToFit="1"/>
    </xf>
    <xf numFmtId="188" fontId="26" fillId="5" borderId="62" xfId="31" applyNumberFormat="1" applyFont="1" applyFill="1" applyBorder="1" applyAlignment="1" applyProtection="1">
      <alignment horizontal="right" vertical="center" shrinkToFit="1"/>
    </xf>
    <xf numFmtId="0" fontId="26" fillId="5" borderId="41" xfId="30" applyFont="1" applyFill="1" applyBorder="1" applyProtection="1">
      <alignment vertical="center"/>
    </xf>
    <xf numFmtId="188" fontId="26" fillId="5" borderId="152" xfId="32" applyNumberFormat="1" applyFont="1" applyFill="1" applyBorder="1" applyAlignment="1" applyProtection="1">
      <alignment horizontal="right" vertical="center" shrinkToFit="1"/>
    </xf>
    <xf numFmtId="188" fontId="26" fillId="5" borderId="15" xfId="32" applyNumberFormat="1" applyFont="1" applyFill="1" applyBorder="1" applyAlignment="1" applyProtection="1">
      <alignment horizontal="right" vertical="center" shrinkToFit="1"/>
    </xf>
    <xf numFmtId="0" fontId="26" fillId="5" borderId="41" xfId="30" applyFont="1" applyFill="1" applyBorder="1" applyAlignment="1" applyProtection="1">
      <alignment horizontal="center" vertical="center" textRotation="255" wrapText="1"/>
    </xf>
    <xf numFmtId="0" fontId="26" fillId="5" borderId="46" xfId="30" applyFont="1" applyFill="1" applyBorder="1" applyAlignment="1" applyProtection="1">
      <alignment horizontal="center" vertical="center" textRotation="255" wrapText="1"/>
    </xf>
    <xf numFmtId="0" fontId="26" fillId="5" borderId="60" xfId="30" applyFont="1" applyFill="1" applyBorder="1" applyAlignment="1" applyProtection="1">
      <alignment horizontal="center" vertical="center" textRotation="255" wrapText="1"/>
    </xf>
    <xf numFmtId="0" fontId="26" fillId="5" borderId="38" xfId="30" applyFont="1" applyFill="1" applyBorder="1" applyAlignment="1" applyProtection="1">
      <alignment horizontal="center" vertical="center" textRotation="255" wrapText="1"/>
    </xf>
    <xf numFmtId="0" fontId="26" fillId="5" borderId="37" xfId="30" applyFont="1" applyFill="1" applyBorder="1" applyAlignment="1" applyProtection="1">
      <alignment horizontal="center" vertical="center" textRotation="255" wrapText="1"/>
    </xf>
    <xf numFmtId="0" fontId="26" fillId="5" borderId="40" xfId="30" applyFont="1" applyFill="1" applyBorder="1" applyAlignment="1" applyProtection="1">
      <alignment horizontal="center" vertical="center" textRotation="255" wrapText="1"/>
    </xf>
    <xf numFmtId="0" fontId="26" fillId="5" borderId="60" xfId="30" applyFont="1" applyFill="1" applyBorder="1" applyProtection="1">
      <alignment vertical="center"/>
    </xf>
    <xf numFmtId="0" fontId="26" fillId="5" borderId="0" xfId="30" applyFont="1" applyFill="1" applyBorder="1" applyProtection="1">
      <alignment vertical="center"/>
    </xf>
    <xf numFmtId="0" fontId="26" fillId="5" borderId="38" xfId="30" applyFont="1" applyFill="1" applyBorder="1" applyProtection="1">
      <alignment vertical="center"/>
    </xf>
    <xf numFmtId="0" fontId="26" fillId="5" borderId="11" xfId="30" applyFont="1" applyFill="1" applyBorder="1" applyAlignment="1" applyProtection="1">
      <alignment horizontal="center" vertical="center" textRotation="255" shrinkToFit="1"/>
    </xf>
    <xf numFmtId="0" fontId="26" fillId="5" borderId="46" xfId="30" applyFont="1" applyFill="1" applyBorder="1" applyAlignment="1" applyProtection="1">
      <alignment horizontal="center" vertical="center" textRotation="255" shrinkToFit="1"/>
    </xf>
    <xf numFmtId="0" fontId="26" fillId="5" borderId="7" xfId="30" applyFont="1" applyFill="1" applyBorder="1" applyAlignment="1" applyProtection="1">
      <alignment horizontal="center" vertical="center" textRotation="255" shrinkToFit="1"/>
    </xf>
    <xf numFmtId="0" fontId="26" fillId="5" borderId="38" xfId="30" applyFont="1" applyFill="1" applyBorder="1" applyAlignment="1" applyProtection="1">
      <alignment horizontal="center" vertical="center" textRotation="255" shrinkToFit="1"/>
    </xf>
    <xf numFmtId="0" fontId="26" fillId="5" borderId="24" xfId="30" applyFont="1" applyFill="1" applyBorder="1" applyAlignment="1" applyProtection="1">
      <alignment horizontal="center" vertical="center" textRotation="255" shrinkToFit="1"/>
    </xf>
    <xf numFmtId="0" fontId="26" fillId="5" borderId="40" xfId="30" applyFont="1" applyFill="1" applyBorder="1" applyAlignment="1" applyProtection="1">
      <alignment horizontal="center" vertical="center" textRotation="255" shrinkToFit="1"/>
    </xf>
    <xf numFmtId="177" fontId="26" fillId="5" borderId="60" xfId="32" applyNumberFormat="1" applyFont="1" applyFill="1" applyBorder="1" applyAlignment="1" applyProtection="1">
      <alignment horizontal="right" vertical="center" shrinkToFit="1"/>
    </xf>
    <xf numFmtId="177" fontId="26" fillId="5" borderId="0" xfId="32" applyNumberFormat="1" applyFont="1" applyFill="1" applyBorder="1" applyAlignment="1" applyProtection="1">
      <alignment horizontal="right" vertical="center" shrinkToFit="1"/>
    </xf>
    <xf numFmtId="177" fontId="26" fillId="5" borderId="85" xfId="32" applyNumberFormat="1" applyFont="1" applyFill="1" applyBorder="1" applyAlignment="1" applyProtection="1">
      <alignment horizontal="right" vertical="center" shrinkToFit="1"/>
    </xf>
    <xf numFmtId="177" fontId="26" fillId="5" borderId="88" xfId="32" applyNumberFormat="1" applyFont="1" applyFill="1" applyBorder="1" applyAlignment="1" applyProtection="1">
      <alignment horizontal="right" vertical="center" shrinkToFit="1"/>
    </xf>
    <xf numFmtId="188" fontId="26" fillId="5" borderId="88" xfId="32" applyNumberFormat="1" applyFont="1" applyFill="1" applyBorder="1" applyAlignment="1" applyProtection="1">
      <alignment horizontal="right" vertical="center" shrinkToFit="1"/>
    </xf>
    <xf numFmtId="188" fontId="26" fillId="5" borderId="0" xfId="32" applyNumberFormat="1" applyFont="1" applyFill="1" applyBorder="1" applyAlignment="1" applyProtection="1">
      <alignment horizontal="right" vertical="center" shrinkToFit="1"/>
    </xf>
    <xf numFmtId="188" fontId="26" fillId="5" borderId="62" xfId="32" applyNumberFormat="1" applyFont="1" applyFill="1" applyBorder="1" applyAlignment="1" applyProtection="1">
      <alignment horizontal="right" vertical="center" shrinkToFit="1"/>
    </xf>
    <xf numFmtId="0" fontId="26" fillId="5" borderId="49" xfId="30" applyFont="1" applyFill="1" applyBorder="1" applyProtection="1">
      <alignment vertical="center"/>
    </xf>
    <xf numFmtId="0" fontId="26" fillId="5" borderId="40" xfId="30" applyFont="1" applyFill="1" applyBorder="1" applyProtection="1">
      <alignment vertical="center"/>
    </xf>
    <xf numFmtId="0" fontId="26" fillId="5" borderId="60" xfId="30" applyFont="1" applyFill="1" applyBorder="1" applyAlignment="1" applyProtection="1">
      <alignment vertical="center" shrinkToFit="1"/>
    </xf>
    <xf numFmtId="0" fontId="26" fillId="5" borderId="0" xfId="30" applyFont="1" applyFill="1" applyBorder="1" applyAlignment="1" applyProtection="1">
      <alignment vertical="center" shrinkToFit="1"/>
    </xf>
    <xf numFmtId="0" fontId="26" fillId="5" borderId="38" xfId="30" applyFont="1" applyFill="1" applyBorder="1" applyAlignment="1" applyProtection="1">
      <alignment vertical="center" shrinkToFit="1"/>
    </xf>
    <xf numFmtId="0" fontId="26" fillId="5" borderId="0" xfId="30" applyFont="1" applyFill="1" applyProtection="1">
      <alignment vertical="center"/>
    </xf>
    <xf numFmtId="0" fontId="26" fillId="5" borderId="39" xfId="32" applyFont="1" applyFill="1" applyBorder="1" applyAlignment="1" applyProtection="1">
      <alignment horizontal="center" vertical="center"/>
    </xf>
    <xf numFmtId="0" fontId="26" fillId="5" borderId="31" xfId="32" applyFont="1" applyFill="1" applyBorder="1" applyAlignment="1" applyProtection="1">
      <alignment horizontal="center" vertical="center"/>
    </xf>
    <xf numFmtId="0" fontId="26" fillId="5" borderId="32" xfId="32" applyFont="1" applyFill="1" applyBorder="1" applyAlignment="1" applyProtection="1">
      <alignment horizontal="center" vertical="center"/>
    </xf>
    <xf numFmtId="0" fontId="26" fillId="5" borderId="37" xfId="30" applyFont="1" applyFill="1" applyBorder="1" applyProtection="1">
      <alignment vertical="center"/>
    </xf>
    <xf numFmtId="0" fontId="26" fillId="5" borderId="31" xfId="30" applyFont="1" applyFill="1" applyBorder="1" applyAlignment="1" applyProtection="1">
      <alignment horizontal="center" vertical="center" wrapText="1"/>
    </xf>
    <xf numFmtId="177" fontId="26" fillId="5" borderId="39" xfId="32" applyNumberFormat="1" applyFont="1" applyFill="1" applyBorder="1" applyAlignment="1" applyProtection="1">
      <alignment horizontal="right" vertical="center" shrinkToFit="1"/>
    </xf>
    <xf numFmtId="177" fontId="26" fillId="5" borderId="31" xfId="32" applyNumberFormat="1" applyFont="1" applyFill="1" applyBorder="1" applyAlignment="1" applyProtection="1">
      <alignment horizontal="right" vertical="center" shrinkToFit="1"/>
    </xf>
    <xf numFmtId="177" fontId="26" fillId="5" borderId="156" xfId="32" applyNumberFormat="1" applyFont="1" applyFill="1" applyBorder="1" applyAlignment="1" applyProtection="1">
      <alignment horizontal="right" vertical="center" shrinkToFit="1"/>
    </xf>
    <xf numFmtId="177" fontId="26" fillId="5" borderId="157" xfId="32" applyNumberFormat="1" applyFont="1" applyFill="1" applyBorder="1" applyAlignment="1" applyProtection="1">
      <alignment horizontal="right" vertical="center" shrinkToFit="1"/>
    </xf>
    <xf numFmtId="177" fontId="26" fillId="5" borderId="158" xfId="32" applyNumberFormat="1" applyFont="1" applyFill="1" applyBorder="1" applyAlignment="1" applyProtection="1">
      <alignment horizontal="right" vertical="center" shrinkToFit="1"/>
    </xf>
    <xf numFmtId="177" fontId="26" fillId="5" borderId="159" xfId="32" applyNumberFormat="1" applyFont="1" applyFill="1" applyBorder="1" applyAlignment="1" applyProtection="1">
      <alignment horizontal="right" vertical="center" shrinkToFit="1"/>
    </xf>
    <xf numFmtId="177" fontId="26" fillId="5" borderId="160" xfId="32" applyNumberFormat="1" applyFont="1" applyFill="1" applyBorder="1" applyAlignment="1" applyProtection="1">
      <alignment horizontal="right" vertical="center" shrinkToFit="1"/>
    </xf>
    <xf numFmtId="177" fontId="26" fillId="5" borderId="91" xfId="32" applyNumberFormat="1" applyFont="1" applyFill="1" applyBorder="1" applyAlignment="1" applyProtection="1">
      <alignment horizontal="right" vertical="center" shrinkToFit="1"/>
    </xf>
    <xf numFmtId="177" fontId="26" fillId="5" borderId="49" xfId="32" applyNumberFormat="1" applyFont="1" applyFill="1" applyBorder="1" applyAlignment="1" applyProtection="1">
      <alignment horizontal="right" vertical="center" shrinkToFit="1"/>
    </xf>
    <xf numFmtId="177" fontId="26" fillId="5" borderId="89" xfId="32" applyNumberFormat="1" applyFont="1" applyFill="1" applyBorder="1" applyAlignment="1" applyProtection="1">
      <alignment horizontal="right" vertical="center" shrinkToFit="1"/>
    </xf>
    <xf numFmtId="188" fontId="26" fillId="5" borderId="91" xfId="32" applyNumberFormat="1" applyFont="1" applyFill="1" applyBorder="1" applyAlignment="1" applyProtection="1">
      <alignment horizontal="right" vertical="center" shrinkToFit="1"/>
    </xf>
    <xf numFmtId="188" fontId="26" fillId="5" borderId="49" xfId="32" applyNumberFormat="1" applyFont="1" applyFill="1" applyBorder="1" applyAlignment="1" applyProtection="1">
      <alignment horizontal="right" vertical="center" shrinkToFit="1"/>
    </xf>
    <xf numFmtId="188" fontId="26" fillId="5" borderId="6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wrapText="1"/>
    </xf>
    <xf numFmtId="0" fontId="26" fillId="5" borderId="12" xfId="30" applyFont="1" applyFill="1" applyBorder="1" applyAlignment="1" applyProtection="1">
      <alignment horizontal="center" vertical="top" wrapText="1"/>
    </xf>
    <xf numFmtId="0" fontId="26" fillId="5" borderId="46" xfId="30" applyFont="1" applyFill="1" applyBorder="1" applyAlignment="1" applyProtection="1">
      <alignment horizontal="center" vertical="top" wrapText="1"/>
    </xf>
    <xf numFmtId="0" fontId="26" fillId="5" borderId="7" xfId="30" applyFont="1" applyFill="1" applyBorder="1" applyAlignment="1" applyProtection="1">
      <alignment horizontal="center" vertical="top" wrapText="1"/>
    </xf>
    <xf numFmtId="0" fontId="26" fillId="5" borderId="0" xfId="30" applyFont="1" applyFill="1" applyBorder="1" applyAlignment="1" applyProtection="1">
      <alignment horizontal="center" vertical="top" wrapText="1"/>
    </xf>
    <xf numFmtId="0" fontId="26" fillId="5" borderId="38" xfId="30" applyFont="1" applyFill="1" applyBorder="1" applyAlignment="1" applyProtection="1">
      <alignment horizontal="center" vertical="top" wrapText="1"/>
    </xf>
    <xf numFmtId="0" fontId="26" fillId="5" borderId="24" xfId="30" applyFont="1" applyFill="1" applyBorder="1" applyAlignment="1" applyProtection="1">
      <alignment horizontal="center" vertical="top" wrapText="1"/>
    </xf>
    <xf numFmtId="0" fontId="26" fillId="5" borderId="49" xfId="30" applyFont="1" applyFill="1" applyBorder="1" applyAlignment="1" applyProtection="1">
      <alignment horizontal="center" vertical="top" wrapText="1"/>
    </xf>
    <xf numFmtId="177" fontId="26" fillId="5" borderId="161" xfId="32" applyNumberFormat="1" applyFont="1" applyFill="1" applyBorder="1" applyAlignment="1" applyProtection="1">
      <alignment horizontal="right" vertical="center" shrinkToFit="1"/>
    </xf>
    <xf numFmtId="177" fontId="26" fillId="5" borderId="90" xfId="32" applyNumberFormat="1" applyFont="1" applyFill="1" applyBorder="1" applyAlignment="1" applyProtection="1">
      <alignment horizontal="right" vertical="center" shrinkToFit="1"/>
    </xf>
    <xf numFmtId="188" fontId="26" fillId="5" borderId="158" xfId="32" applyNumberFormat="1" applyFont="1" applyFill="1" applyBorder="1" applyAlignment="1" applyProtection="1">
      <alignment horizontal="right" vertical="center" shrinkToFit="1"/>
    </xf>
    <xf numFmtId="188" fontId="26" fillId="5" borderId="159" xfId="32" applyNumberFormat="1" applyFont="1" applyFill="1" applyBorder="1" applyAlignment="1" applyProtection="1">
      <alignment horizontal="right" vertical="center" shrinkToFit="1"/>
    </xf>
    <xf numFmtId="188" fontId="26" fillId="5" borderId="162" xfId="32" applyNumberFormat="1" applyFont="1" applyFill="1" applyBorder="1" applyAlignment="1" applyProtection="1">
      <alignment horizontal="right" vertical="center" shrinkToFit="1"/>
    </xf>
    <xf numFmtId="0" fontId="26" fillId="5" borderId="37" xfId="30" applyFont="1" applyFill="1" applyBorder="1" applyAlignment="1" applyProtection="1">
      <alignment vertical="center"/>
    </xf>
    <xf numFmtId="0" fontId="26" fillId="5" borderId="49" xfId="30" applyFont="1" applyFill="1" applyBorder="1" applyAlignment="1" applyProtection="1">
      <alignment vertical="center"/>
    </xf>
    <xf numFmtId="0" fontId="26" fillId="5" borderId="40" xfId="30" applyFont="1" applyFill="1" applyBorder="1" applyAlignment="1" applyProtection="1">
      <alignment vertical="center"/>
    </xf>
    <xf numFmtId="177" fontId="26" fillId="5" borderId="37" xfId="32" applyNumberFormat="1" applyFont="1" applyFill="1" applyBorder="1" applyAlignment="1" applyProtection="1">
      <alignment horizontal="right" vertical="center" shrinkToFit="1"/>
    </xf>
    <xf numFmtId="0" fontId="28" fillId="5" borderId="42" xfId="30" applyFont="1" applyFill="1" applyBorder="1" applyAlignment="1" applyProtection="1">
      <alignment horizontal="center" vertical="center"/>
    </xf>
    <xf numFmtId="0" fontId="26" fillId="5" borderId="41" xfId="30" applyFont="1" applyFill="1" applyBorder="1" applyAlignment="1" applyProtection="1">
      <alignment horizontal="center" vertical="center" wrapText="1"/>
    </xf>
    <xf numFmtId="0" fontId="26" fillId="5" borderId="12" xfId="30" applyFont="1" applyFill="1" applyBorder="1" applyAlignment="1" applyProtection="1">
      <alignment horizontal="center" vertical="center" wrapText="1"/>
    </xf>
    <xf numFmtId="0" fontId="26" fillId="5" borderId="46" xfId="30" applyFont="1" applyFill="1" applyBorder="1" applyAlignment="1" applyProtection="1">
      <alignment horizontal="center" vertical="center" wrapText="1"/>
    </xf>
    <xf numFmtId="0" fontId="26" fillId="5" borderId="60" xfId="30" applyFont="1" applyFill="1" applyBorder="1" applyAlignment="1" applyProtection="1">
      <alignment horizontal="center" vertical="center" wrapText="1"/>
    </xf>
    <xf numFmtId="0" fontId="26" fillId="5" borderId="0" xfId="30" applyFont="1" applyFill="1" applyBorder="1" applyAlignment="1" applyProtection="1">
      <alignment horizontal="center" vertical="center" wrapText="1"/>
    </xf>
    <xf numFmtId="0" fontId="26" fillId="5" borderId="38" xfId="30" applyFont="1" applyFill="1" applyBorder="1" applyAlignment="1" applyProtection="1">
      <alignment horizontal="center" vertical="center" wrapText="1"/>
    </xf>
    <xf numFmtId="0" fontId="26" fillId="5" borderId="49" xfId="30" applyFont="1" applyFill="1" applyBorder="1" applyAlignment="1" applyProtection="1">
      <alignment horizontal="center" vertical="center" wrapText="1"/>
    </xf>
    <xf numFmtId="0" fontId="26" fillId="5" borderId="40" xfId="30" applyFont="1" applyFill="1" applyBorder="1" applyAlignment="1" applyProtection="1">
      <alignment horizontal="center" vertical="center" wrapText="1"/>
    </xf>
    <xf numFmtId="0" fontId="26" fillId="5" borderId="41" xfId="32" applyFont="1" applyFill="1" applyBorder="1" applyAlignment="1" applyProtection="1">
      <alignment horizontal="left" vertical="center" shrinkToFit="1"/>
    </xf>
    <xf numFmtId="0" fontId="26" fillId="5" borderId="12" xfId="32" applyFont="1" applyFill="1" applyBorder="1" applyAlignment="1" applyProtection="1">
      <alignment horizontal="left" vertical="center" shrinkToFit="1"/>
    </xf>
    <xf numFmtId="0" fontId="26" fillId="5" borderId="46" xfId="32" applyFont="1" applyFill="1" applyBorder="1" applyAlignment="1" applyProtection="1">
      <alignment horizontal="left" vertical="center" shrinkToFit="1"/>
    </xf>
    <xf numFmtId="188" fontId="26" fillId="5" borderId="163" xfId="32" applyNumberFormat="1" applyFont="1" applyFill="1" applyBorder="1" applyAlignment="1" applyProtection="1">
      <alignment horizontal="right" vertical="center" shrinkToFit="1"/>
    </xf>
    <xf numFmtId="188" fontId="26" fillId="5" borderId="45" xfId="32" applyNumberFormat="1" applyFont="1" applyFill="1" applyBorder="1" applyAlignment="1" applyProtection="1">
      <alignment horizontal="right" vertical="center" shrinkToFit="1"/>
    </xf>
    <xf numFmtId="0" fontId="26" fillId="5" borderId="60" xfId="32" applyFont="1" applyFill="1" applyBorder="1" applyAlignment="1" applyProtection="1">
      <alignment horizontal="left" vertical="center" shrinkToFit="1"/>
    </xf>
    <xf numFmtId="0" fontId="26" fillId="5" borderId="0" xfId="32" applyFont="1" applyFill="1" applyBorder="1" applyAlignment="1" applyProtection="1">
      <alignment horizontal="left" vertical="center" shrinkToFit="1"/>
    </xf>
    <xf numFmtId="0" fontId="26" fillId="5" borderId="38" xfId="32" applyFont="1" applyFill="1" applyBorder="1" applyAlignment="1" applyProtection="1">
      <alignment horizontal="left" vertical="center" shrinkToFit="1"/>
    </xf>
    <xf numFmtId="0" fontId="26" fillId="5" borderId="11" xfId="30" applyFont="1" applyFill="1" applyBorder="1" applyAlignment="1" applyProtection="1">
      <alignment horizontal="center" vertical="center" wrapText="1"/>
    </xf>
    <xf numFmtId="0" fontId="26" fillId="5" borderId="7" xfId="30" applyFont="1" applyFill="1" applyBorder="1" applyAlignment="1" applyProtection="1">
      <alignment horizontal="center" vertical="center" wrapText="1"/>
    </xf>
    <xf numFmtId="0" fontId="26" fillId="5" borderId="71" xfId="30" applyFont="1" applyFill="1" applyBorder="1" applyAlignment="1" applyProtection="1">
      <alignment horizontal="center" vertical="center" wrapText="1"/>
    </xf>
    <xf numFmtId="0" fontId="26" fillId="5" borderId="72" xfId="30" applyFont="1" applyFill="1" applyBorder="1" applyAlignment="1" applyProtection="1">
      <alignment horizontal="center" vertical="center" wrapText="1"/>
    </xf>
    <xf numFmtId="0" fontId="26" fillId="5" borderId="67" xfId="30" applyFont="1" applyFill="1" applyBorder="1" applyAlignment="1" applyProtection="1">
      <alignment horizontal="center" vertical="center" wrapText="1"/>
    </xf>
    <xf numFmtId="188" fontId="26" fillId="5" borderId="129" xfId="32" applyNumberFormat="1" applyFont="1" applyFill="1" applyBorder="1" applyAlignment="1" applyProtection="1">
      <alignment horizontal="right" vertical="center" shrinkToFit="1"/>
    </xf>
    <xf numFmtId="188" fontId="26" fillId="5" borderId="166" xfId="32" applyNumberFormat="1" applyFont="1" applyFill="1" applyBorder="1" applyAlignment="1" applyProtection="1">
      <alignment horizontal="right" vertical="center" shrinkToFit="1"/>
    </xf>
    <xf numFmtId="188" fontId="26" fillId="5" borderId="167" xfId="32" applyNumberFormat="1" applyFont="1" applyFill="1" applyBorder="1" applyAlignment="1" applyProtection="1">
      <alignment horizontal="right" vertical="center" shrinkToFit="1"/>
    </xf>
    <xf numFmtId="188" fontId="26" fillId="5" borderId="168" xfId="32" applyNumberFormat="1" applyFont="1" applyFill="1" applyBorder="1" applyAlignment="1" applyProtection="1">
      <alignment horizontal="right" vertical="center" shrinkToFit="1"/>
    </xf>
    <xf numFmtId="0" fontId="26" fillId="5" borderId="81" xfId="30" applyFont="1" applyFill="1" applyBorder="1" applyAlignment="1" applyProtection="1">
      <alignment horizontal="center" vertical="center"/>
    </xf>
    <xf numFmtId="0" fontId="26" fillId="5" borderId="25" xfId="30" applyFont="1" applyFill="1" applyBorder="1" applyAlignment="1" applyProtection="1">
      <alignment horizontal="center" vertical="center"/>
    </xf>
    <xf numFmtId="0" fontId="26" fillId="5" borderId="76" xfId="30" applyFont="1" applyFill="1" applyBorder="1" applyAlignment="1" applyProtection="1">
      <alignment horizontal="center" vertical="center"/>
    </xf>
    <xf numFmtId="0" fontId="26" fillId="5" borderId="75" xfId="30" applyFont="1" applyFill="1" applyBorder="1" applyAlignment="1" applyProtection="1">
      <alignment horizontal="center" vertical="center"/>
    </xf>
    <xf numFmtId="0" fontId="26" fillId="5" borderId="69" xfId="30" applyFont="1" applyFill="1" applyBorder="1" applyProtection="1">
      <alignment vertical="center"/>
    </xf>
    <xf numFmtId="0" fontId="26" fillId="5" borderId="72" xfId="30" applyFont="1" applyFill="1" applyBorder="1" applyProtection="1">
      <alignment vertical="center"/>
    </xf>
    <xf numFmtId="0" fontId="26" fillId="5" borderId="67" xfId="30" applyFont="1" applyFill="1" applyBorder="1" applyProtection="1">
      <alignment vertical="center"/>
    </xf>
    <xf numFmtId="177" fontId="26" fillId="5" borderId="172" xfId="32" applyNumberFormat="1" applyFont="1" applyFill="1" applyBorder="1" applyAlignment="1" applyProtection="1">
      <alignment horizontal="right" vertical="center" shrinkToFit="1"/>
    </xf>
    <xf numFmtId="177" fontId="26" fillId="5" borderId="173" xfId="32" applyNumberFormat="1" applyFont="1" applyFill="1" applyBorder="1" applyAlignment="1" applyProtection="1">
      <alignment horizontal="right" vertical="center" shrinkToFit="1"/>
    </xf>
    <xf numFmtId="188" fontId="26" fillId="5" borderId="173" xfId="32" applyNumberFormat="1" applyFont="1" applyFill="1" applyBorder="1" applyAlignment="1" applyProtection="1">
      <alignment horizontal="right" vertical="center" shrinkToFit="1"/>
    </xf>
    <xf numFmtId="188" fontId="26" fillId="5" borderId="174"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xf>
    <xf numFmtId="0" fontId="26" fillId="5" borderId="12" xfId="30" applyFont="1" applyFill="1" applyBorder="1" applyAlignment="1" applyProtection="1">
      <alignment horizontal="left" vertical="center"/>
    </xf>
    <xf numFmtId="0" fontId="26" fillId="5" borderId="12" xfId="30" applyFont="1" applyFill="1" applyBorder="1" applyAlignment="1" applyProtection="1">
      <alignment horizontal="right" vertical="center"/>
    </xf>
    <xf numFmtId="0" fontId="26" fillId="5" borderId="46" xfId="30" applyFont="1" applyFill="1" applyBorder="1" applyAlignment="1" applyProtection="1">
      <alignment horizontal="right" vertical="center"/>
    </xf>
    <xf numFmtId="177" fontId="26" fillId="5" borderId="41" xfId="31" applyNumberFormat="1" applyFont="1" applyFill="1" applyBorder="1" applyAlignment="1" applyProtection="1">
      <alignment horizontal="right" vertical="center" shrinkToFit="1"/>
    </xf>
    <xf numFmtId="177" fontId="26" fillId="5" borderId="12" xfId="31" applyNumberFormat="1" applyFont="1" applyFill="1" applyBorder="1" applyAlignment="1" applyProtection="1">
      <alignment horizontal="right" vertical="center" shrinkToFit="1"/>
    </xf>
    <xf numFmtId="177" fontId="26" fillId="5" borderId="82" xfId="31" applyNumberFormat="1" applyFont="1" applyFill="1" applyBorder="1" applyAlignment="1" applyProtection="1">
      <alignment horizontal="right" vertical="center" shrinkToFit="1"/>
    </xf>
    <xf numFmtId="177" fontId="26" fillId="5" borderId="84" xfId="31" applyNumberFormat="1" applyFont="1" applyFill="1" applyBorder="1" applyAlignment="1" applyProtection="1">
      <alignment horizontal="right" vertical="center" shrinkToFit="1"/>
    </xf>
    <xf numFmtId="188" fontId="26" fillId="5" borderId="169" xfId="32" applyNumberFormat="1" applyFont="1" applyFill="1" applyBorder="1" applyAlignment="1" applyProtection="1">
      <alignment horizontal="right" vertical="center" shrinkToFit="1"/>
    </xf>
    <xf numFmtId="188" fontId="26" fillId="5" borderId="170" xfId="32" applyNumberFormat="1" applyFont="1" applyFill="1" applyBorder="1" applyAlignment="1" applyProtection="1">
      <alignment horizontal="right" vertical="center" shrinkToFit="1"/>
    </xf>
    <xf numFmtId="188" fontId="26" fillId="5" borderId="171" xfId="32" applyNumberFormat="1" applyFont="1" applyFill="1" applyBorder="1" applyAlignment="1" applyProtection="1">
      <alignment horizontal="right" vertical="center" shrinkToFit="1"/>
    </xf>
    <xf numFmtId="176" fontId="26" fillId="5" borderId="41" xfId="32" applyNumberFormat="1" applyFont="1" applyFill="1" applyBorder="1" applyAlignment="1" applyProtection="1">
      <alignment horizontal="right" vertical="center" shrinkToFit="1"/>
    </xf>
    <xf numFmtId="176" fontId="26" fillId="5" borderId="12" xfId="32" applyNumberFormat="1" applyFont="1" applyFill="1" applyBorder="1" applyAlignment="1" applyProtection="1">
      <alignment horizontal="right" vertical="center" shrinkToFit="1"/>
    </xf>
    <xf numFmtId="176" fontId="26" fillId="5" borderId="46" xfId="32" applyNumberFormat="1" applyFont="1" applyFill="1" applyBorder="1" applyAlignment="1" applyProtection="1">
      <alignment horizontal="right" vertical="center" shrinkToFit="1"/>
    </xf>
    <xf numFmtId="0" fontId="26" fillId="5" borderId="26" xfId="30" applyFont="1" applyFill="1" applyBorder="1" applyAlignment="1" applyProtection="1">
      <alignment horizontal="center" vertical="center"/>
    </xf>
    <xf numFmtId="0" fontId="26" fillId="5" borderId="11" xfId="30" applyFont="1" applyFill="1" applyBorder="1" applyAlignment="1" applyProtection="1">
      <alignment horizontal="center" vertical="center" textRotation="255" wrapText="1"/>
    </xf>
    <xf numFmtId="0" fontId="26" fillId="5" borderId="7" xfId="30" applyFont="1" applyFill="1" applyBorder="1" applyAlignment="1" applyProtection="1">
      <alignment horizontal="center" vertical="center" textRotation="255" wrapText="1"/>
    </xf>
    <xf numFmtId="0" fontId="26" fillId="5" borderId="24" xfId="30" applyFont="1" applyFill="1" applyBorder="1" applyAlignment="1" applyProtection="1">
      <alignment horizontal="center" vertical="center" textRotation="255" wrapText="1"/>
    </xf>
    <xf numFmtId="0" fontId="26" fillId="5" borderId="17" xfId="30" applyFont="1" applyFill="1" applyBorder="1" applyAlignment="1" applyProtection="1">
      <alignment horizontal="left" vertical="center" wrapText="1"/>
    </xf>
    <xf numFmtId="0" fontId="26" fillId="5" borderId="18" xfId="30" applyFont="1" applyFill="1" applyBorder="1" applyAlignment="1" applyProtection="1">
      <alignment horizontal="left" vertical="center"/>
    </xf>
    <xf numFmtId="0" fontId="26" fillId="5" borderId="43" xfId="30" applyFont="1" applyFill="1" applyBorder="1" applyAlignment="1" applyProtection="1">
      <alignment horizontal="left" vertical="center"/>
    </xf>
    <xf numFmtId="188" fontId="26" fillId="5" borderId="128" xfId="32" applyNumberFormat="1" applyFont="1" applyFill="1" applyBorder="1" applyAlignment="1" applyProtection="1">
      <alignment horizontal="right" vertical="center" shrinkToFit="1"/>
    </xf>
    <xf numFmtId="177" fontId="26" fillId="5" borderId="164" xfId="32" applyNumberFormat="1" applyFont="1" applyFill="1" applyBorder="1" applyAlignment="1" applyProtection="1">
      <alignment horizontal="right" vertical="center" shrinkToFit="1"/>
    </xf>
    <xf numFmtId="177" fontId="26" fillId="5" borderId="165" xfId="32" applyNumberFormat="1" applyFont="1" applyFill="1" applyBorder="1" applyAlignment="1" applyProtection="1">
      <alignment horizontal="right" vertical="center" shrinkToFit="1"/>
    </xf>
    <xf numFmtId="0" fontId="26" fillId="5" borderId="7" xfId="30" applyFont="1" applyFill="1" applyBorder="1" applyProtection="1">
      <alignment vertical="center"/>
    </xf>
    <xf numFmtId="176" fontId="26" fillId="5" borderId="60" xfId="32" applyNumberFormat="1" applyFont="1" applyFill="1" applyBorder="1" applyAlignment="1" applyProtection="1">
      <alignment horizontal="right" vertical="center" shrinkToFit="1"/>
    </xf>
    <xf numFmtId="176" fontId="26" fillId="5" borderId="0" xfId="32" applyNumberFormat="1" applyFont="1" applyFill="1" applyBorder="1" applyAlignment="1" applyProtection="1">
      <alignment horizontal="right" vertical="center" shrinkToFit="1"/>
    </xf>
    <xf numFmtId="176" fontId="26" fillId="5" borderId="38" xfId="32" applyNumberFormat="1" applyFont="1" applyFill="1" applyBorder="1" applyAlignment="1" applyProtection="1">
      <alignment horizontal="right" vertical="center" shrinkToFit="1"/>
    </xf>
    <xf numFmtId="176" fontId="26" fillId="5" borderId="0" xfId="32" applyNumberFormat="1" applyFont="1" applyFill="1" applyAlignment="1" applyProtection="1">
      <alignment horizontal="right" vertical="center" shrinkToFit="1"/>
    </xf>
    <xf numFmtId="176" fontId="26" fillId="5" borderId="62" xfId="32" applyNumberFormat="1" applyFont="1" applyFill="1" applyBorder="1" applyAlignment="1" applyProtection="1">
      <alignment horizontal="right" vertical="center" shrinkToFit="1"/>
    </xf>
    <xf numFmtId="0" fontId="26" fillId="5" borderId="0" xfId="30" applyFont="1" applyFill="1" applyBorder="1" applyAlignment="1" applyProtection="1">
      <alignment horizontal="right" vertical="center" wrapText="1"/>
    </xf>
    <xf numFmtId="0" fontId="26" fillId="5" borderId="0" xfId="30" applyFont="1" applyFill="1" applyBorder="1" applyAlignment="1" applyProtection="1">
      <alignment horizontal="right" vertical="center"/>
    </xf>
    <xf numFmtId="0" fontId="26" fillId="5" borderId="38" xfId="30" applyFont="1" applyFill="1" applyBorder="1" applyAlignment="1" applyProtection="1">
      <alignment horizontal="right" vertical="center"/>
    </xf>
    <xf numFmtId="188" fontId="26" fillId="5" borderId="175" xfId="32" applyNumberFormat="1" applyFont="1" applyFill="1" applyBorder="1" applyAlignment="1" applyProtection="1">
      <alignment horizontal="right" vertical="center" shrinkToFit="1"/>
    </xf>
    <xf numFmtId="188" fontId="26" fillId="5" borderId="176" xfId="32" applyNumberFormat="1" applyFont="1" applyFill="1" applyBorder="1" applyAlignment="1" applyProtection="1">
      <alignment horizontal="right" vertical="center" shrinkToFit="1"/>
    </xf>
    <xf numFmtId="188" fontId="26" fillId="5" borderId="177" xfId="32" applyNumberFormat="1" applyFont="1" applyFill="1" applyBorder="1" applyAlignment="1" applyProtection="1">
      <alignment horizontal="right" vertical="center" shrinkToFit="1"/>
    </xf>
    <xf numFmtId="176" fontId="26" fillId="5" borderId="13" xfId="32" applyNumberFormat="1" applyFont="1" applyFill="1" applyBorder="1" applyAlignment="1" applyProtection="1">
      <alignment horizontal="right" vertical="center" shrinkToFit="1"/>
    </xf>
    <xf numFmtId="0" fontId="26" fillId="5" borderId="72" xfId="30" applyFont="1" applyFill="1" applyBorder="1" applyAlignment="1" applyProtection="1">
      <alignment horizontal="center" vertical="center"/>
    </xf>
    <xf numFmtId="0" fontId="26" fillId="5" borderId="67" xfId="30" applyFont="1" applyFill="1" applyBorder="1" applyAlignment="1" applyProtection="1">
      <alignment horizontal="center" vertical="center"/>
    </xf>
    <xf numFmtId="188" fontId="26" fillId="5" borderId="130" xfId="32" applyNumberFormat="1" applyFont="1" applyFill="1" applyBorder="1" applyAlignment="1" applyProtection="1">
      <alignment horizontal="right" vertical="center" shrinkToFit="1"/>
    </xf>
    <xf numFmtId="188" fontId="26" fillId="5" borderId="18" xfId="32" applyNumberFormat="1" applyFont="1" applyFill="1" applyBorder="1" applyAlignment="1" applyProtection="1">
      <alignment horizontal="right" vertical="center" shrinkToFit="1"/>
    </xf>
    <xf numFmtId="188" fontId="26" fillId="5" borderId="184" xfId="32" applyNumberFormat="1" applyFont="1" applyFill="1" applyBorder="1" applyAlignment="1" applyProtection="1">
      <alignment horizontal="right" vertical="center" shrinkToFit="1"/>
    </xf>
    <xf numFmtId="188" fontId="26" fillId="5" borderId="185" xfId="32" applyNumberFormat="1" applyFont="1" applyFill="1" applyBorder="1" applyAlignment="1" applyProtection="1">
      <alignment horizontal="right" vertical="center" shrinkToFit="1"/>
    </xf>
    <xf numFmtId="0" fontId="26" fillId="5" borderId="71" xfId="30" applyFont="1" applyFill="1" applyBorder="1" applyProtection="1">
      <alignment vertical="center"/>
    </xf>
    <xf numFmtId="189" fontId="26" fillId="5" borderId="69" xfId="32" applyNumberFormat="1" applyFont="1" applyFill="1" applyBorder="1" applyAlignment="1" applyProtection="1">
      <alignment horizontal="right" vertical="center" shrinkToFit="1"/>
    </xf>
    <xf numFmtId="189" fontId="26" fillId="5" borderId="72" xfId="32" applyNumberFormat="1" applyFont="1" applyFill="1" applyBorder="1" applyAlignment="1" applyProtection="1">
      <alignment horizontal="right" vertical="center" shrinkToFit="1"/>
    </xf>
    <xf numFmtId="189" fontId="26" fillId="5" borderId="67" xfId="32" applyNumberFormat="1" applyFont="1" applyFill="1" applyBorder="1" applyAlignment="1" applyProtection="1">
      <alignment horizontal="right" vertical="center" shrinkToFit="1"/>
    </xf>
    <xf numFmtId="189" fontId="26" fillId="5" borderId="181" xfId="32" applyNumberFormat="1" applyFont="1" applyFill="1" applyBorder="1" applyAlignment="1" applyProtection="1">
      <alignment horizontal="right" vertical="center" shrinkToFit="1"/>
    </xf>
    <xf numFmtId="189" fontId="26" fillId="5" borderId="182" xfId="32" applyNumberFormat="1" applyFont="1" applyFill="1" applyBorder="1" applyAlignment="1" applyProtection="1">
      <alignment horizontal="right" vertical="center" shrinkToFit="1"/>
    </xf>
    <xf numFmtId="189" fontId="26" fillId="5" borderId="18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wrapText="1"/>
    </xf>
    <xf numFmtId="0" fontId="26" fillId="5" borderId="12" xfId="30" applyFont="1" applyFill="1" applyBorder="1" applyAlignment="1" applyProtection="1">
      <alignment horizontal="left" vertical="center" wrapText="1"/>
    </xf>
    <xf numFmtId="0" fontId="26" fillId="5" borderId="71" xfId="30" applyFont="1" applyFill="1" applyBorder="1" applyAlignment="1" applyProtection="1">
      <alignment horizontal="left" vertical="center" wrapText="1"/>
    </xf>
    <xf numFmtId="0" fontId="26" fillId="5" borderId="72" xfId="30" applyFont="1" applyFill="1" applyBorder="1" applyAlignment="1" applyProtection="1">
      <alignment horizontal="left" vertical="center" wrapText="1"/>
    </xf>
    <xf numFmtId="0" fontId="26" fillId="5" borderId="12" xfId="30" applyFont="1" applyFill="1" applyBorder="1" applyAlignment="1" applyProtection="1">
      <alignment horizontal="center" vertical="center"/>
    </xf>
    <xf numFmtId="0" fontId="26" fillId="5" borderId="46" xfId="30" applyFont="1" applyFill="1" applyBorder="1" applyAlignment="1" applyProtection="1">
      <alignment horizontal="center" vertical="center"/>
    </xf>
    <xf numFmtId="188" fontId="26" fillId="5" borderId="39" xfId="32" applyNumberFormat="1" applyFont="1" applyFill="1" applyBorder="1" applyAlignment="1" applyProtection="1">
      <alignment horizontal="right" vertical="center" shrinkToFit="1"/>
    </xf>
    <xf numFmtId="188" fontId="26" fillId="5" borderId="31" xfId="32" applyNumberFormat="1" applyFont="1" applyFill="1" applyBorder="1" applyAlignment="1" applyProtection="1">
      <alignment horizontal="right" vertical="center" shrinkToFit="1"/>
    </xf>
    <xf numFmtId="188" fontId="26" fillId="5" borderId="156" xfId="32" applyNumberFormat="1" applyFont="1" applyFill="1" applyBorder="1" applyAlignment="1" applyProtection="1">
      <alignment horizontal="right" vertical="center" shrinkToFit="1"/>
    </xf>
    <xf numFmtId="188" fontId="26" fillId="5" borderId="157" xfId="32" applyNumberFormat="1" applyFont="1" applyFill="1" applyBorder="1" applyAlignment="1" applyProtection="1">
      <alignment horizontal="right" vertical="center" shrinkToFit="1"/>
    </xf>
    <xf numFmtId="188" fontId="26" fillId="5" borderId="160" xfId="32" applyNumberFormat="1" applyFont="1" applyFill="1" applyBorder="1" applyAlignment="1" applyProtection="1">
      <alignment horizontal="right" vertical="center" shrinkToFit="1"/>
    </xf>
    <xf numFmtId="189" fontId="26" fillId="5" borderId="60" xfId="32" applyNumberFormat="1" applyFont="1" applyFill="1" applyBorder="1" applyAlignment="1" applyProtection="1">
      <alignment horizontal="right" vertical="center" shrinkToFit="1"/>
    </xf>
    <xf numFmtId="189" fontId="26" fillId="5" borderId="0" xfId="32" applyNumberFormat="1" applyFont="1" applyFill="1" applyBorder="1" applyAlignment="1" applyProtection="1">
      <alignment horizontal="right" vertical="center" shrinkToFit="1"/>
    </xf>
    <xf numFmtId="189" fontId="26" fillId="5" borderId="38" xfId="32" applyNumberFormat="1" applyFont="1" applyFill="1" applyBorder="1" applyAlignment="1" applyProtection="1">
      <alignment horizontal="right" vertical="center" shrinkToFit="1"/>
    </xf>
    <xf numFmtId="189" fontId="26" fillId="5" borderId="0" xfId="32" applyNumberFormat="1" applyFont="1" applyFill="1" applyAlignment="1" applyProtection="1">
      <alignment horizontal="right" vertical="center" shrinkToFit="1"/>
    </xf>
    <xf numFmtId="189" fontId="26" fillId="5" borderId="62" xfId="32" applyNumberFormat="1" applyFont="1" applyFill="1" applyBorder="1" applyAlignment="1" applyProtection="1">
      <alignment horizontal="right" vertical="center" shrinkToFit="1"/>
    </xf>
    <xf numFmtId="0" fontId="28" fillId="5" borderId="24" xfId="30" applyFont="1" applyFill="1" applyBorder="1" applyAlignment="1" applyProtection="1">
      <alignment horizontal="left" vertical="center"/>
    </xf>
    <xf numFmtId="0" fontId="26" fillId="5" borderId="49" xfId="30" applyFont="1" applyFill="1" applyBorder="1" applyAlignment="1" applyProtection="1">
      <alignment horizontal="left" vertical="center"/>
    </xf>
    <xf numFmtId="0" fontId="26" fillId="5" borderId="49" xfId="30" applyFont="1" applyFill="1" applyBorder="1" applyAlignment="1" applyProtection="1">
      <alignment horizontal="right" vertical="center" wrapText="1"/>
    </xf>
    <xf numFmtId="0" fontId="26" fillId="5" borderId="49" xfId="30" applyFont="1" applyFill="1" applyBorder="1" applyAlignment="1" applyProtection="1">
      <alignment horizontal="right" vertical="center"/>
    </xf>
    <xf numFmtId="0" fontId="26" fillId="5" borderId="40" xfId="30" applyFont="1" applyFill="1" applyBorder="1" applyAlignment="1" applyProtection="1">
      <alignment horizontal="right" vertical="center"/>
    </xf>
    <xf numFmtId="188" fontId="26" fillId="5" borderId="178" xfId="32" applyNumberFormat="1" applyFont="1" applyFill="1" applyBorder="1" applyAlignment="1" applyProtection="1">
      <alignment horizontal="right" vertical="center" shrinkToFit="1"/>
    </xf>
    <xf numFmtId="188" fontId="26" fillId="5" borderId="179" xfId="32" applyNumberFormat="1" applyFont="1" applyFill="1" applyBorder="1" applyAlignment="1" applyProtection="1">
      <alignment horizontal="right" vertical="center" shrinkToFit="1"/>
    </xf>
    <xf numFmtId="188" fontId="26" fillId="5" borderId="180" xfId="32" applyNumberFormat="1" applyFont="1" applyFill="1" applyBorder="1" applyAlignment="1" applyProtection="1">
      <alignment horizontal="right" vertical="center" shrinkToFit="1"/>
    </xf>
    <xf numFmtId="178" fontId="9" fillId="0" borderId="39" xfId="34" applyNumberFormat="1" applyFont="1" applyFill="1" applyBorder="1" applyAlignment="1">
      <alignment vertical="center"/>
    </xf>
    <xf numFmtId="178" fontId="9" fillId="0" borderId="31" xfId="34" applyNumberFormat="1" applyFont="1" applyFill="1" applyBorder="1" applyAlignment="1">
      <alignment vertical="center"/>
    </xf>
    <xf numFmtId="178" fontId="9" fillId="0" borderId="42" xfId="34" applyNumberFormat="1" applyFont="1" applyFill="1" applyBorder="1" applyAlignment="1">
      <alignment vertical="center"/>
    </xf>
    <xf numFmtId="0" fontId="1" fillId="5" borderId="34" xfId="34" applyFont="1" applyFill="1" applyBorder="1" applyAlignment="1">
      <alignment horizontal="center" vertical="center" wrapText="1"/>
    </xf>
    <xf numFmtId="0" fontId="1" fillId="5" borderId="34" xfId="34" applyFont="1" applyFill="1" applyBorder="1" applyAlignment="1">
      <alignment horizontal="center" vertical="center"/>
    </xf>
    <xf numFmtId="179" fontId="3" fillId="5" borderId="39" xfId="35" applyNumberFormat="1" applyFont="1" applyFill="1" applyBorder="1" applyAlignment="1">
      <alignment horizontal="left" vertical="center" wrapText="1"/>
    </xf>
    <xf numFmtId="179" fontId="3" fillId="5" borderId="31" xfId="35" applyNumberFormat="1" applyFont="1" applyFill="1" applyBorder="1" applyAlignment="1">
      <alignment horizontal="left" vertical="center" wrapText="1"/>
    </xf>
    <xf numFmtId="179" fontId="3" fillId="5" borderId="42" xfId="35" applyNumberFormat="1" applyFont="1" applyFill="1" applyBorder="1" applyAlignment="1">
      <alignment horizontal="left" vertical="center" wrapText="1"/>
    </xf>
    <xf numFmtId="0" fontId="3" fillId="5" borderId="39" xfId="35" applyFont="1" applyFill="1" applyBorder="1" applyAlignment="1">
      <alignment horizontal="left" vertical="center"/>
    </xf>
    <xf numFmtId="0" fontId="3" fillId="5" borderId="31" xfId="35" applyFont="1" applyFill="1" applyBorder="1" applyAlignment="1">
      <alignment horizontal="left" vertical="center"/>
    </xf>
    <xf numFmtId="0" fontId="3" fillId="5" borderId="42" xfId="35" applyFont="1" applyFill="1" applyBorder="1" applyAlignment="1">
      <alignment horizontal="left" vertical="center"/>
    </xf>
    <xf numFmtId="178" fontId="9" fillId="0" borderId="15" xfId="36" applyNumberFormat="1" applyFont="1" applyBorder="1" applyAlignment="1">
      <alignment horizontal="center" vertical="center" wrapText="1"/>
    </xf>
    <xf numFmtId="178" fontId="9" fillId="0" borderId="45" xfId="36" applyNumberFormat="1" applyFont="1" applyBorder="1" applyAlignment="1">
      <alignment horizontal="center" vertical="center" wrapText="1"/>
    </xf>
    <xf numFmtId="178" fontId="9" fillId="0" borderId="39" xfId="36" applyNumberFormat="1" applyFont="1" applyBorder="1" applyAlignment="1">
      <alignment horizontal="center" vertical="center"/>
    </xf>
    <xf numFmtId="178" fontId="9" fillId="0" borderId="31" xfId="36" applyNumberFormat="1" applyFont="1" applyBorder="1" applyAlignment="1">
      <alignment horizontal="center" vertical="center"/>
    </xf>
    <xf numFmtId="178" fontId="9" fillId="0" borderId="42" xfId="36" applyNumberFormat="1" applyFont="1" applyBorder="1" applyAlignment="1">
      <alignment horizontal="center" vertical="center"/>
    </xf>
    <xf numFmtId="178" fontId="3" fillId="5" borderId="39" xfId="34" applyNumberFormat="1" applyFont="1" applyFill="1" applyBorder="1" applyAlignment="1">
      <alignment vertical="center" wrapText="1"/>
    </xf>
    <xf numFmtId="178" fontId="3" fillId="5" borderId="31" xfId="34" applyNumberFormat="1" applyFont="1" applyFill="1" applyBorder="1" applyAlignment="1">
      <alignment vertical="center" wrapText="1"/>
    </xf>
    <xf numFmtId="178" fontId="3" fillId="5" borderId="42" xfId="34" applyNumberFormat="1" applyFont="1" applyFill="1" applyBorder="1" applyAlignment="1">
      <alignment vertical="center" wrapText="1"/>
    </xf>
    <xf numFmtId="178" fontId="3" fillId="0" borderId="39" xfId="34" applyNumberFormat="1" applyFont="1" applyFill="1" applyBorder="1" applyAlignment="1">
      <alignment vertical="center" wrapText="1"/>
    </xf>
    <xf numFmtId="178" fontId="3" fillId="0" borderId="31" xfId="34" applyNumberFormat="1" applyFont="1" applyFill="1" applyBorder="1" applyAlignment="1">
      <alignment vertical="center" wrapText="1"/>
    </xf>
    <xf numFmtId="178" fontId="3" fillId="0" borderId="42" xfId="34" applyNumberFormat="1" applyFont="1" applyFill="1" applyBorder="1" applyAlignment="1">
      <alignment vertical="center" wrapText="1"/>
    </xf>
    <xf numFmtId="0" fontId="3" fillId="5" borderId="39" xfId="34" applyFont="1" applyFill="1" applyBorder="1" applyAlignment="1">
      <alignment vertical="center"/>
    </xf>
    <xf numFmtId="0" fontId="3" fillId="5" borderId="31" xfId="34" applyFont="1" applyFill="1" applyBorder="1" applyAlignment="1">
      <alignment vertical="center"/>
    </xf>
    <xf numFmtId="0" fontId="3" fillId="5" borderId="42" xfId="34" applyFont="1" applyFill="1" applyBorder="1" applyAlignment="1">
      <alignmen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39" xfId="4" applyFont="1" applyFill="1" applyBorder="1" applyAlignment="1">
      <alignment horizontal="center" vertical="center" shrinkToFit="1"/>
    </xf>
    <xf numFmtId="0" fontId="7" fillId="0" borderId="31" xfId="4" applyFont="1" applyFill="1" applyBorder="1" applyAlignment="1">
      <alignment horizontal="center" vertical="center" shrinkToFit="1"/>
    </xf>
    <xf numFmtId="0" fontId="7" fillId="0" borderId="32" xfId="4" applyFont="1" applyFill="1" applyBorder="1" applyAlignment="1">
      <alignment horizontal="center" vertical="center" shrinkToFit="1"/>
    </xf>
    <xf numFmtId="0" fontId="7" fillId="0" borderId="11" xfId="4" applyFont="1" applyFill="1" applyBorder="1" applyAlignment="1">
      <alignment vertical="center" wrapText="1"/>
    </xf>
    <xf numFmtId="0" fontId="7" fillId="0" borderId="46" xfId="4" applyFont="1" applyFill="1" applyBorder="1" applyAlignment="1">
      <alignment vertical="center" wrapText="1"/>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32" fillId="0" borderId="41" xfId="34" applyFont="1" applyFill="1" applyBorder="1" applyAlignment="1" applyProtection="1">
      <alignment horizontal="left" vertical="top" wrapText="1"/>
      <protection locked="0"/>
    </xf>
    <xf numFmtId="0" fontId="1" fillId="0" borderId="12" xfId="34" applyFont="1" applyFill="1" applyBorder="1" applyAlignment="1" applyProtection="1">
      <alignment horizontal="left" vertical="top" wrapText="1"/>
      <protection locked="0"/>
    </xf>
    <xf numFmtId="0" fontId="1" fillId="0" borderId="46" xfId="34" applyFont="1" applyFill="1" applyBorder="1" applyAlignment="1" applyProtection="1">
      <alignment horizontal="left" vertical="top" wrapText="1"/>
      <protection locked="0"/>
    </xf>
    <xf numFmtId="0" fontId="1" fillId="0" borderId="60" xfId="34" applyFont="1" applyFill="1" applyBorder="1" applyAlignment="1" applyProtection="1">
      <alignment horizontal="left" vertical="top" wrapText="1"/>
      <protection locked="0"/>
    </xf>
    <xf numFmtId="0" fontId="1" fillId="0" borderId="0" xfId="34" applyFont="1" applyFill="1" applyBorder="1" applyAlignment="1" applyProtection="1">
      <alignment horizontal="left" vertical="top" wrapText="1"/>
      <protection locked="0"/>
    </xf>
    <xf numFmtId="0" fontId="1" fillId="0" borderId="38" xfId="34" applyFont="1" applyFill="1" applyBorder="1" applyAlignment="1" applyProtection="1">
      <alignment horizontal="left" vertical="top" wrapText="1"/>
      <protection locked="0"/>
    </xf>
    <xf numFmtId="0" fontId="1" fillId="0" borderId="37" xfId="34" applyFont="1" applyFill="1" applyBorder="1" applyAlignment="1" applyProtection="1">
      <alignment horizontal="left" vertical="top" wrapText="1"/>
      <protection locked="0"/>
    </xf>
    <xf numFmtId="0" fontId="1" fillId="0" borderId="49" xfId="34" applyFont="1" applyFill="1" applyBorder="1" applyAlignment="1" applyProtection="1">
      <alignment horizontal="left" vertical="top" wrapText="1"/>
      <protection locked="0"/>
    </xf>
    <xf numFmtId="0" fontId="1" fillId="0" borderId="40" xfId="34" applyFont="1" applyFill="1" applyBorder="1" applyAlignment="1" applyProtection="1">
      <alignment horizontal="left" vertical="top" wrapText="1"/>
      <protection locked="0"/>
    </xf>
    <xf numFmtId="0" fontId="1" fillId="0" borderId="39" xfId="34" applyFont="1" applyFill="1" applyBorder="1" applyAlignment="1">
      <alignment horizontal="center" vertical="center"/>
    </xf>
    <xf numFmtId="0" fontId="1" fillId="0" borderId="31" xfId="34" applyFont="1" applyFill="1" applyBorder="1" applyAlignment="1">
      <alignment horizontal="center" vertical="center"/>
    </xf>
    <xf numFmtId="0" fontId="1" fillId="0" borderId="42" xfId="34" applyFont="1" applyFill="1" applyBorder="1" applyAlignment="1">
      <alignment horizontal="center" vertical="center"/>
    </xf>
    <xf numFmtId="179" fontId="1" fillId="5" borderId="41" xfId="35" applyNumberFormat="1" applyFont="1" applyFill="1" applyBorder="1" applyAlignment="1">
      <alignment horizontal="center" vertical="center" wrapText="1"/>
    </xf>
    <xf numFmtId="179" fontId="1" fillId="5" borderId="46" xfId="35" applyNumberFormat="1" applyFont="1" applyFill="1" applyBorder="1" applyAlignment="1">
      <alignment horizontal="center" vertical="center" wrapText="1"/>
    </xf>
    <xf numFmtId="179" fontId="1" fillId="5" borderId="60" xfId="35" applyNumberFormat="1" applyFont="1" applyFill="1" applyBorder="1" applyAlignment="1">
      <alignment horizontal="center" vertical="center" wrapText="1"/>
    </xf>
    <xf numFmtId="179" fontId="1" fillId="5" borderId="38" xfId="35" applyNumberFormat="1" applyFont="1" applyFill="1" applyBorder="1" applyAlignment="1">
      <alignment horizontal="center" vertical="center" wrapText="1"/>
    </xf>
    <xf numFmtId="179" fontId="1" fillId="5" borderId="37" xfId="35" applyNumberFormat="1" applyFont="1" applyFill="1" applyBorder="1" applyAlignment="1">
      <alignment horizontal="center" vertical="center" wrapText="1"/>
    </xf>
    <xf numFmtId="179" fontId="1" fillId="5" borderId="40" xfId="35" applyNumberFormat="1" applyFont="1" applyFill="1" applyBorder="1" applyAlignment="1">
      <alignment horizontal="center" vertical="center" wrapText="1"/>
    </xf>
    <xf numFmtId="179" fontId="1" fillId="0" borderId="45" xfId="35" applyNumberFormat="1" applyFont="1" applyFill="1" applyBorder="1" applyAlignment="1">
      <alignment horizontal="center" vertical="center" wrapText="1"/>
    </xf>
    <xf numFmtId="179" fontId="1" fillId="0" borderId="34" xfId="35" applyNumberFormat="1" applyFont="1" applyFill="1" applyBorder="1" applyAlignment="1">
      <alignment horizontal="center" vertical="center" wrapText="1"/>
    </xf>
    <xf numFmtId="188" fontId="1" fillId="5" borderId="188" xfId="35" applyNumberFormat="1" applyFont="1" applyFill="1" applyBorder="1" applyAlignment="1">
      <alignment horizontal="center" vertical="center"/>
    </xf>
    <xf numFmtId="188" fontId="1" fillId="5" borderId="34" xfId="35" applyNumberFormat="1" applyFont="1" applyFill="1" applyBorder="1" applyAlignment="1">
      <alignment horizontal="center" vertical="center"/>
    </xf>
    <xf numFmtId="0" fontId="1" fillId="0" borderId="34" xfId="34" applyFont="1" applyFill="1" applyBorder="1" applyAlignment="1">
      <alignment horizontal="center" vertical="center"/>
    </xf>
    <xf numFmtId="188" fontId="1" fillId="5" borderId="189" xfId="35" applyNumberFormat="1" applyFont="1" applyFill="1" applyBorder="1" applyAlignment="1">
      <alignment horizontal="center" vertical="center"/>
    </xf>
    <xf numFmtId="188" fontId="1" fillId="5" borderId="45" xfId="35" applyNumberFormat="1" applyFont="1" applyFill="1" applyBorder="1" applyAlignment="1">
      <alignment horizontal="center" vertical="center"/>
    </xf>
    <xf numFmtId="188" fontId="1" fillId="5" borderId="15" xfId="35" applyNumberFormat="1" applyFont="1" applyFill="1" applyBorder="1" applyAlignment="1">
      <alignment horizontal="center" vertical="center"/>
    </xf>
    <xf numFmtId="0" fontId="1" fillId="0" borderId="41" xfId="34" applyFont="1" applyFill="1" applyBorder="1" applyAlignment="1">
      <alignment horizontal="center" vertical="center"/>
    </xf>
    <xf numFmtId="0" fontId="1" fillId="0" borderId="46" xfId="34" applyFont="1" applyFill="1" applyBorder="1" applyAlignment="1">
      <alignment horizontal="center" vertical="center"/>
    </xf>
    <xf numFmtId="0" fontId="1" fillId="0" borderId="60" xfId="34" applyFont="1" applyFill="1" applyBorder="1" applyAlignment="1">
      <alignment horizontal="center" vertical="center"/>
    </xf>
    <xf numFmtId="0" fontId="1" fillId="0" borderId="38" xfId="34" applyFont="1" applyFill="1" applyBorder="1" applyAlignment="1">
      <alignment horizontal="center" vertical="center"/>
    </xf>
    <xf numFmtId="0" fontId="1" fillId="0" borderId="37" xfId="34" applyFont="1" applyFill="1" applyBorder="1" applyAlignment="1">
      <alignment horizontal="center" vertical="center"/>
    </xf>
    <xf numFmtId="0" fontId="1" fillId="0" borderId="40" xfId="34" applyFont="1" applyFill="1" applyBorder="1" applyAlignment="1">
      <alignment horizontal="center" vertical="center"/>
    </xf>
    <xf numFmtId="178" fontId="8" fillId="0" borderId="34" xfId="34" applyNumberFormat="1" applyFont="1" applyFill="1" applyBorder="1" applyAlignment="1">
      <alignment horizontal="center" vertical="center"/>
    </xf>
    <xf numFmtId="188" fontId="1" fillId="5" borderId="34" xfId="35" applyNumberFormat="1" applyFont="1" applyFill="1" applyBorder="1" applyAlignment="1">
      <alignment horizontal="center" vertical="center" wrapText="1"/>
    </xf>
    <xf numFmtId="178" fontId="0" fillId="0" borderId="34" xfId="34" applyNumberFormat="1" applyFont="1" applyFill="1" applyBorder="1" applyAlignment="1">
      <alignment horizontal="center" vertical="center"/>
    </xf>
    <xf numFmtId="188" fontId="1" fillId="0" borderId="34" xfId="34" applyNumberFormat="1" applyFont="1" applyFill="1" applyBorder="1" applyAlignment="1">
      <alignment horizontal="center" vertical="center"/>
    </xf>
  </cellXfs>
  <cellStyles count="39">
    <cellStyle name="パーセント 2" xfId="6"/>
    <cellStyle name="桁区切り 2" xfId="7"/>
    <cellStyle name="桁区切り 2 2" xfId="8"/>
    <cellStyle name="桁区切り 2 3" xfId="9"/>
    <cellStyle name="桁区切り 3" xfId="10"/>
    <cellStyle name="桁区切り 4" xfId="11"/>
    <cellStyle name="桁区切り 5" xfId="12"/>
    <cellStyle name="通貨 2" xfId="13"/>
    <cellStyle name="通貨 3" xfId="14"/>
    <cellStyle name="標準" xfId="0" builtinId="0"/>
    <cellStyle name="標準 2" xfId="5"/>
    <cellStyle name="標準 2 2" xfId="15"/>
    <cellStyle name="標準 2 3" xfId="16"/>
    <cellStyle name="標準 2 4" xfId="28"/>
    <cellStyle name="標準 2_2007AJAHO401600" xfId="17"/>
    <cellStyle name="標準 3" xfId="18"/>
    <cellStyle name="標準 3 2" xfId="19"/>
    <cellStyle name="標準 3 3" xfId="29"/>
    <cellStyle name="標準 3_APAHO401000" xfId="20"/>
    <cellStyle name="標準 4" xfId="21"/>
    <cellStyle name="標準 4 2" xfId="22"/>
    <cellStyle name="標準 4_APAHO401000" xfId="23"/>
    <cellStyle name="標準 4_APAHO401600" xfId="1"/>
    <cellStyle name="標準 4_APAHO4019001" xfId="4"/>
    <cellStyle name="標準 4_ZJ08_022012_青森市_2010" xfId="3"/>
    <cellStyle name="標準 5" xfId="24"/>
    <cellStyle name="標準 6" xfId="25"/>
    <cellStyle name="標準 6 2" xfId="26"/>
    <cellStyle name="標準 6_APAHO401000" xfId="27"/>
    <cellStyle name="標準 6_APAHO401200_O-JJ1016-001-3_財政状況資料集(決算状況カード(各会計・関係団体))(Rev2)2" xfId="33"/>
    <cellStyle name="標準 6_APAHO402200_O-JJ1016-001-3_財政状況資料集(決算状況カード(各会計・関係団体))(Rev2)2" xfId="30"/>
    <cellStyle name="標準 7" xfId="38"/>
    <cellStyle name="標準_【レイアウト】（県）資料３（Ｐ２）　歳出比較分析表" xfId="34"/>
    <cellStyle name="標準_【レイアウト】（市）資料３（Ｐ２）　歳出比較分析表" xfId="35"/>
    <cellStyle name="標準_APAHO251300" xfId="36"/>
    <cellStyle name="標準_APAHO252300" xfId="37"/>
    <cellStyle name="標準_Book1" xfId="31"/>
    <cellStyle name="標準_O-JJ0722-001-3_決算状況カード(各会計・関係団体)_O-JJ1016-001-3_財政状況資料集(決算状況カード(各会計・関係団体))(Rev2)2" xfId="32"/>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H24</c:v>
                </c:pt>
                <c:pt idx="1">
                  <c:v> H25</c:v>
                </c:pt>
                <c:pt idx="2">
                  <c:v> H26</c:v>
                </c:pt>
                <c:pt idx="3">
                  <c:v> H27</c:v>
                </c:pt>
                <c:pt idx="4">
                  <c:v> H28</c:v>
                </c:pt>
              </c:strCache>
            </c:strRef>
          </c:cat>
          <c:val>
            <c:numRef>
              <c:f>(データシート!$F$3,データシート!$F$5,データシート!$F$7,データシート!$F$9,データシート!$F$11)</c:f>
              <c:numCache>
                <c:formatCode>#,##0;"△ "#,##0</c:formatCode>
                <c:ptCount val="5"/>
                <c:pt idx="0">
                  <c:v>37665</c:v>
                </c:pt>
                <c:pt idx="1">
                  <c:v>36861</c:v>
                </c:pt>
                <c:pt idx="2">
                  <c:v>47064</c:v>
                </c:pt>
                <c:pt idx="3">
                  <c:v>43773</c:v>
                </c:pt>
                <c:pt idx="4">
                  <c:v>51565</c:v>
                </c:pt>
              </c:numCache>
            </c:numRef>
          </c:val>
          <c:smooth val="0"/>
          <c:extLst>
            <c:ext xmlns:c16="http://schemas.microsoft.com/office/drawing/2014/chart" uri="{C3380CC4-5D6E-409C-BE32-E72D297353CC}">
              <c16:uniqueId val="{00000000-9CB3-48DA-9B23-AAB57CB9EE0A}"/>
            </c:ext>
          </c:extLst>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H24</c:v>
                </c:pt>
                <c:pt idx="1">
                  <c:v> H25</c:v>
                </c:pt>
                <c:pt idx="2">
                  <c:v> H26</c:v>
                </c:pt>
                <c:pt idx="3">
                  <c:v> H27</c:v>
                </c:pt>
                <c:pt idx="4">
                  <c:v> H28</c:v>
                </c:pt>
              </c:strCache>
            </c:strRef>
          </c:cat>
          <c:val>
            <c:numRef>
              <c:f>(データシート!$D$3,データシート!$D$5,データシート!$D$7,データシート!$D$9,データシート!$D$11)</c:f>
              <c:numCache>
                <c:formatCode>#,##0;"△ "#,##0</c:formatCode>
                <c:ptCount val="5"/>
                <c:pt idx="0">
                  <c:v>33791</c:v>
                </c:pt>
                <c:pt idx="1">
                  <c:v>33685</c:v>
                </c:pt>
                <c:pt idx="2">
                  <c:v>42634</c:v>
                </c:pt>
                <c:pt idx="3">
                  <c:v>27434</c:v>
                </c:pt>
                <c:pt idx="4">
                  <c:v>39973</c:v>
                </c:pt>
              </c:numCache>
            </c:numRef>
          </c:val>
          <c:smooth val="0"/>
          <c:extLst>
            <c:ext xmlns:c16="http://schemas.microsoft.com/office/drawing/2014/chart" uri="{C3380CC4-5D6E-409C-BE32-E72D297353CC}">
              <c16:uniqueId val="{00000001-9CB3-48DA-9B23-AAB57CB9EE0A}"/>
            </c:ext>
          </c:extLst>
        </c:ser>
        <c:dLbls>
          <c:showLegendKey val="0"/>
          <c:showVal val="0"/>
          <c:showCatName val="0"/>
          <c:showSerName val="0"/>
          <c:showPercent val="0"/>
          <c:showBubbleSize val="0"/>
        </c:dLbls>
        <c:marker val="1"/>
        <c:smooth val="0"/>
        <c:axId val="102832384"/>
        <c:axId val="102859136"/>
      </c:lineChart>
      <c:catAx>
        <c:axId val="102832384"/>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02859136"/>
        <c:crosses val="autoZero"/>
        <c:auto val="1"/>
        <c:lblAlgn val="ctr"/>
        <c:lblOffset val="100"/>
        <c:tickLblSkip val="1"/>
        <c:tickMarkSkip val="1"/>
        <c:noMultiLvlLbl val="0"/>
      </c:catAx>
      <c:valAx>
        <c:axId val="102859136"/>
        <c:scaling>
          <c:orientation val="minMax"/>
          <c:max val="7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02832384"/>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H24</c:v>
                </c:pt>
                <c:pt idx="1">
                  <c:v>H25</c:v>
                </c:pt>
                <c:pt idx="2">
                  <c:v>H26</c:v>
                </c:pt>
                <c:pt idx="3">
                  <c:v>H27</c:v>
                </c:pt>
                <c:pt idx="4">
                  <c:v>H28</c:v>
                </c:pt>
              </c:strCache>
            </c:strRef>
          </c:cat>
          <c:val>
            <c:numRef>
              <c:f>データシート!$B$19:$F$19</c:f>
              <c:numCache>
                <c:formatCode>General</c:formatCode>
                <c:ptCount val="5"/>
                <c:pt idx="0">
                  <c:v>3.25</c:v>
                </c:pt>
                <c:pt idx="1">
                  <c:v>2.87</c:v>
                </c:pt>
                <c:pt idx="2">
                  <c:v>2.86</c:v>
                </c:pt>
                <c:pt idx="3">
                  <c:v>3.74</c:v>
                </c:pt>
                <c:pt idx="4">
                  <c:v>4.3899999999999997</c:v>
                </c:pt>
              </c:numCache>
            </c:numRef>
          </c:val>
          <c:extLst>
            <c:ext xmlns:c16="http://schemas.microsoft.com/office/drawing/2014/chart" uri="{C3380CC4-5D6E-409C-BE32-E72D297353CC}">
              <c16:uniqueId val="{00000000-B231-4F6C-AA70-3B53467C0547}"/>
            </c:ext>
          </c:extLst>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H24</c:v>
                </c:pt>
                <c:pt idx="1">
                  <c:v>H25</c:v>
                </c:pt>
                <c:pt idx="2">
                  <c:v>H26</c:v>
                </c:pt>
                <c:pt idx="3">
                  <c:v>H27</c:v>
                </c:pt>
                <c:pt idx="4">
                  <c:v>H28</c:v>
                </c:pt>
              </c:strCache>
            </c:strRef>
          </c:cat>
          <c:val>
            <c:numRef>
              <c:f>データシート!$B$20:$F$20</c:f>
              <c:numCache>
                <c:formatCode>General</c:formatCode>
                <c:ptCount val="5"/>
                <c:pt idx="0">
                  <c:v>18.239999999999998</c:v>
                </c:pt>
                <c:pt idx="1">
                  <c:v>19.309999999999999</c:v>
                </c:pt>
                <c:pt idx="2">
                  <c:v>15.92</c:v>
                </c:pt>
                <c:pt idx="3">
                  <c:v>20.8</c:v>
                </c:pt>
                <c:pt idx="4">
                  <c:v>23.12</c:v>
                </c:pt>
              </c:numCache>
            </c:numRef>
          </c:val>
          <c:extLst>
            <c:ext xmlns:c16="http://schemas.microsoft.com/office/drawing/2014/chart" uri="{C3380CC4-5D6E-409C-BE32-E72D297353CC}">
              <c16:uniqueId val="{00000001-B231-4F6C-AA70-3B53467C0547}"/>
            </c:ext>
          </c:extLst>
        </c:ser>
        <c:dLbls>
          <c:showLegendKey val="0"/>
          <c:showVal val="0"/>
          <c:showCatName val="0"/>
          <c:showSerName val="0"/>
          <c:showPercent val="0"/>
          <c:showBubbleSize val="0"/>
        </c:dLbls>
        <c:gapWidth val="250"/>
        <c:overlap val="100"/>
        <c:axId val="98971008"/>
        <c:axId val="98973184"/>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H24</c:v>
                </c:pt>
                <c:pt idx="1">
                  <c:v>H25</c:v>
                </c:pt>
                <c:pt idx="2">
                  <c:v>H26</c:v>
                </c:pt>
                <c:pt idx="3">
                  <c:v>H27</c:v>
                </c:pt>
                <c:pt idx="4">
                  <c:v>H28</c:v>
                </c:pt>
              </c:strCache>
            </c:strRef>
          </c:cat>
          <c:val>
            <c:numRef>
              <c:f>データシート!$B$21:$F$21</c:f>
              <c:numCache>
                <c:formatCode>General</c:formatCode>
                <c:ptCount val="5"/>
                <c:pt idx="0">
                  <c:v>-0.66</c:v>
                </c:pt>
                <c:pt idx="1">
                  <c:v>0.53</c:v>
                </c:pt>
                <c:pt idx="2">
                  <c:v>-4.1500000000000004</c:v>
                </c:pt>
                <c:pt idx="3">
                  <c:v>5.47</c:v>
                </c:pt>
                <c:pt idx="4">
                  <c:v>1.31</c:v>
                </c:pt>
              </c:numCache>
            </c:numRef>
          </c:val>
          <c:smooth val="0"/>
          <c:extLst>
            <c:ext xmlns:c16="http://schemas.microsoft.com/office/drawing/2014/chart" uri="{C3380CC4-5D6E-409C-BE32-E72D297353CC}">
              <c16:uniqueId val="{00000002-B231-4F6C-AA70-3B53467C0547}"/>
            </c:ext>
          </c:extLst>
        </c:ser>
        <c:dLbls>
          <c:showLegendKey val="0"/>
          <c:showVal val="0"/>
          <c:showCatName val="0"/>
          <c:showSerName val="0"/>
          <c:showPercent val="0"/>
          <c:showBubbleSize val="0"/>
        </c:dLbls>
        <c:marker val="1"/>
        <c:smooth val="0"/>
        <c:axId val="98971008"/>
        <c:axId val="98973184"/>
      </c:lineChart>
      <c:catAx>
        <c:axId val="9897100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98973184"/>
        <c:crosses val="autoZero"/>
        <c:auto val="1"/>
        <c:lblAlgn val="ctr"/>
        <c:lblOffset val="100"/>
        <c:tickLblSkip val="1"/>
        <c:tickMarkSkip val="1"/>
        <c:noMultiLvlLbl val="0"/>
      </c:catAx>
      <c:valAx>
        <c:axId val="98973184"/>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8971008"/>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データシート!$B$27:$K$27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DD3-4C01-8FD0-116669D51FDC}"/>
            </c:ext>
          </c:extLst>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DD3-4C01-8FD0-116669D51FDC}"/>
            </c:ext>
          </c:extLst>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DD3-4C01-8FD0-116669D51FDC}"/>
            </c:ext>
          </c:extLst>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DD3-4C01-8FD0-116669D51FDC}"/>
            </c:ext>
          </c:extLst>
        </c:ser>
        <c:ser>
          <c:idx val="4"/>
          <c:order val="4"/>
          <c:tx>
            <c:strRef>
              <c:f>データシート!$A$31</c:f>
              <c:strCache>
                <c:ptCount val="1"/>
                <c:pt idx="0">
                  <c:v>公共駐車場会計</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データシート!$B$31:$K$31</c:f>
              <c:numCache>
                <c:formatCode>General</c:formatCode>
                <c:ptCount val="10"/>
                <c:pt idx="0">
                  <c:v>#N/A</c:v>
                </c:pt>
                <c:pt idx="1">
                  <c:v>0</c:v>
                </c:pt>
                <c:pt idx="2">
                  <c:v>#N/A</c:v>
                </c:pt>
                <c:pt idx="3">
                  <c:v>0</c:v>
                </c:pt>
                <c:pt idx="4">
                  <c:v>#N/A</c:v>
                </c:pt>
                <c:pt idx="5">
                  <c:v>0</c:v>
                </c:pt>
                <c:pt idx="6">
                  <c:v>#N/A</c:v>
                </c:pt>
                <c:pt idx="7">
                  <c:v>0</c:v>
                </c:pt>
                <c:pt idx="8">
                  <c:v>#N/A</c:v>
                </c:pt>
                <c:pt idx="9">
                  <c:v>0</c:v>
                </c:pt>
              </c:numCache>
            </c:numRef>
          </c:val>
          <c:extLst>
            <c:ext xmlns:c16="http://schemas.microsoft.com/office/drawing/2014/chart" uri="{C3380CC4-5D6E-409C-BE32-E72D297353CC}">
              <c16:uniqueId val="{00000004-EDD3-4C01-8FD0-116669D51FDC}"/>
            </c:ext>
          </c:extLst>
        </c:ser>
        <c:ser>
          <c:idx val="5"/>
          <c:order val="5"/>
          <c:tx>
            <c:strRef>
              <c:f>データシート!$A$32</c:f>
              <c:strCache>
                <c:ptCount val="1"/>
                <c:pt idx="0">
                  <c:v>介護保険会計（サービス事業勘定）</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データシート!$B$32:$K$32</c:f>
              <c:numCache>
                <c:formatCode>General</c:formatCode>
                <c:ptCount val="10"/>
                <c:pt idx="0">
                  <c:v>#N/A</c:v>
                </c:pt>
                <c:pt idx="1">
                  <c:v>0</c:v>
                </c:pt>
                <c:pt idx="2">
                  <c:v>#N/A</c:v>
                </c:pt>
                <c:pt idx="3">
                  <c:v>0</c:v>
                </c:pt>
                <c:pt idx="4">
                  <c:v>#N/A</c:v>
                </c:pt>
                <c:pt idx="5">
                  <c:v>0</c:v>
                </c:pt>
                <c:pt idx="6">
                  <c:v>#N/A</c:v>
                </c:pt>
                <c:pt idx="7">
                  <c:v>0</c:v>
                </c:pt>
                <c:pt idx="8">
                  <c:v>#N/A</c:v>
                </c:pt>
                <c:pt idx="9">
                  <c:v>0</c:v>
                </c:pt>
              </c:numCache>
            </c:numRef>
          </c:val>
          <c:extLst>
            <c:ext xmlns:c16="http://schemas.microsoft.com/office/drawing/2014/chart" uri="{C3380CC4-5D6E-409C-BE32-E72D297353CC}">
              <c16:uniqueId val="{00000005-EDD3-4C01-8FD0-116669D51FDC}"/>
            </c:ext>
          </c:extLst>
        </c:ser>
        <c:ser>
          <c:idx val="6"/>
          <c:order val="6"/>
          <c:tx>
            <c:strRef>
              <c:f>データシート!$A$33</c:f>
              <c:strCache>
                <c:ptCount val="1"/>
                <c:pt idx="0">
                  <c:v>後期高齢者医療会計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データシート!$B$33:$K$33</c:f>
              <c:numCache>
                <c:formatCode>General</c:formatCode>
                <c:ptCount val="10"/>
                <c:pt idx="0">
                  <c:v>#N/A</c:v>
                </c:pt>
                <c:pt idx="1">
                  <c:v>0.02</c:v>
                </c:pt>
                <c:pt idx="2">
                  <c:v>#N/A</c:v>
                </c:pt>
                <c:pt idx="3">
                  <c:v>0.02</c:v>
                </c:pt>
                <c:pt idx="4">
                  <c:v>#N/A</c:v>
                </c:pt>
                <c:pt idx="5">
                  <c:v>0.01</c:v>
                </c:pt>
                <c:pt idx="6">
                  <c:v>#N/A</c:v>
                </c:pt>
                <c:pt idx="7">
                  <c:v>0</c:v>
                </c:pt>
                <c:pt idx="8">
                  <c:v>#N/A</c:v>
                </c:pt>
                <c:pt idx="9">
                  <c:v>0.01</c:v>
                </c:pt>
              </c:numCache>
            </c:numRef>
          </c:val>
          <c:extLst>
            <c:ext xmlns:c16="http://schemas.microsoft.com/office/drawing/2014/chart" uri="{C3380CC4-5D6E-409C-BE32-E72D297353CC}">
              <c16:uniqueId val="{00000006-EDD3-4C01-8FD0-116669D51FDC}"/>
            </c:ext>
          </c:extLst>
        </c:ser>
        <c:ser>
          <c:idx val="7"/>
          <c:order val="7"/>
          <c:tx>
            <c:strRef>
              <c:f>データシート!$A$34</c:f>
              <c:strCache>
                <c:ptCount val="1"/>
                <c:pt idx="0">
                  <c:v>国民健康保険事業会計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データシート!$B$34:$K$34</c:f>
              <c:numCache>
                <c:formatCode>General</c:formatCode>
                <c:ptCount val="10"/>
                <c:pt idx="0">
                  <c:v>#N/A</c:v>
                </c:pt>
                <c:pt idx="1">
                  <c:v>0.4</c:v>
                </c:pt>
                <c:pt idx="2">
                  <c:v>#N/A</c:v>
                </c:pt>
                <c:pt idx="3">
                  <c:v>0.39</c:v>
                </c:pt>
                <c:pt idx="4">
                  <c:v>#N/A</c:v>
                </c:pt>
                <c:pt idx="5">
                  <c:v>0.38</c:v>
                </c:pt>
                <c:pt idx="6">
                  <c:v>#N/A</c:v>
                </c:pt>
                <c:pt idx="7">
                  <c:v>0.36</c:v>
                </c:pt>
                <c:pt idx="8">
                  <c:v>#N/A</c:v>
                </c:pt>
                <c:pt idx="9">
                  <c:v>0.36</c:v>
                </c:pt>
              </c:numCache>
            </c:numRef>
          </c:val>
          <c:extLst>
            <c:ext xmlns:c16="http://schemas.microsoft.com/office/drawing/2014/chart" uri="{C3380CC4-5D6E-409C-BE32-E72D297353CC}">
              <c16:uniqueId val="{00000007-EDD3-4C01-8FD0-116669D51FDC}"/>
            </c:ext>
          </c:extLst>
        </c:ser>
        <c:ser>
          <c:idx val="8"/>
          <c:order val="8"/>
          <c:tx>
            <c:strRef>
              <c:f>データシート!$A$35</c:f>
              <c:strCache>
                <c:ptCount val="1"/>
                <c:pt idx="0">
                  <c:v>介護保険会計（保険事業勘定）</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データシート!$B$35:$K$35</c:f>
              <c:numCache>
                <c:formatCode>General</c:formatCode>
                <c:ptCount val="10"/>
                <c:pt idx="0">
                  <c:v>#N/A</c:v>
                </c:pt>
                <c:pt idx="1">
                  <c:v>0.04</c:v>
                </c:pt>
                <c:pt idx="2">
                  <c:v>#N/A</c:v>
                </c:pt>
                <c:pt idx="3">
                  <c:v>0.11</c:v>
                </c:pt>
                <c:pt idx="4">
                  <c:v>#N/A</c:v>
                </c:pt>
                <c:pt idx="5">
                  <c:v>0.11</c:v>
                </c:pt>
                <c:pt idx="6">
                  <c:v>#N/A</c:v>
                </c:pt>
                <c:pt idx="7">
                  <c:v>0.35</c:v>
                </c:pt>
                <c:pt idx="8">
                  <c:v>#N/A</c:v>
                </c:pt>
                <c:pt idx="9">
                  <c:v>0.44</c:v>
                </c:pt>
              </c:numCache>
            </c:numRef>
          </c:val>
          <c:extLst>
            <c:ext xmlns:c16="http://schemas.microsoft.com/office/drawing/2014/chart" uri="{C3380CC4-5D6E-409C-BE32-E72D297353CC}">
              <c16:uniqueId val="{00000008-EDD3-4C01-8FD0-116669D51FDC}"/>
            </c:ext>
          </c:extLst>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H24</c:v>
                  </c:pt>
                  <c:pt idx="2">
                    <c:v>H25</c:v>
                  </c:pt>
                  <c:pt idx="4">
                    <c:v>H26</c:v>
                  </c:pt>
                  <c:pt idx="6">
                    <c:v>H27</c:v>
                  </c:pt>
                  <c:pt idx="8">
                    <c:v>H28</c:v>
                  </c:pt>
                </c:lvl>
              </c:multiLvlStrCache>
            </c:multiLvlStrRef>
          </c:cat>
          <c:val>
            <c:numRef>
              <c:f>データシート!$B$36:$K$36</c:f>
              <c:numCache>
                <c:formatCode>General</c:formatCode>
                <c:ptCount val="10"/>
                <c:pt idx="0">
                  <c:v>#N/A</c:v>
                </c:pt>
                <c:pt idx="1">
                  <c:v>3.25</c:v>
                </c:pt>
                <c:pt idx="2">
                  <c:v>#N/A</c:v>
                </c:pt>
                <c:pt idx="3">
                  <c:v>2.87</c:v>
                </c:pt>
                <c:pt idx="4">
                  <c:v>#N/A</c:v>
                </c:pt>
                <c:pt idx="5">
                  <c:v>2.85</c:v>
                </c:pt>
                <c:pt idx="6">
                  <c:v>#N/A</c:v>
                </c:pt>
                <c:pt idx="7">
                  <c:v>3.74</c:v>
                </c:pt>
                <c:pt idx="8">
                  <c:v>#N/A</c:v>
                </c:pt>
                <c:pt idx="9">
                  <c:v>4.38</c:v>
                </c:pt>
              </c:numCache>
            </c:numRef>
          </c:val>
          <c:extLst>
            <c:ext xmlns:c16="http://schemas.microsoft.com/office/drawing/2014/chart" uri="{C3380CC4-5D6E-409C-BE32-E72D297353CC}">
              <c16:uniqueId val="{00000009-EDD3-4C01-8FD0-116669D51FDC}"/>
            </c:ext>
          </c:extLst>
        </c:ser>
        <c:dLbls>
          <c:showLegendKey val="0"/>
          <c:showVal val="0"/>
          <c:showCatName val="0"/>
          <c:showSerName val="0"/>
          <c:showPercent val="0"/>
          <c:showBubbleSize val="0"/>
        </c:dLbls>
        <c:gapWidth val="150"/>
        <c:overlap val="100"/>
        <c:axId val="109511808"/>
        <c:axId val="109513344"/>
      </c:barChart>
      <c:catAx>
        <c:axId val="10951180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09513344"/>
        <c:crosses val="autoZero"/>
        <c:auto val="1"/>
        <c:lblAlgn val="ctr"/>
        <c:lblOffset val="100"/>
        <c:tickLblSkip val="1"/>
        <c:tickMarkSkip val="1"/>
        <c:noMultiLvlLbl val="0"/>
      </c:catAx>
      <c:valAx>
        <c:axId val="109513344"/>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09511808"/>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H24</c:v>
                  </c:pt>
                  <c:pt idx="3">
                    <c:v>H25</c:v>
                  </c:pt>
                  <c:pt idx="6">
                    <c:v>H26</c:v>
                  </c:pt>
                  <c:pt idx="9">
                    <c:v>H27</c:v>
                  </c:pt>
                  <c:pt idx="12">
                    <c:v>H28</c:v>
                  </c:pt>
                </c:lvl>
              </c:multiLvlStrCache>
            </c:multiLvlStrRef>
          </c:cat>
          <c:val>
            <c:numRef>
              <c:f>データシート!$B$42:$P$42</c:f>
              <c:numCache>
                <c:formatCode>General</c:formatCode>
                <c:ptCount val="15"/>
                <c:pt idx="2">
                  <c:v>12449</c:v>
                </c:pt>
                <c:pt idx="5">
                  <c:v>12699</c:v>
                </c:pt>
                <c:pt idx="8">
                  <c:v>12551</c:v>
                </c:pt>
                <c:pt idx="11">
                  <c:v>12962</c:v>
                </c:pt>
                <c:pt idx="14">
                  <c:v>12625</c:v>
                </c:pt>
              </c:numCache>
            </c:numRef>
          </c:val>
          <c:extLst>
            <c:ext xmlns:c16="http://schemas.microsoft.com/office/drawing/2014/chart" uri="{C3380CC4-5D6E-409C-BE32-E72D297353CC}">
              <c16:uniqueId val="{00000000-D048-4397-80FC-61A6D00D1AC0}"/>
            </c:ext>
          </c:extLst>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H24</c:v>
                  </c:pt>
                  <c:pt idx="3">
                    <c:v>H25</c:v>
                  </c:pt>
                  <c:pt idx="6">
                    <c:v>H26</c:v>
                  </c:pt>
                  <c:pt idx="9">
                    <c:v>H27</c:v>
                  </c:pt>
                  <c:pt idx="12">
                    <c:v>H28</c:v>
                  </c:pt>
                </c:lvl>
              </c:multiLvlStrCache>
            </c:multiLvlStrRef>
          </c:cat>
          <c:val>
            <c:numRef>
              <c:f>データシート!$B$43:$P$43</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1-D048-4397-80FC-61A6D00D1AC0}"/>
            </c:ext>
          </c:extLst>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H24</c:v>
                  </c:pt>
                  <c:pt idx="3">
                    <c:v>H25</c:v>
                  </c:pt>
                  <c:pt idx="6">
                    <c:v>H26</c:v>
                  </c:pt>
                  <c:pt idx="9">
                    <c:v>H27</c:v>
                  </c:pt>
                  <c:pt idx="12">
                    <c:v>H28</c:v>
                  </c:pt>
                </c:lvl>
              </c:multiLvlStrCache>
            </c:multiLvlStrRef>
          </c:cat>
          <c:val>
            <c:numRef>
              <c:f>データシート!$B$44:$P$44</c:f>
              <c:numCache>
                <c:formatCode>General</c:formatCode>
                <c:ptCount val="15"/>
                <c:pt idx="0">
                  <c:v>1124</c:v>
                </c:pt>
                <c:pt idx="3">
                  <c:v>1736</c:v>
                </c:pt>
                <c:pt idx="6">
                  <c:v>1403</c:v>
                </c:pt>
                <c:pt idx="9">
                  <c:v>2067</c:v>
                </c:pt>
                <c:pt idx="12">
                  <c:v>1479</c:v>
                </c:pt>
              </c:numCache>
            </c:numRef>
          </c:val>
          <c:extLst>
            <c:ext xmlns:c16="http://schemas.microsoft.com/office/drawing/2014/chart" uri="{C3380CC4-5D6E-409C-BE32-E72D297353CC}">
              <c16:uniqueId val="{00000002-D048-4397-80FC-61A6D00D1AC0}"/>
            </c:ext>
          </c:extLst>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H24</c:v>
                  </c:pt>
                  <c:pt idx="3">
                    <c:v>H25</c:v>
                  </c:pt>
                  <c:pt idx="6">
                    <c:v>H26</c:v>
                  </c:pt>
                  <c:pt idx="9">
                    <c:v>H27</c:v>
                  </c:pt>
                  <c:pt idx="12">
                    <c:v>H28</c:v>
                  </c:pt>
                </c:lvl>
              </c:multiLvlStrCache>
            </c:multiLvlStrRef>
          </c:cat>
          <c:val>
            <c:numRef>
              <c:f>データシート!$B$45:$P$45</c:f>
              <c:numCache>
                <c:formatCode>General</c:formatCode>
                <c:ptCount val="15"/>
                <c:pt idx="0">
                  <c:v>534</c:v>
                </c:pt>
                <c:pt idx="3">
                  <c:v>423</c:v>
                </c:pt>
                <c:pt idx="6">
                  <c:v>335</c:v>
                </c:pt>
                <c:pt idx="9">
                  <c:v>319</c:v>
                </c:pt>
                <c:pt idx="12">
                  <c:v>192</c:v>
                </c:pt>
              </c:numCache>
            </c:numRef>
          </c:val>
          <c:extLst>
            <c:ext xmlns:c16="http://schemas.microsoft.com/office/drawing/2014/chart" uri="{C3380CC4-5D6E-409C-BE32-E72D297353CC}">
              <c16:uniqueId val="{00000003-D048-4397-80FC-61A6D00D1AC0}"/>
            </c:ext>
          </c:extLst>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H24</c:v>
                  </c:pt>
                  <c:pt idx="3">
                    <c:v>H25</c:v>
                  </c:pt>
                  <c:pt idx="6">
                    <c:v>H26</c:v>
                  </c:pt>
                  <c:pt idx="9">
                    <c:v>H27</c:v>
                  </c:pt>
                  <c:pt idx="12">
                    <c:v>H28</c:v>
                  </c:pt>
                </c:lvl>
              </c:multiLvlStrCache>
            </c:multiLvlStrRef>
          </c:cat>
          <c:val>
            <c:numRef>
              <c:f>データシート!$B$46:$P$46</c:f>
              <c:numCache>
                <c:formatCode>General</c:formatCode>
                <c:ptCount val="15"/>
                <c:pt idx="0">
                  <c:v>123</c:v>
                </c:pt>
                <c:pt idx="3">
                  <c:v>123</c:v>
                </c:pt>
                <c:pt idx="6">
                  <c:v>158</c:v>
                </c:pt>
                <c:pt idx="9">
                  <c:v>160</c:v>
                </c:pt>
                <c:pt idx="12">
                  <c:v>155</c:v>
                </c:pt>
              </c:numCache>
            </c:numRef>
          </c:val>
          <c:extLst>
            <c:ext xmlns:c16="http://schemas.microsoft.com/office/drawing/2014/chart" uri="{C3380CC4-5D6E-409C-BE32-E72D297353CC}">
              <c16:uniqueId val="{00000004-D048-4397-80FC-61A6D00D1AC0}"/>
            </c:ext>
          </c:extLst>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H24</c:v>
                  </c:pt>
                  <c:pt idx="3">
                    <c:v>H25</c:v>
                  </c:pt>
                  <c:pt idx="6">
                    <c:v>H26</c:v>
                  </c:pt>
                  <c:pt idx="9">
                    <c:v>H27</c:v>
                  </c:pt>
                  <c:pt idx="12">
                    <c:v>H28</c:v>
                  </c:pt>
                </c:lvl>
              </c:multiLvlStrCache>
            </c:multiLvlStrRef>
          </c:cat>
          <c:val>
            <c:numRef>
              <c:f>データシート!$B$47:$P$47</c:f>
              <c:numCache>
                <c:formatCode>General</c:formatCode>
                <c:ptCount val="15"/>
                <c:pt idx="0">
                  <c:v>464</c:v>
                </c:pt>
                <c:pt idx="3">
                  <c:v>508</c:v>
                </c:pt>
                <c:pt idx="6">
                  <c:v>549</c:v>
                </c:pt>
                <c:pt idx="9">
                  <c:v>573</c:v>
                </c:pt>
                <c:pt idx="12">
                  <c:v>448</c:v>
                </c:pt>
              </c:numCache>
            </c:numRef>
          </c:val>
          <c:extLst>
            <c:ext xmlns:c16="http://schemas.microsoft.com/office/drawing/2014/chart" uri="{C3380CC4-5D6E-409C-BE32-E72D297353CC}">
              <c16:uniqueId val="{00000005-D048-4397-80FC-61A6D00D1AC0}"/>
            </c:ext>
          </c:extLst>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H24</c:v>
                  </c:pt>
                  <c:pt idx="3">
                    <c:v>H25</c:v>
                  </c:pt>
                  <c:pt idx="6">
                    <c:v>H26</c:v>
                  </c:pt>
                  <c:pt idx="9">
                    <c:v>H27</c:v>
                  </c:pt>
                  <c:pt idx="12">
                    <c:v>H28</c:v>
                  </c:pt>
                </c:lvl>
              </c:multiLvlStrCache>
            </c:multiLvlStrRef>
          </c:cat>
          <c:val>
            <c:numRef>
              <c:f>データシート!$B$48:$P$48</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6-D048-4397-80FC-61A6D00D1AC0}"/>
            </c:ext>
          </c:extLst>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H24</c:v>
                  </c:pt>
                  <c:pt idx="3">
                    <c:v>H25</c:v>
                  </c:pt>
                  <c:pt idx="6">
                    <c:v>H26</c:v>
                  </c:pt>
                  <c:pt idx="9">
                    <c:v>H27</c:v>
                  </c:pt>
                  <c:pt idx="12">
                    <c:v>H28</c:v>
                  </c:pt>
                </c:lvl>
              </c:multiLvlStrCache>
            </c:multiLvlStrRef>
          </c:cat>
          <c:val>
            <c:numRef>
              <c:f>データシート!$B$49:$P$49</c:f>
              <c:numCache>
                <c:formatCode>General</c:formatCode>
                <c:ptCount val="15"/>
                <c:pt idx="0">
                  <c:v>8588</c:v>
                </c:pt>
                <c:pt idx="3">
                  <c:v>7769</c:v>
                </c:pt>
                <c:pt idx="6">
                  <c:v>5075</c:v>
                </c:pt>
                <c:pt idx="9">
                  <c:v>3713</c:v>
                </c:pt>
                <c:pt idx="12">
                  <c:v>3583</c:v>
                </c:pt>
              </c:numCache>
            </c:numRef>
          </c:val>
          <c:extLst>
            <c:ext xmlns:c16="http://schemas.microsoft.com/office/drawing/2014/chart" uri="{C3380CC4-5D6E-409C-BE32-E72D297353CC}">
              <c16:uniqueId val="{00000007-D048-4397-80FC-61A6D00D1AC0}"/>
            </c:ext>
          </c:extLst>
        </c:ser>
        <c:dLbls>
          <c:showLegendKey val="0"/>
          <c:showVal val="0"/>
          <c:showCatName val="0"/>
          <c:showSerName val="0"/>
          <c:showPercent val="0"/>
          <c:showBubbleSize val="0"/>
        </c:dLbls>
        <c:gapWidth val="100"/>
        <c:overlap val="100"/>
        <c:axId val="98733440"/>
        <c:axId val="98739712"/>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H24</c:v>
                  </c:pt>
                  <c:pt idx="3">
                    <c:v>H25</c:v>
                  </c:pt>
                  <c:pt idx="6">
                    <c:v>H26</c:v>
                  </c:pt>
                  <c:pt idx="9">
                    <c:v>H27</c:v>
                  </c:pt>
                  <c:pt idx="12">
                    <c:v>H28</c:v>
                  </c:pt>
                </c:lvl>
              </c:multiLvlStrCache>
            </c:multiLvlStrRef>
          </c:cat>
          <c:val>
            <c:numRef>
              <c:f>データシート!$B$50:$P$50</c:f>
              <c:numCache>
                <c:formatCode>General</c:formatCode>
                <c:ptCount val="15"/>
                <c:pt idx="0">
                  <c:v>#N/A</c:v>
                </c:pt>
                <c:pt idx="1">
                  <c:v>-1616</c:v>
                </c:pt>
                <c:pt idx="2">
                  <c:v>#N/A</c:v>
                </c:pt>
                <c:pt idx="3">
                  <c:v>#N/A</c:v>
                </c:pt>
                <c:pt idx="4">
                  <c:v>-2140</c:v>
                </c:pt>
                <c:pt idx="5">
                  <c:v>#N/A</c:v>
                </c:pt>
                <c:pt idx="6">
                  <c:v>#N/A</c:v>
                </c:pt>
                <c:pt idx="7">
                  <c:v>-5031</c:v>
                </c:pt>
                <c:pt idx="8">
                  <c:v>#N/A</c:v>
                </c:pt>
                <c:pt idx="9">
                  <c:v>#N/A</c:v>
                </c:pt>
                <c:pt idx="10">
                  <c:v>-6130</c:v>
                </c:pt>
                <c:pt idx="11">
                  <c:v>#N/A</c:v>
                </c:pt>
                <c:pt idx="12">
                  <c:v>#N/A</c:v>
                </c:pt>
                <c:pt idx="13">
                  <c:v>-6768</c:v>
                </c:pt>
                <c:pt idx="14">
                  <c:v>#N/A</c:v>
                </c:pt>
              </c:numCache>
            </c:numRef>
          </c:val>
          <c:smooth val="0"/>
          <c:extLst>
            <c:ext xmlns:c16="http://schemas.microsoft.com/office/drawing/2014/chart" uri="{C3380CC4-5D6E-409C-BE32-E72D297353CC}">
              <c16:uniqueId val="{00000008-D048-4397-80FC-61A6D00D1AC0}"/>
            </c:ext>
          </c:extLst>
        </c:ser>
        <c:dLbls>
          <c:showLegendKey val="0"/>
          <c:showVal val="0"/>
          <c:showCatName val="0"/>
          <c:showSerName val="0"/>
          <c:showPercent val="0"/>
          <c:showBubbleSize val="0"/>
        </c:dLbls>
        <c:marker val="1"/>
        <c:smooth val="0"/>
        <c:axId val="98733440"/>
        <c:axId val="98739712"/>
      </c:lineChart>
      <c:catAx>
        <c:axId val="9873344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8739712"/>
        <c:crosses val="autoZero"/>
        <c:auto val="1"/>
        <c:lblAlgn val="ctr"/>
        <c:lblOffset val="100"/>
        <c:tickLblSkip val="1"/>
        <c:tickMarkSkip val="1"/>
        <c:noMultiLvlLbl val="0"/>
      </c:catAx>
      <c:valAx>
        <c:axId val="98739712"/>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873344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データシート!$B$56:$P$56</c:f>
              <c:numCache>
                <c:formatCode>General</c:formatCode>
                <c:ptCount val="15"/>
                <c:pt idx="2">
                  <c:v>173629</c:v>
                </c:pt>
                <c:pt idx="5">
                  <c:v>162026</c:v>
                </c:pt>
                <c:pt idx="8">
                  <c:v>154711</c:v>
                </c:pt>
                <c:pt idx="11">
                  <c:v>143710</c:v>
                </c:pt>
                <c:pt idx="14">
                  <c:v>133618</c:v>
                </c:pt>
              </c:numCache>
            </c:numRef>
          </c:val>
          <c:extLst>
            <c:ext xmlns:c16="http://schemas.microsoft.com/office/drawing/2014/chart" uri="{C3380CC4-5D6E-409C-BE32-E72D297353CC}">
              <c16:uniqueId val="{00000000-C3FC-4354-8776-81C1DCC883B9}"/>
            </c:ext>
          </c:extLst>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データシート!$B$57:$P$57</c:f>
              <c:numCache>
                <c:formatCode>General</c:formatCode>
                <c:ptCount val="15"/>
                <c:pt idx="2">
                  <c:v>4370</c:v>
                </c:pt>
                <c:pt idx="5">
                  <c:v>4726</c:v>
                </c:pt>
                <c:pt idx="8">
                  <c:v>5537</c:v>
                </c:pt>
                <c:pt idx="11">
                  <c:v>6289</c:v>
                </c:pt>
                <c:pt idx="14">
                  <c:v>3796</c:v>
                </c:pt>
              </c:numCache>
            </c:numRef>
          </c:val>
          <c:extLst>
            <c:ext xmlns:c16="http://schemas.microsoft.com/office/drawing/2014/chart" uri="{C3380CC4-5D6E-409C-BE32-E72D297353CC}">
              <c16:uniqueId val="{00000001-C3FC-4354-8776-81C1DCC883B9}"/>
            </c:ext>
          </c:extLst>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データシート!$B$58:$P$58</c:f>
              <c:numCache>
                <c:formatCode>General</c:formatCode>
                <c:ptCount val="15"/>
                <c:pt idx="2">
                  <c:v>65532</c:v>
                </c:pt>
                <c:pt idx="5">
                  <c:v>69494</c:v>
                </c:pt>
                <c:pt idx="8">
                  <c:v>68998</c:v>
                </c:pt>
                <c:pt idx="11">
                  <c:v>76732</c:v>
                </c:pt>
                <c:pt idx="14">
                  <c:v>82922</c:v>
                </c:pt>
              </c:numCache>
            </c:numRef>
          </c:val>
          <c:extLst>
            <c:ext xmlns:c16="http://schemas.microsoft.com/office/drawing/2014/chart" uri="{C3380CC4-5D6E-409C-BE32-E72D297353CC}">
              <c16:uniqueId val="{00000002-C3FC-4354-8776-81C1DCC883B9}"/>
            </c:ext>
          </c:extLst>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データシート!$B$59:$P$59</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3-C3FC-4354-8776-81C1DCC883B9}"/>
            </c:ext>
          </c:extLst>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データシート!$B$60:$P$60</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4-C3FC-4354-8776-81C1DCC883B9}"/>
            </c:ext>
          </c:extLst>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データシート!$B$61:$P$61</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5-C3FC-4354-8776-81C1DCC883B9}"/>
            </c:ext>
          </c:extLst>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データシート!$B$62:$P$62</c:f>
              <c:numCache>
                <c:formatCode>General</c:formatCode>
                <c:ptCount val="15"/>
                <c:pt idx="0">
                  <c:v>40982</c:v>
                </c:pt>
                <c:pt idx="3">
                  <c:v>38970</c:v>
                </c:pt>
                <c:pt idx="6">
                  <c:v>37781</c:v>
                </c:pt>
                <c:pt idx="9">
                  <c:v>35562</c:v>
                </c:pt>
                <c:pt idx="12">
                  <c:v>34018</c:v>
                </c:pt>
              </c:numCache>
            </c:numRef>
          </c:val>
          <c:extLst>
            <c:ext xmlns:c16="http://schemas.microsoft.com/office/drawing/2014/chart" uri="{C3380CC4-5D6E-409C-BE32-E72D297353CC}">
              <c16:uniqueId val="{00000006-C3FC-4354-8776-81C1DCC883B9}"/>
            </c:ext>
          </c:extLst>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データシート!$B$63:$P$63</c:f>
              <c:numCache>
                <c:formatCode>General</c:formatCode>
                <c:ptCount val="15"/>
                <c:pt idx="0">
                  <c:v>1859</c:v>
                </c:pt>
                <c:pt idx="3">
                  <c:v>1883</c:v>
                </c:pt>
                <c:pt idx="6">
                  <c:v>1829</c:v>
                </c:pt>
                <c:pt idx="9">
                  <c:v>1784</c:v>
                </c:pt>
                <c:pt idx="12">
                  <c:v>1875</c:v>
                </c:pt>
              </c:numCache>
            </c:numRef>
          </c:val>
          <c:extLst>
            <c:ext xmlns:c16="http://schemas.microsoft.com/office/drawing/2014/chart" uri="{C3380CC4-5D6E-409C-BE32-E72D297353CC}">
              <c16:uniqueId val="{00000007-C3FC-4354-8776-81C1DCC883B9}"/>
            </c:ext>
          </c:extLst>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データシート!$B$64:$P$64</c:f>
              <c:numCache>
                <c:formatCode>General</c:formatCode>
                <c:ptCount val="15"/>
                <c:pt idx="0">
                  <c:v>1306</c:v>
                </c:pt>
                <c:pt idx="3">
                  <c:v>1472</c:v>
                </c:pt>
                <c:pt idx="6">
                  <c:v>1316</c:v>
                </c:pt>
                <c:pt idx="9">
                  <c:v>1174</c:v>
                </c:pt>
                <c:pt idx="12">
                  <c:v>1031</c:v>
                </c:pt>
              </c:numCache>
            </c:numRef>
          </c:val>
          <c:extLst>
            <c:ext xmlns:c16="http://schemas.microsoft.com/office/drawing/2014/chart" uri="{C3380CC4-5D6E-409C-BE32-E72D297353CC}">
              <c16:uniqueId val="{00000008-C3FC-4354-8776-81C1DCC883B9}"/>
            </c:ext>
          </c:extLst>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データシート!$B$65:$P$65</c:f>
              <c:numCache>
                <c:formatCode>General</c:formatCode>
                <c:ptCount val="15"/>
                <c:pt idx="0">
                  <c:v>24015</c:v>
                </c:pt>
                <c:pt idx="3">
                  <c:v>22763</c:v>
                </c:pt>
                <c:pt idx="6">
                  <c:v>22481</c:v>
                </c:pt>
                <c:pt idx="9">
                  <c:v>22732</c:v>
                </c:pt>
                <c:pt idx="12">
                  <c:v>20337</c:v>
                </c:pt>
              </c:numCache>
            </c:numRef>
          </c:val>
          <c:extLst>
            <c:ext xmlns:c16="http://schemas.microsoft.com/office/drawing/2014/chart" uri="{C3380CC4-5D6E-409C-BE32-E72D297353CC}">
              <c16:uniqueId val="{00000009-C3FC-4354-8776-81C1DCC883B9}"/>
            </c:ext>
          </c:extLst>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データシート!$B$66:$P$66</c:f>
              <c:numCache>
                <c:formatCode>General</c:formatCode>
                <c:ptCount val="15"/>
                <c:pt idx="0">
                  <c:v>57417</c:v>
                </c:pt>
                <c:pt idx="3">
                  <c:v>53043</c:v>
                </c:pt>
                <c:pt idx="6">
                  <c:v>53776</c:v>
                </c:pt>
                <c:pt idx="9">
                  <c:v>49913</c:v>
                </c:pt>
                <c:pt idx="12">
                  <c:v>54040</c:v>
                </c:pt>
              </c:numCache>
            </c:numRef>
          </c:val>
          <c:extLst>
            <c:ext xmlns:c16="http://schemas.microsoft.com/office/drawing/2014/chart" uri="{C3380CC4-5D6E-409C-BE32-E72D297353CC}">
              <c16:uniqueId val="{0000000A-C3FC-4354-8776-81C1DCC883B9}"/>
            </c:ext>
          </c:extLst>
        </c:ser>
        <c:dLbls>
          <c:showLegendKey val="0"/>
          <c:showVal val="0"/>
          <c:showCatName val="0"/>
          <c:showSerName val="0"/>
          <c:showPercent val="0"/>
          <c:showBubbleSize val="0"/>
        </c:dLbls>
        <c:gapWidth val="100"/>
        <c:overlap val="100"/>
        <c:axId val="102330752"/>
        <c:axId val="102332672"/>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H24</c:v>
                  </c:pt>
                  <c:pt idx="3">
                    <c:v>H25</c:v>
                  </c:pt>
                  <c:pt idx="6">
                    <c:v>H26</c:v>
                  </c:pt>
                  <c:pt idx="9">
                    <c:v>H27</c:v>
                  </c:pt>
                  <c:pt idx="12">
                    <c:v>H28</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extLst>
            <c:ext xmlns:c16="http://schemas.microsoft.com/office/drawing/2014/chart" uri="{C3380CC4-5D6E-409C-BE32-E72D297353CC}">
              <c16:uniqueId val="{0000000B-C3FC-4354-8776-81C1DCC883B9}"/>
            </c:ext>
          </c:extLst>
        </c:ser>
        <c:dLbls>
          <c:showLegendKey val="0"/>
          <c:showVal val="0"/>
          <c:showCatName val="0"/>
          <c:showSerName val="0"/>
          <c:showPercent val="0"/>
          <c:showBubbleSize val="0"/>
        </c:dLbls>
        <c:marker val="1"/>
        <c:smooth val="0"/>
        <c:axId val="102330752"/>
        <c:axId val="102332672"/>
      </c:lineChart>
      <c:catAx>
        <c:axId val="102330752"/>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02332672"/>
        <c:crosses val="autoZero"/>
        <c:auto val="1"/>
        <c:lblAlgn val="ctr"/>
        <c:lblOffset val="100"/>
        <c:tickLblSkip val="1"/>
        <c:tickMarkSkip val="1"/>
        <c:noMultiLvlLbl val="0"/>
      </c:catAx>
      <c:valAx>
        <c:axId val="102332672"/>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02330752"/>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0652093545035599"/>
          <c:y val="4.9232005384860715E-2"/>
          <c:w val="0.84484011943744108"/>
          <c:h val="0.77957208266474853"/>
        </c:manualLayout>
      </c:layout>
      <c:scatterChart>
        <c:scatterStyle val="lineMarker"/>
        <c:varyColors val="0"/>
        <c:ser>
          <c:idx val="0"/>
          <c:order val="0"/>
          <c:tx>
            <c:strRef>
              <c:f>公会計指標分析・財政指標組合せ分析表!$G$51</c:f>
              <c:strCache>
                <c:ptCount val="1"/>
                <c:pt idx="0">
                  <c:v>当該団体値</c:v>
                </c:pt>
              </c:strCache>
            </c:strRef>
          </c:tx>
          <c:spPr>
            <a:ln w="6350" cap="flat">
              <a:solidFill>
                <a:srgbClr val="FF0000"/>
              </a:solidFill>
            </a:ln>
          </c:spPr>
          <c:marker>
            <c:symbol val="circle"/>
            <c:size val="8"/>
            <c:spPr>
              <a:solidFill>
                <a:srgbClr val="FF0000"/>
              </a:solidFill>
              <a:ln w="12700">
                <a:solidFill>
                  <a:srgbClr val="FF0000"/>
                </a:solidFill>
              </a:ln>
            </c:spPr>
          </c:marker>
          <c:dLbls>
            <c:dLbl>
              <c:idx val="0"/>
              <c:tx>
                <c:strRef>
                  <c:f>公会計指標分析・財政指標組合せ分析表!$K$50</c:f>
                  <c:strCache>
                    <c:ptCount val="1"/>
                    <c:pt idx="0">
                      <c:v>H24</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{6670A9BE-F18A-4219-A8E1-6804A41C7237}</c15:txfldGUID>
                      <c15:f>公会計指標分析・財政指標組合せ分析表!$K$50</c15:f>
                      <c15:dlblFieldTableCache>
                        <c:ptCount val="1"/>
                        <c:pt idx="0">
                          <c:v>H24</c:v>
                        </c:pt>
                      </c15:dlblFieldTableCache>
                    </c15:dlblFTEntry>
                  </c15:dlblFieldTable>
                  <c15:showDataLabelsRange val="0"/>
                </c:ext>
                <c:ext xmlns:c16="http://schemas.microsoft.com/office/drawing/2014/chart" uri="{C3380CC4-5D6E-409C-BE32-E72D297353CC}">
                  <c16:uniqueId val="{00000000-D65D-4AFE-A0C6-16FFB4B1F805}"/>
                </c:ext>
              </c:extLst>
            </c:dLbl>
            <c:dLbl>
              <c:idx val="1"/>
              <c:tx>
                <c:strRef>
                  <c:f>公会計指標分析・財政指標組合せ分析表!$L$50</c:f>
                  <c:strCache>
                    <c:ptCount val="1"/>
                    <c:pt idx="0">
                      <c:v>H25</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{5562187C-8E0E-4528-AD3E-B6DE9957FC11}</c15:txfldGUID>
                      <c15:f>公会計指標分析・財政指標組合せ分析表!$L$50</c15:f>
                      <c15:dlblFieldTableCache>
                        <c:ptCount val="1"/>
                        <c:pt idx="0">
                          <c:v>H25</c:v>
                        </c:pt>
                      </c15:dlblFieldTableCache>
                    </c15:dlblFTEntry>
                  </c15:dlblFieldTable>
                  <c15:showDataLabelsRange val="0"/>
                </c:ext>
                <c:ext xmlns:c16="http://schemas.microsoft.com/office/drawing/2014/chart" uri="{C3380CC4-5D6E-409C-BE32-E72D297353CC}">
                  <c16:uniqueId val="{00000001-D65D-4AFE-A0C6-16FFB4B1F805}"/>
                </c:ext>
              </c:extLst>
            </c:dLbl>
            <c:dLbl>
              <c:idx val="2"/>
              <c:tx>
                <c:strRef>
                  <c:f>公会計指標分析・財政指標組合せ分析表!$M$50</c:f>
                  <c:strCache>
                    <c:ptCount val="1"/>
                    <c:pt idx="0">
                      <c:v>H26</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{B1CBF9A0-08DD-42A0-B40A-23127ECDB1B9}</c15:txfldGUID>
                      <c15:f>公会計指標分析・財政指標組合せ分析表!$M$50</c15:f>
                      <c15:dlblFieldTableCache>
                        <c:ptCount val="1"/>
                        <c:pt idx="0">
                          <c:v>H26</c:v>
                        </c:pt>
                      </c15:dlblFieldTableCache>
                    </c15:dlblFTEntry>
                  </c15:dlblFieldTable>
                  <c15:showDataLabelsRange val="0"/>
                </c:ext>
                <c:ext xmlns:c16="http://schemas.microsoft.com/office/drawing/2014/chart" uri="{C3380CC4-5D6E-409C-BE32-E72D297353CC}">
                  <c16:uniqueId val="{00000002-D65D-4AFE-A0C6-16FFB4B1F805}"/>
                </c:ext>
              </c:extLst>
            </c:dLbl>
            <c:dLbl>
              <c:idx val="3"/>
              <c:tx>
                <c:strRef>
                  <c:f>公会計指標分析・財政指標組合せ分析表!$N$50</c:f>
                  <c:strCache>
                    <c:ptCount val="1"/>
                    <c:pt idx="0">
                      <c:v>H27</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{E1A7AEEC-FE11-4630-B7E6-93237AEF5DCC}</c15:txfldGUID>
                      <c15:f>公会計指標分析・財政指標組合せ分析表!$N$50</c15:f>
                      <c15:dlblFieldTableCache>
                        <c:ptCount val="1"/>
                        <c:pt idx="0">
                          <c:v>H27</c:v>
                        </c:pt>
                      </c15:dlblFieldTableCache>
                    </c15:dlblFTEntry>
                  </c15:dlblFieldTable>
                  <c15:showDataLabelsRange val="0"/>
                </c:ext>
                <c:ext xmlns:c16="http://schemas.microsoft.com/office/drawing/2014/chart" uri="{C3380CC4-5D6E-409C-BE32-E72D297353CC}">
                  <c16:uniqueId val="{00000003-D65D-4AFE-A0C6-16FFB4B1F805}"/>
                </c:ext>
              </c:extLst>
            </c:dLbl>
            <c:dLbl>
              <c:idx val="4"/>
              <c:tx>
                <c:strRef>
                  <c:f>公会計指標分析・財政指標組合せ分析表!$O$50</c:f>
                  <c:strCache>
                    <c:ptCount val="1"/>
                    <c:pt idx="0">
                      <c:v>H28</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{D39C5391-A423-43EC-8F32-0493F7027E88}</c15:txfldGUID>
                      <c15:f>公会計指標分析・財政指標組合せ分析表!$O$50</c15:f>
                      <c15:dlblFieldTableCache>
                        <c:ptCount val="1"/>
                        <c:pt idx="0">
                          <c:v>H28</c:v>
                        </c:pt>
                      </c15:dlblFieldTableCache>
                    </c15:dlblFTEntry>
                  </c15:dlblFieldTable>
                  <c15:showDataLabelsRange val="0"/>
                </c:ext>
                <c:ext xmlns:c16="http://schemas.microsoft.com/office/drawing/2014/chart" uri="{C3380CC4-5D6E-409C-BE32-E72D297353CC}">
                  <c16:uniqueId val="{00000004-D65D-4AFE-A0C6-16FFB4B1F805}"/>
                </c:ext>
              </c:extLst>
            </c:dLbl>
            <c:spPr>
              <a:noFill/>
              <a:ln>
                <a:noFill/>
              </a:ln>
              <a:effectLst/>
            </c:spPr>
            <c:txPr>
              <a:bodyPr/>
              <a:lstStyle/>
              <a:p>
                <a:pPr>
                  <a:defRPr sz="900" baseline="0">
                    <a:latin typeface="ＭＳ Ｐゴシック" panose="020B0600070205080204" pitchFamily="50" charset="-128"/>
                    <a:ea typeface="ＭＳ Ｐゴシック" panose="020B0600070205080204" pitchFamily="50" charset="-128"/>
                  </a:defRPr>
                </a:pPr>
                <a:endParaRPr lang="ja-JP"/>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公会計指標分析・財政指標組合せ分析表!$K$53:$O$53</c:f>
              <c:numCache>
                <c:formatCode>#,##0.0;"▲ "#,##0.0</c:formatCode>
                <c:ptCount val="5"/>
                <c:pt idx="3">
                  <c:v>62.2</c:v>
                </c:pt>
                <c:pt idx="4">
                  <c:v>59.7</c:v>
                </c:pt>
              </c:numCache>
            </c:numRef>
          </c:xVal>
          <c:yVal>
            <c:numRef>
              <c:f>公会計指標分析・財政指標組合せ分析表!$K$51:$O$51</c:f>
              <c:numCache>
                <c:formatCode>#,##0.0;"▲ "#,##0.0</c:formatCode>
                <c:ptCount val="5"/>
              </c:numCache>
            </c:numRef>
          </c:yVal>
          <c:smooth val="0"/>
          <c:extLst>
            <c:ext xmlns:c16="http://schemas.microsoft.com/office/drawing/2014/chart" uri="{C3380CC4-5D6E-409C-BE32-E72D297353CC}">
              <c16:uniqueId val="{00000005-D65D-4AFE-A0C6-16FFB4B1F805}"/>
            </c:ext>
          </c:extLst>
        </c:ser>
        <c:ser>
          <c:idx val="1"/>
          <c:order val="1"/>
          <c:tx>
            <c:strRef>
              <c:f>公会計指標分析・財政指標組合せ分析表!$G$55</c:f>
              <c:strCache>
                <c:ptCount val="1"/>
                <c:pt idx="0">
                  <c:v>類似団体内平均値</c:v>
                </c:pt>
              </c:strCache>
            </c:strRef>
          </c:tx>
          <c:spPr>
            <a:ln w="6350" cap="flat">
              <a:solidFill>
                <a:srgbClr val="000080"/>
              </a:solidFill>
            </a:ln>
          </c:spPr>
          <c:marker>
            <c:symbol val="diamond"/>
            <c:size val="8"/>
            <c:spPr>
              <a:solidFill>
                <a:srgbClr val="000080"/>
              </a:solidFill>
              <a:ln w="12700">
                <a:solidFill>
                  <a:srgbClr val="000080"/>
                </a:solidFill>
              </a:ln>
            </c:spPr>
          </c:marker>
          <c:dLbls>
            <c:dLbl>
              <c:idx val="0"/>
              <c:tx>
                <c:strRef>
                  <c:f>公会計指標分析・財政指標組合せ分析表!$K$50</c:f>
                  <c:strCache>
                    <c:ptCount val="1"/>
                    <c:pt idx="0">
                      <c:v>H24</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{2F0A9386-B727-4343-84F5-3162A0240571}</c15:txfldGUID>
                      <c15:f>公会計指標分析・財政指標組合せ分析表!$K$50</c15:f>
                      <c15:dlblFieldTableCache>
                        <c:ptCount val="1"/>
                        <c:pt idx="0">
                          <c:v>H24</c:v>
                        </c:pt>
                      </c15:dlblFieldTableCache>
                    </c15:dlblFTEntry>
                  </c15:dlblFieldTable>
                  <c15:showDataLabelsRange val="0"/>
                </c:ext>
                <c:ext xmlns:c16="http://schemas.microsoft.com/office/drawing/2014/chart" uri="{C3380CC4-5D6E-409C-BE32-E72D297353CC}">
                  <c16:uniqueId val="{00000006-D65D-4AFE-A0C6-16FFB4B1F805}"/>
                </c:ext>
              </c:extLst>
            </c:dLbl>
            <c:dLbl>
              <c:idx val="1"/>
              <c:tx>
                <c:strRef>
                  <c:f>公会計指標分析・財政指標組合せ分析表!$L$50</c:f>
                  <c:strCache>
                    <c:ptCount val="1"/>
                    <c:pt idx="0">
                      <c:v>H25</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{8F1FA3EE-4BB8-4732-8A22-D5269BF3E1C9}</c15:txfldGUID>
                      <c15:f>公会計指標分析・財政指標組合せ分析表!$L$50</c15:f>
                      <c15:dlblFieldTableCache>
                        <c:ptCount val="1"/>
                        <c:pt idx="0">
                          <c:v>H25</c:v>
                        </c:pt>
                      </c15:dlblFieldTableCache>
                    </c15:dlblFTEntry>
                  </c15:dlblFieldTable>
                  <c15:showDataLabelsRange val="0"/>
                </c:ext>
                <c:ext xmlns:c16="http://schemas.microsoft.com/office/drawing/2014/chart" uri="{C3380CC4-5D6E-409C-BE32-E72D297353CC}">
                  <c16:uniqueId val="{00000007-D65D-4AFE-A0C6-16FFB4B1F805}"/>
                </c:ext>
              </c:extLst>
            </c:dLbl>
            <c:dLbl>
              <c:idx val="2"/>
              <c:tx>
                <c:strRef>
                  <c:f>公会計指標分析・財政指標組合せ分析表!$M$50</c:f>
                  <c:strCache>
                    <c:ptCount val="1"/>
                    <c:pt idx="0">
                      <c:v>H26</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{006A3999-2045-4998-BE8A-7CC0EA583A5A}</c15:txfldGUID>
                      <c15:f>公会計指標分析・財政指標組合せ分析表!$M$50</c15:f>
                      <c15:dlblFieldTableCache>
                        <c:ptCount val="1"/>
                        <c:pt idx="0">
                          <c:v>H26</c:v>
                        </c:pt>
                      </c15:dlblFieldTableCache>
                    </c15:dlblFTEntry>
                  </c15:dlblFieldTable>
                  <c15:showDataLabelsRange val="0"/>
                </c:ext>
                <c:ext xmlns:c16="http://schemas.microsoft.com/office/drawing/2014/chart" uri="{C3380CC4-5D6E-409C-BE32-E72D297353CC}">
                  <c16:uniqueId val="{00000008-D65D-4AFE-A0C6-16FFB4B1F805}"/>
                </c:ext>
              </c:extLst>
            </c:dLbl>
            <c:dLbl>
              <c:idx val="3"/>
              <c:tx>
                <c:strRef>
                  <c:f>公会計指標分析・財政指標組合せ分析表!$N$50</c:f>
                  <c:strCache>
                    <c:ptCount val="1"/>
                    <c:pt idx="0">
                      <c:v>H27</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{434FA2F7-337C-4B69-BA40-C8314971FE5D}</c15:txfldGUID>
                      <c15:f>公会計指標分析・財政指標組合せ分析表!$N$50</c15:f>
                      <c15:dlblFieldTableCache>
                        <c:ptCount val="1"/>
                        <c:pt idx="0">
                          <c:v>H27</c:v>
                        </c:pt>
                      </c15:dlblFieldTableCache>
                    </c15:dlblFTEntry>
                  </c15:dlblFieldTable>
                  <c15:showDataLabelsRange val="0"/>
                </c:ext>
                <c:ext xmlns:c16="http://schemas.microsoft.com/office/drawing/2014/chart" uri="{C3380CC4-5D6E-409C-BE32-E72D297353CC}">
                  <c16:uniqueId val="{00000009-D65D-4AFE-A0C6-16FFB4B1F805}"/>
                </c:ext>
              </c:extLst>
            </c:dLbl>
            <c:dLbl>
              <c:idx val="4"/>
              <c:tx>
                <c:strRef>
                  <c:f>公会計指標分析・財政指標組合せ分析表!$O$50</c:f>
                  <c:strCache>
                    <c:ptCount val="1"/>
                    <c:pt idx="0">
                      <c:v>H28</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{BF7305CE-C52A-41FA-BB9F-26E7241B3F17}</c15:txfldGUID>
                      <c15:f>公会計指標分析・財政指標組合せ分析表!$O$50</c15:f>
                      <c15:dlblFieldTableCache>
                        <c:ptCount val="1"/>
                        <c:pt idx="0">
                          <c:v>H28</c:v>
                        </c:pt>
                      </c15:dlblFieldTableCache>
                    </c15:dlblFTEntry>
                  </c15:dlblFieldTable>
                  <c15:showDataLabelsRange val="0"/>
                </c:ext>
                <c:ext xmlns:c16="http://schemas.microsoft.com/office/drawing/2014/chart" uri="{C3380CC4-5D6E-409C-BE32-E72D297353CC}">
                  <c16:uniqueId val="{0000000A-D65D-4AFE-A0C6-16FFB4B1F805}"/>
                </c:ext>
              </c:extLst>
            </c:dLbl>
            <c:spPr>
              <a:noFill/>
              <a:ln>
                <a:noFill/>
              </a:ln>
              <a:effectLst/>
            </c:spPr>
            <c:txPr>
              <a:bodyPr/>
              <a:lstStyle/>
              <a:p>
                <a:pPr>
                  <a:defRPr sz="900" baseline="0">
                    <a:latin typeface="ＭＳ Ｐゴシック" panose="020B0600070205080204" pitchFamily="50" charset="-128"/>
                    <a:ea typeface="ＭＳ Ｐゴシック" panose="020B0600070205080204" pitchFamily="50" charset="-128"/>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公会計指標分析・財政指標組合せ分析表!$K$57:$O$57</c:f>
              <c:numCache>
                <c:formatCode>#,##0.0;"▲ "#,##0.0</c:formatCode>
                <c:ptCount val="5"/>
                <c:pt idx="3">
                  <c:v>60.2</c:v>
                </c:pt>
                <c:pt idx="4">
                  <c:v>55</c:v>
                </c:pt>
              </c:numCache>
            </c:numRef>
          </c:xVal>
          <c:yVal>
            <c:numRef>
              <c:f>公会計指標分析・財政指標組合せ分析表!$K$55:$O$55</c:f>
              <c:numCache>
                <c:formatCode>#,##0.0;"▲ "#,##0.0</c:formatCode>
                <c:ptCount val="5"/>
                <c:pt idx="3">
                  <c:v>0</c:v>
                </c:pt>
                <c:pt idx="4">
                  <c:v>0</c:v>
                </c:pt>
              </c:numCache>
            </c:numRef>
          </c:yVal>
          <c:smooth val="0"/>
          <c:extLst>
            <c:ext xmlns:c16="http://schemas.microsoft.com/office/drawing/2014/chart" uri="{C3380CC4-5D6E-409C-BE32-E72D297353CC}">
              <c16:uniqueId val="{0000000B-D65D-4AFE-A0C6-16FFB4B1F805}"/>
            </c:ext>
          </c:extLst>
        </c:ser>
        <c:dLbls>
          <c:showLegendKey val="0"/>
          <c:showVal val="0"/>
          <c:showCatName val="0"/>
          <c:showSerName val="0"/>
          <c:showPercent val="0"/>
          <c:showBubbleSize val="0"/>
        </c:dLbls>
        <c:axId val="109912832"/>
        <c:axId val="109914752"/>
      </c:scatterChart>
      <c:valAx>
        <c:axId val="109912832"/>
        <c:scaling>
          <c:orientation val="minMax"/>
          <c:max val="60.7"/>
          <c:min val="54.6"/>
        </c:scaling>
        <c:delete val="0"/>
        <c:axPos val="b"/>
        <c:title>
          <c:tx>
            <c:rich>
              <a:bodyPr/>
              <a:lstStyle/>
              <a:p>
                <a:pPr>
                  <a:defRPr/>
                </a:pPr>
                <a:r>
                  <a:rPr lang="ja-JP" altLang="en-US" sz="1050" b="0"/>
                  <a:t>有形固定資産減価償却率</a:t>
                </a:r>
              </a:p>
            </c:rich>
          </c:tx>
          <c:layout>
            <c:manualLayout>
              <c:xMode val="edge"/>
              <c:yMode val="edge"/>
              <c:x val="0.41341553300957201"/>
              <c:y val="0.91074637851432449"/>
            </c:manualLayout>
          </c:layout>
          <c:overlay val="0"/>
        </c:title>
        <c:numFmt formatCode="#,##0.0;&quot;▲ &quot;#,##0.0" sourceLinked="0"/>
        <c:majorTickMark val="none"/>
        <c:minorTickMark val="none"/>
        <c:tickLblPos val="low"/>
        <c:spPr>
          <a:ln>
            <a:noFill/>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09914752"/>
        <c:crosses val="autoZero"/>
        <c:crossBetween val="midCat"/>
      </c:valAx>
      <c:valAx>
        <c:axId val="109914752"/>
        <c:scaling>
          <c:orientation val="minMax"/>
          <c:max val="10"/>
          <c:min val="-2"/>
        </c:scaling>
        <c:delete val="0"/>
        <c:axPos val="l"/>
        <c:majorGridlines>
          <c:spPr>
            <a:ln>
              <a:solidFill>
                <a:srgbClr val="C0C0C0"/>
              </a:solidFill>
            </a:ln>
          </c:spPr>
        </c:majorGridlines>
        <c:title>
          <c:tx>
            <c:rich>
              <a:bodyPr rot="0" vert="wordArtVertRtl"/>
              <a:lstStyle/>
              <a:p>
                <a:pPr>
                  <a:defRPr/>
                </a:pPr>
                <a:r>
                  <a:rPr lang="ja-JP" altLang="en-US" sz="1050" b="0"/>
                  <a:t>将来負担比率</a:t>
                </a:r>
              </a:p>
            </c:rich>
          </c:tx>
          <c:layout>
            <c:manualLayout>
              <c:xMode val="edge"/>
              <c:yMode val="edge"/>
              <c:x val="1.617826264068464E-2"/>
              <c:y val="0.25104747067350353"/>
            </c:manualLayout>
          </c:layout>
          <c:overlay val="0"/>
        </c:title>
        <c:numFmt formatCode="#,##0.0;" sourceLinked="0"/>
        <c:majorTickMark val="none"/>
        <c:minorTickMark val="none"/>
        <c:tickLblPos val="low"/>
        <c:spPr>
          <a:ln>
            <a:noFill/>
          </a:ln>
        </c:spPr>
        <c:txPr>
          <a:bodyPr/>
          <a:lstStyle/>
          <a:p>
            <a:pPr>
              <a:defRPr sz="800" baseline="0">
                <a:latin typeface="ＭＳ Ｐゴシック" pitchFamily="50" charset="-128"/>
              </a:defRPr>
            </a:pPr>
            <a:endParaRPr lang="ja-JP"/>
          </a:p>
        </c:txPr>
        <c:crossAx val="109912832"/>
        <c:crosses val="autoZero"/>
        <c:crossBetween val="midCat"/>
      </c:valAx>
      <c:spPr>
        <a:solidFill>
          <a:srgbClr val="E6FFD5"/>
        </a:solidFill>
        <a:ln w="19050">
          <a:solidFill>
            <a:sysClr val="windowText" lastClr="000000"/>
          </a:solidFill>
        </a:ln>
      </c:spPr>
    </c:plotArea>
    <c:plotVisOnly val="1"/>
    <c:dispBlanksAs val="span"/>
    <c:showDLblsOverMax val="0"/>
  </c:chart>
  <c:spPr>
    <a:noFill/>
    <a:ln>
      <a:noFill/>
    </a:ln>
  </c:sp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133678741593689"/>
          <c:y val="4.71185219494622E-2"/>
          <c:w val="0.84704431781868583"/>
          <c:h val="0.77933782786955552"/>
        </c:manualLayout>
      </c:layout>
      <c:scatterChart>
        <c:scatterStyle val="lineMarker"/>
        <c:varyColors val="0"/>
        <c:ser>
          <c:idx val="0"/>
          <c:order val="0"/>
          <c:tx>
            <c:strRef>
              <c:f>公会計指標分析・財政指標組合せ分析表!$G$73</c:f>
              <c:strCache>
                <c:ptCount val="1"/>
                <c:pt idx="0">
                  <c:v>当該団体値</c:v>
                </c:pt>
              </c:strCache>
            </c:strRef>
          </c:tx>
          <c:spPr>
            <a:ln w="6350" cap="flat">
              <a:solidFill>
                <a:srgbClr val="FF0000"/>
              </a:solidFill>
            </a:ln>
          </c:spPr>
          <c:marker>
            <c:symbol val="circle"/>
            <c:size val="8"/>
            <c:spPr>
              <a:solidFill>
                <a:srgbClr val="FF0000"/>
              </a:solidFill>
              <a:ln w="12700">
                <a:solidFill>
                  <a:srgbClr val="FF0000"/>
                </a:solidFill>
              </a:ln>
            </c:spPr>
          </c:marker>
          <c:dLbls>
            <c:dLbl>
              <c:idx val="0"/>
              <c:tx>
                <c:strRef>
                  <c:f>公会計指標分析・財政指標組合せ分析表!$K$72</c:f>
                  <c:strCache>
                    <c:ptCount val="1"/>
                    <c:pt idx="0">
                      <c:v>H24</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{7E107692-43E3-4870-822F-7BCADE52BAB3}</c15:txfldGUID>
                      <c15:f>公会計指標分析・財政指標組合せ分析表!$K$72</c15:f>
                      <c15:dlblFieldTableCache>
                        <c:ptCount val="1"/>
                        <c:pt idx="0">
                          <c:v>H24</c:v>
                        </c:pt>
                      </c15:dlblFieldTableCache>
                    </c15:dlblFTEntry>
                  </c15:dlblFieldTable>
                  <c15:showDataLabelsRange val="0"/>
                </c:ext>
                <c:ext xmlns:c16="http://schemas.microsoft.com/office/drawing/2014/chart" uri="{C3380CC4-5D6E-409C-BE32-E72D297353CC}">
                  <c16:uniqueId val="{00000000-76FE-40FB-9462-AE14C7AF5793}"/>
                </c:ext>
              </c:extLst>
            </c:dLbl>
            <c:dLbl>
              <c:idx val="1"/>
              <c:tx>
                <c:strRef>
                  <c:f>公会計指標分析・財政指標組合せ分析表!$L$72</c:f>
                  <c:strCache>
                    <c:ptCount val="1"/>
                    <c:pt idx="0">
                      <c:v>H25</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{64EEC202-7A12-49AD-B5F2-61977BADC11A}</c15:txfldGUID>
                      <c15:f>公会計指標分析・財政指標組合せ分析表!$L$72</c15:f>
                      <c15:dlblFieldTableCache>
                        <c:ptCount val="1"/>
                        <c:pt idx="0">
                          <c:v>H25</c:v>
                        </c:pt>
                      </c15:dlblFieldTableCache>
                    </c15:dlblFTEntry>
                  </c15:dlblFieldTable>
                  <c15:showDataLabelsRange val="0"/>
                </c:ext>
                <c:ext xmlns:c16="http://schemas.microsoft.com/office/drawing/2014/chart" uri="{C3380CC4-5D6E-409C-BE32-E72D297353CC}">
                  <c16:uniqueId val="{00000001-76FE-40FB-9462-AE14C7AF5793}"/>
                </c:ext>
              </c:extLst>
            </c:dLbl>
            <c:dLbl>
              <c:idx val="2"/>
              <c:tx>
                <c:strRef>
                  <c:f>公会計指標分析・財政指標組合せ分析表!$M$72</c:f>
                  <c:strCache>
                    <c:ptCount val="1"/>
                    <c:pt idx="0">
                      <c:v>H26</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{043C3A43-EAFA-4F91-8C8B-7547F139786E}</c15:txfldGUID>
                      <c15:f>公会計指標分析・財政指標組合せ分析表!$M$72</c15:f>
                      <c15:dlblFieldTableCache>
                        <c:ptCount val="1"/>
                        <c:pt idx="0">
                          <c:v>H26</c:v>
                        </c:pt>
                      </c15:dlblFieldTableCache>
                    </c15:dlblFTEntry>
                  </c15:dlblFieldTable>
                  <c15:showDataLabelsRange val="0"/>
                </c:ext>
                <c:ext xmlns:c16="http://schemas.microsoft.com/office/drawing/2014/chart" uri="{C3380CC4-5D6E-409C-BE32-E72D297353CC}">
                  <c16:uniqueId val="{00000002-76FE-40FB-9462-AE14C7AF5793}"/>
                </c:ext>
              </c:extLst>
            </c:dLbl>
            <c:dLbl>
              <c:idx val="3"/>
              <c:tx>
                <c:strRef>
                  <c:f>公会計指標分析・財政指標組合せ分析表!$N$72</c:f>
                  <c:strCache>
                    <c:ptCount val="1"/>
                    <c:pt idx="0">
                      <c:v>H27</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{64BA661F-DD99-4D9E-A33D-E403590802AA}</c15:txfldGUID>
                      <c15:f>公会計指標分析・財政指標組合せ分析表!$N$72</c15:f>
                      <c15:dlblFieldTableCache>
                        <c:ptCount val="1"/>
                        <c:pt idx="0">
                          <c:v>H27</c:v>
                        </c:pt>
                      </c15:dlblFieldTableCache>
                    </c15:dlblFTEntry>
                  </c15:dlblFieldTable>
                  <c15:showDataLabelsRange val="0"/>
                </c:ext>
                <c:ext xmlns:c16="http://schemas.microsoft.com/office/drawing/2014/chart" uri="{C3380CC4-5D6E-409C-BE32-E72D297353CC}">
                  <c16:uniqueId val="{00000003-76FE-40FB-9462-AE14C7AF5793}"/>
                </c:ext>
              </c:extLst>
            </c:dLbl>
            <c:dLbl>
              <c:idx val="4"/>
              <c:tx>
                <c:strRef>
                  <c:f>公会計指標分析・財政指標組合せ分析表!$O$72</c:f>
                  <c:strCache>
                    <c:ptCount val="1"/>
                    <c:pt idx="0">
                      <c:v>H28</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{E0E19D5B-B5F3-48A1-B5EA-649B35E59484}</c15:txfldGUID>
                      <c15:f>公会計指標分析・財政指標組合せ分析表!$O$72</c15:f>
                      <c15:dlblFieldTableCache>
                        <c:ptCount val="1"/>
                        <c:pt idx="0">
                          <c:v>H28</c:v>
                        </c:pt>
                      </c15:dlblFieldTableCache>
                    </c15:dlblFTEntry>
                  </c15:dlblFieldTable>
                  <c15:showDataLabelsRange val="0"/>
                </c:ext>
                <c:ext xmlns:c16="http://schemas.microsoft.com/office/drawing/2014/chart" uri="{C3380CC4-5D6E-409C-BE32-E72D297353CC}">
                  <c16:uniqueId val="{00000004-76FE-40FB-9462-AE14C7AF5793}"/>
                </c:ext>
              </c:extLst>
            </c:dLbl>
            <c:spPr>
              <a:noFill/>
              <a:ln>
                <a:noFill/>
              </a:ln>
              <a:effectLst/>
            </c:spPr>
            <c:txPr>
              <a:bodyPr/>
              <a:lstStyle/>
              <a:p>
                <a:pPr>
                  <a:defRPr sz="900" baseline="0">
                    <a:latin typeface="ＭＳ Ｐゴシック" panose="020B0600070205080204" pitchFamily="50" charset="-128"/>
                    <a:ea typeface="ＭＳ Ｐゴシック" panose="020B0600070205080204" pitchFamily="50" charset="-128"/>
                  </a:defRPr>
                </a:pPr>
                <a:endParaRPr lang="ja-JP"/>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公会計指標分析・財政指標組合せ分析表!$K$75:$O$75</c:f>
              <c:numCache>
                <c:formatCode>#,##0.0;"▲ "#,##0.0</c:formatCode>
                <c:ptCount val="5"/>
                <c:pt idx="0">
                  <c:v>-0.4</c:v>
                </c:pt>
                <c:pt idx="1">
                  <c:v>-1</c:v>
                </c:pt>
                <c:pt idx="2">
                  <c:v>-2</c:v>
                </c:pt>
                <c:pt idx="3">
                  <c:v>-3</c:v>
                </c:pt>
                <c:pt idx="4">
                  <c:v>-4</c:v>
                </c:pt>
              </c:numCache>
            </c:numRef>
          </c:xVal>
          <c:yVal>
            <c:numRef>
              <c:f>公会計指標分析・財政指標組合せ分析表!$K$73:$O$73</c:f>
              <c:numCache>
                <c:formatCode>#,##0.0;"▲ "#,##0.0</c:formatCode>
                <c:ptCount val="5"/>
              </c:numCache>
            </c:numRef>
          </c:yVal>
          <c:smooth val="0"/>
          <c:extLst>
            <c:ext xmlns:c16="http://schemas.microsoft.com/office/drawing/2014/chart" uri="{C3380CC4-5D6E-409C-BE32-E72D297353CC}">
              <c16:uniqueId val="{00000005-76FE-40FB-9462-AE14C7AF5793}"/>
            </c:ext>
          </c:extLst>
        </c:ser>
        <c:ser>
          <c:idx val="1"/>
          <c:order val="1"/>
          <c:tx>
            <c:strRef>
              <c:f>公会計指標分析・財政指標組合せ分析表!$G$77</c:f>
              <c:strCache>
                <c:ptCount val="1"/>
                <c:pt idx="0">
                  <c:v>類似団体内平均値</c:v>
                </c:pt>
              </c:strCache>
            </c:strRef>
          </c:tx>
          <c:spPr>
            <a:ln w="6350" cap="flat">
              <a:solidFill>
                <a:srgbClr val="000080"/>
              </a:solidFill>
              <a:round/>
            </a:ln>
          </c:spPr>
          <c:marker>
            <c:symbol val="diamond"/>
            <c:size val="8"/>
            <c:spPr>
              <a:solidFill>
                <a:srgbClr val="000080"/>
              </a:solidFill>
              <a:ln w="12700" cap="rnd">
                <a:solidFill>
                  <a:srgbClr val="000080"/>
                </a:solidFill>
                <a:round/>
              </a:ln>
            </c:spPr>
          </c:marker>
          <c:dLbls>
            <c:dLbl>
              <c:idx val="0"/>
              <c:tx>
                <c:strRef>
                  <c:f>公会計指標分析・財政指標組合せ分析表!$K$72</c:f>
                  <c:strCache>
                    <c:ptCount val="1"/>
                    <c:pt idx="0">
                      <c:v>H24</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{106C6277-D92F-42B9-A2EE-AACF7BDE3E3C}</c15:txfldGUID>
                      <c15:f>公会計指標分析・財政指標組合せ分析表!$K$72</c15:f>
                      <c15:dlblFieldTableCache>
                        <c:ptCount val="1"/>
                        <c:pt idx="0">
                          <c:v>H24</c:v>
                        </c:pt>
                      </c15:dlblFieldTableCache>
                    </c15:dlblFTEntry>
                  </c15:dlblFieldTable>
                  <c15:showDataLabelsRange val="0"/>
                </c:ext>
                <c:ext xmlns:c16="http://schemas.microsoft.com/office/drawing/2014/chart" uri="{C3380CC4-5D6E-409C-BE32-E72D297353CC}">
                  <c16:uniqueId val="{00000006-76FE-40FB-9462-AE14C7AF5793}"/>
                </c:ext>
              </c:extLst>
            </c:dLbl>
            <c:dLbl>
              <c:idx val="1"/>
              <c:tx>
                <c:strRef>
                  <c:f>公会計指標分析・財政指標組合せ分析表!$L$72</c:f>
                  <c:strCache>
                    <c:ptCount val="1"/>
                    <c:pt idx="0">
                      <c:v>H25</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{79653D6B-3997-4F6A-A98F-659982B02574}</c15:txfldGUID>
                      <c15:f>公会計指標分析・財政指標組合せ分析表!$L$72</c15:f>
                      <c15:dlblFieldTableCache>
                        <c:ptCount val="1"/>
                        <c:pt idx="0">
                          <c:v>H25</c:v>
                        </c:pt>
                      </c15:dlblFieldTableCache>
                    </c15:dlblFTEntry>
                  </c15:dlblFieldTable>
                  <c15:showDataLabelsRange val="0"/>
                </c:ext>
                <c:ext xmlns:c16="http://schemas.microsoft.com/office/drawing/2014/chart" uri="{C3380CC4-5D6E-409C-BE32-E72D297353CC}">
                  <c16:uniqueId val="{00000007-76FE-40FB-9462-AE14C7AF5793}"/>
                </c:ext>
              </c:extLst>
            </c:dLbl>
            <c:dLbl>
              <c:idx val="2"/>
              <c:tx>
                <c:strRef>
                  <c:f>公会計指標分析・財政指標組合せ分析表!$M$72</c:f>
                  <c:strCache>
                    <c:ptCount val="1"/>
                    <c:pt idx="0">
                      <c:v>H26</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{99446CDD-0516-47AD-BC62-E964F8B6C665}</c15:txfldGUID>
                      <c15:f>公会計指標分析・財政指標組合せ分析表!$M$72</c15:f>
                      <c15:dlblFieldTableCache>
                        <c:ptCount val="1"/>
                        <c:pt idx="0">
                          <c:v>H26</c:v>
                        </c:pt>
                      </c15:dlblFieldTableCache>
                    </c15:dlblFTEntry>
                  </c15:dlblFieldTable>
                  <c15:showDataLabelsRange val="0"/>
                </c:ext>
                <c:ext xmlns:c16="http://schemas.microsoft.com/office/drawing/2014/chart" uri="{C3380CC4-5D6E-409C-BE32-E72D297353CC}">
                  <c16:uniqueId val="{00000008-76FE-40FB-9462-AE14C7AF5793}"/>
                </c:ext>
              </c:extLst>
            </c:dLbl>
            <c:dLbl>
              <c:idx val="3"/>
              <c:tx>
                <c:strRef>
                  <c:f>公会計指標分析・財政指標組合せ分析表!$N$72</c:f>
                  <c:strCache>
                    <c:ptCount val="1"/>
                    <c:pt idx="0">
                      <c:v>H27</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{09915597-8E57-442D-A6D7-11FDF3E0DB2C}</c15:txfldGUID>
                      <c15:f>公会計指標分析・財政指標組合せ分析表!$N$72</c15:f>
                      <c15:dlblFieldTableCache>
                        <c:ptCount val="1"/>
                        <c:pt idx="0">
                          <c:v>H27</c:v>
                        </c:pt>
                      </c15:dlblFieldTableCache>
                    </c15:dlblFTEntry>
                  </c15:dlblFieldTable>
                  <c15:showDataLabelsRange val="0"/>
                </c:ext>
                <c:ext xmlns:c16="http://schemas.microsoft.com/office/drawing/2014/chart" uri="{C3380CC4-5D6E-409C-BE32-E72D297353CC}">
                  <c16:uniqueId val="{00000009-76FE-40FB-9462-AE14C7AF5793}"/>
                </c:ext>
              </c:extLst>
            </c:dLbl>
            <c:dLbl>
              <c:idx val="4"/>
              <c:tx>
                <c:strRef>
                  <c:f>公会計指標分析・財政指標組合せ分析表!$O$72</c:f>
                  <c:strCache>
                    <c:ptCount val="1"/>
                    <c:pt idx="0">
                      <c:v>H28</c:v>
                    </c:pt>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{C64EDAA9-1CA2-4B7A-8A6C-554D5B332650}</c15:txfldGUID>
                      <c15:f>公会計指標分析・財政指標組合せ分析表!$O$72</c15:f>
                      <c15:dlblFieldTableCache>
                        <c:ptCount val="1"/>
                        <c:pt idx="0">
                          <c:v>H28</c:v>
                        </c:pt>
                      </c15:dlblFieldTableCache>
                    </c15:dlblFTEntry>
                  </c15:dlblFieldTable>
                  <c15:showDataLabelsRange val="0"/>
                </c:ext>
                <c:ext xmlns:c16="http://schemas.microsoft.com/office/drawing/2014/chart" uri="{C3380CC4-5D6E-409C-BE32-E72D297353CC}">
                  <c16:uniqueId val="{0000000A-76FE-40FB-9462-AE14C7AF5793}"/>
                </c:ext>
              </c:extLst>
            </c:dLbl>
            <c:spPr>
              <a:noFill/>
              <a:ln>
                <a:noFill/>
              </a:ln>
              <a:effectLst/>
            </c:spPr>
            <c:txPr>
              <a:bodyPr/>
              <a:lstStyle/>
              <a:p>
                <a:pPr>
                  <a:defRPr sz="900" baseline="0">
                    <a:latin typeface="ＭＳ Ｐゴシック" panose="020B0600070205080204" pitchFamily="50" charset="-128"/>
                    <a:ea typeface="ＭＳ Ｐゴシック" panose="020B0600070205080204" pitchFamily="50" charset="-128"/>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公会計指標分析・財政指標組合せ分析表!$K$79:$O$79</c:f>
              <c:numCache>
                <c:formatCode>#,##0.0;"▲ "#,##0.0</c:formatCode>
                <c:ptCount val="5"/>
                <c:pt idx="0">
                  <c:v>-0.7</c:v>
                </c:pt>
                <c:pt idx="1">
                  <c:v>-1.3</c:v>
                </c:pt>
                <c:pt idx="2">
                  <c:v>-1.8</c:v>
                </c:pt>
                <c:pt idx="3">
                  <c:v>-2.2999999999999998</c:v>
                </c:pt>
                <c:pt idx="4">
                  <c:v>-2.8</c:v>
                </c:pt>
              </c:numCache>
            </c:numRef>
          </c:xVal>
          <c:yVal>
            <c:numRef>
              <c:f>公会計指標分析・財政指標組合せ分析表!$K$77:$O$77</c:f>
              <c:numCache>
                <c:formatCode>#,##0.0;"▲ "#,##0.0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76FE-40FB-9462-AE14C7AF5793}"/>
            </c:ext>
          </c:extLst>
        </c:ser>
        <c:dLbls>
          <c:showLegendKey val="0"/>
          <c:showVal val="0"/>
          <c:showCatName val="0"/>
          <c:showSerName val="0"/>
          <c:showPercent val="0"/>
          <c:showBubbleSize val="0"/>
        </c:dLbls>
        <c:axId val="110510848"/>
        <c:axId val="110512768"/>
      </c:scatterChart>
      <c:valAx>
        <c:axId val="110510848"/>
        <c:scaling>
          <c:orientation val="minMax"/>
          <c:max val="-0.6"/>
          <c:min val="-3"/>
        </c:scaling>
        <c:delete val="0"/>
        <c:axPos val="b"/>
        <c:title>
          <c:tx>
            <c:rich>
              <a:bodyPr/>
              <a:lstStyle/>
              <a:p>
                <a:pPr>
                  <a:defRPr/>
                </a:pPr>
                <a:r>
                  <a:rPr lang="ja-JP" altLang="en-US" sz="1050" b="0"/>
                  <a:t>実質公債費比率</a:t>
                </a:r>
              </a:p>
            </c:rich>
          </c:tx>
          <c:layout>
            <c:manualLayout>
              <c:xMode val="edge"/>
              <c:yMode val="edge"/>
              <c:x val="0.46793742437462077"/>
              <c:y val="0.89952858833822247"/>
            </c:manualLayout>
          </c:layout>
          <c:overlay val="0"/>
        </c:title>
        <c:numFmt formatCode="#,##0.0;&quot;▲ &quot;#,##0.0" sourceLinked="0"/>
        <c:majorTickMark val="none"/>
        <c:minorTickMark val="none"/>
        <c:tickLblPos val="low"/>
        <c:spPr>
          <a:ln>
            <a:noFill/>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110512768"/>
        <c:crosses val="autoZero"/>
        <c:crossBetween val="midCat"/>
      </c:valAx>
      <c:valAx>
        <c:axId val="110512768"/>
        <c:scaling>
          <c:orientation val="minMax"/>
          <c:max val="10"/>
          <c:min val="-2"/>
        </c:scaling>
        <c:delete val="0"/>
        <c:axPos val="l"/>
        <c:majorGridlines>
          <c:spPr>
            <a:ln>
              <a:solidFill>
                <a:srgbClr val="C0C0C0"/>
              </a:solidFill>
            </a:ln>
          </c:spPr>
        </c:majorGridlines>
        <c:title>
          <c:tx>
            <c:rich>
              <a:bodyPr rot="0" vert="wordArtVertRtl"/>
              <a:lstStyle/>
              <a:p>
                <a:pPr>
                  <a:defRPr/>
                </a:pPr>
                <a:r>
                  <a:rPr lang="ja-JP" altLang="en-US" sz="1050" b="0"/>
                  <a:t>将来負担比率</a:t>
                </a:r>
              </a:p>
            </c:rich>
          </c:tx>
          <c:layout>
            <c:manualLayout>
              <c:xMode val="edge"/>
              <c:yMode val="edge"/>
              <c:x val="1.8291270362750484E-2"/>
              <c:y val="0.25119654160876947"/>
            </c:manualLayout>
          </c:layout>
          <c:overlay val="0"/>
        </c:title>
        <c:numFmt formatCode="#,##0.0;" sourceLinked="0"/>
        <c:majorTickMark val="none"/>
        <c:minorTickMark val="none"/>
        <c:tickLblPos val="low"/>
        <c:spPr>
          <a:ln>
            <a:noFill/>
          </a:ln>
        </c:spPr>
        <c:txPr>
          <a:bodyPr/>
          <a:lstStyle/>
          <a:p>
            <a:pPr>
              <a:defRPr sz="800" baseline="0">
                <a:latin typeface="ＭＳ Ｐゴシック" pitchFamily="50" charset="-128"/>
              </a:defRPr>
            </a:pPr>
            <a:endParaRPr lang="ja-JP"/>
          </a:p>
        </c:txPr>
        <c:crossAx val="110510848"/>
        <c:crosses val="autoZero"/>
        <c:crossBetween val="midCat"/>
      </c:valAx>
      <c:spPr>
        <a:solidFill>
          <a:srgbClr val="E6FFD5"/>
        </a:solidFill>
        <a:ln w="19050">
          <a:solidFill>
            <a:srgbClr val="000000"/>
          </a:solidFill>
        </a:ln>
      </c:spPr>
    </c:plotArea>
    <c:plotVisOnly val="1"/>
    <c:dispBlanksAs val="gap"/>
    <c:showDLblsOverMax val="0"/>
  </c:chart>
  <c:spPr>
    <a:noFill/>
    <a:ln>
      <a:noFill/>
    </a:ln>
  </c:spPr>
  <c:printSettings>
    <c:headerFooter/>
    <c:pageMargins b="0.75000000000000011" l="0.70000000000000007" r="0.70000000000000007" t="0.75000000000000011" header="0.30000000000000004" footer="0.30000000000000004"/>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macro="" textlink="">
      <xdr:nvSpPr>
        <xdr:cNvPr id="2"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macro="" textlink="">
      <xdr:nvSpPr>
        <xdr:cNvPr id="3"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a:extLst>
            <a:ext uri="{FF2B5EF4-FFF2-40B4-BE49-F238E27FC236}">
              <a16:creationId xmlns:a16="http://schemas.microsoft.com/office/drawing/2014/main" id="{00000000-0008-0000-0200-0000011404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9</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a:extLst>
            <a:ext uri="{FF2B5EF4-FFF2-40B4-BE49-F238E27FC236}">
              <a16:creationId xmlns:a16="http://schemas.microsoft.com/office/drawing/2014/main" id="{00000000-0008-0000-0200-000002E80000}"/>
            </a:ext>
          </a:extLst>
        </xdr:cNvPr>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28</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a:extLst>
            <a:ext uri="{FF2B5EF4-FFF2-40B4-BE49-F238E27FC236}">
              <a16:creationId xmlns:a16="http://schemas.microsoft.com/office/drawing/2014/main" id="{00000000-0008-0000-0200-000003E80000}"/>
            </a:ext>
          </a:extLst>
        </xdr:cNvPr>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a:extLst>
            <a:ext uri="{FF2B5EF4-FFF2-40B4-BE49-F238E27FC236}">
              <a16:creationId xmlns:a16="http://schemas.microsoft.com/office/drawing/2014/main" id="{00000000-0008-0000-0200-000004E80000}"/>
            </a:ext>
          </a:extLst>
        </xdr:cNvPr>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a:extLst>
            <a:ext uri="{FF2B5EF4-FFF2-40B4-BE49-F238E27FC236}">
              <a16:creationId xmlns:a16="http://schemas.microsoft.com/office/drawing/2014/main" id="{00000000-0008-0000-0200-000005E80000}"/>
            </a:ext>
          </a:extLst>
        </xdr:cNvPr>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a:extLst>
            <a:ext uri="{FF2B5EF4-FFF2-40B4-BE49-F238E27FC236}">
              <a16:creationId xmlns:a16="http://schemas.microsoft.com/office/drawing/2014/main" id="{00000000-0008-0000-0200-000006E80000}"/>
            </a:ext>
          </a:extLst>
        </xdr:cNvPr>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a:extLst>
            <a:ext uri="{FF2B5EF4-FFF2-40B4-BE49-F238E27FC236}">
              <a16:creationId xmlns:a16="http://schemas.microsoft.com/office/drawing/2014/main" id="{00000000-0008-0000-0200-000007E80000}"/>
            </a:ext>
          </a:extLst>
        </xdr:cNvPr>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a:extLst>
            <a:ext uri="{FF2B5EF4-FFF2-40B4-BE49-F238E27FC236}">
              <a16:creationId xmlns:a16="http://schemas.microsoft.com/office/drawing/2014/main" id="{00000000-0008-0000-0200-000008E80000}"/>
            </a:ext>
          </a:extLst>
        </xdr:cNvPr>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a:extLst>
            <a:ext uri="{FF2B5EF4-FFF2-40B4-BE49-F238E27FC236}">
              <a16:creationId xmlns:a16="http://schemas.microsoft.com/office/drawing/2014/main" id="{00000000-0008-0000-0200-000009E80000}"/>
            </a:ext>
          </a:extLst>
        </xdr:cNvPr>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a:extLst>
            <a:ext uri="{FF2B5EF4-FFF2-40B4-BE49-F238E27FC236}">
              <a16:creationId xmlns:a16="http://schemas.microsoft.com/office/drawing/2014/main" id="{00000000-0008-0000-0200-00000AE80000}"/>
            </a:ext>
          </a:extLst>
        </xdr:cNvPr>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a:extLst>
            <a:ext uri="{FF2B5EF4-FFF2-40B4-BE49-F238E27FC236}">
              <a16:creationId xmlns:a16="http://schemas.microsoft.com/office/drawing/2014/main" id="{00000000-0008-0000-0200-00000BE80000}"/>
            </a:ext>
          </a:extLst>
        </xdr:cNvPr>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a:extLst>
            <a:ext uri="{FF2B5EF4-FFF2-40B4-BE49-F238E27FC236}">
              <a16:creationId xmlns:a16="http://schemas.microsoft.com/office/drawing/2014/main" id="{00000000-0008-0000-0200-00000CE80000}"/>
            </a:ext>
          </a:extLst>
        </xdr:cNvPr>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a:extLst>
            <a:ext uri="{FF2B5EF4-FFF2-40B4-BE49-F238E27FC236}">
              <a16:creationId xmlns:a16="http://schemas.microsoft.com/office/drawing/2014/main" id="{00000000-0008-0000-0200-00000DE80000}"/>
            </a:ext>
          </a:extLst>
        </xdr:cNvPr>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a:extLst>
            <a:ext uri="{FF2B5EF4-FFF2-40B4-BE49-F238E27FC236}">
              <a16:creationId xmlns:a16="http://schemas.microsoft.com/office/drawing/2014/main" id="{00000000-0008-0000-0200-00000EE80000}"/>
            </a:ext>
          </a:extLst>
        </xdr:cNvPr>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a:extLst>
            <a:ext uri="{FF2B5EF4-FFF2-40B4-BE49-F238E27FC236}">
              <a16:creationId xmlns:a16="http://schemas.microsoft.com/office/drawing/2014/main" id="{00000000-0008-0000-0200-00000FE80000}"/>
            </a:ext>
          </a:extLst>
        </xdr:cNvPr>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a:extLst>
            <a:ext uri="{FF2B5EF4-FFF2-40B4-BE49-F238E27FC236}">
              <a16:creationId xmlns:a16="http://schemas.microsoft.com/office/drawing/2014/main" id="{00000000-0008-0000-0200-000058140400}"/>
            </a:ext>
          </a:extLst>
        </xdr:cNvPr>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a:extLst>
            <a:ext uri="{FF2B5EF4-FFF2-40B4-BE49-F238E27FC236}">
              <a16:creationId xmlns:a16="http://schemas.microsoft.com/office/drawing/2014/main" id="{00000000-0008-0000-0200-000012E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a:extLst>
            <a:ext uri="{FF2B5EF4-FFF2-40B4-BE49-F238E27FC236}">
              <a16:creationId xmlns:a16="http://schemas.microsoft.com/office/drawing/2014/main" id="{00000000-0008-0000-0200-000013E80000}"/>
            </a:ext>
          </a:extLst>
        </xdr:cNvPr>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a:extLst>
            <a:ext uri="{FF2B5EF4-FFF2-40B4-BE49-F238E27FC236}">
              <a16:creationId xmlns:a16="http://schemas.microsoft.com/office/drawing/2014/main" id="{00000000-0008-0000-0200-000015000000}"/>
            </a:ext>
          </a:extLst>
        </xdr:cNvPr>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実質公債費比率の分子の額は、前年度比</a:t>
          </a:r>
          <a:r>
            <a:rPr kumimoji="1" lang="en-US" altLang="ja-JP" sz="1400">
              <a:latin typeface="ＭＳ ゴシック" pitchFamily="49" charset="-128"/>
              <a:ea typeface="ＭＳ ゴシック" pitchFamily="49" charset="-128"/>
            </a:rPr>
            <a:t>638</a:t>
          </a:r>
          <a:r>
            <a:rPr kumimoji="1" lang="ja-JP" altLang="en-US" sz="1400">
              <a:latin typeface="ＭＳ ゴシック" pitchFamily="49" charset="-128"/>
              <a:ea typeface="ＭＳ ゴシック" pitchFamily="49" charset="-128"/>
            </a:rPr>
            <a:t>百万円減少した。これは、計画的な起債により元利償還金が減少したことと債務負担行為に基づく支出額が減少したことが要因である。</a:t>
          </a:r>
        </a:p>
        <a:p>
          <a:r>
            <a:rPr kumimoji="1" lang="ja-JP" altLang="en-US" sz="1400">
              <a:latin typeface="ＭＳ ゴシック" pitchFamily="49" charset="-128"/>
              <a:ea typeface="ＭＳ ゴシック" pitchFamily="49" charset="-128"/>
            </a:rPr>
            <a:t>　今後は、公共施設の改修改築需要等が増大していくなか、世代間の負担の公平性を保つため、金利動向と将来世代への負担を配慮しながら、積極的に起債を活用していくが、将来を見据えた計画的な起債により健全な状態を維持していく。</a:t>
          </a:r>
        </a:p>
        <a:p>
          <a:endParaRPr kumimoji="1" lang="ja-JP" altLang="en-US" sz="1400">
            <a:latin typeface="ＭＳ ゴシック" pitchFamily="49" charset="-128"/>
            <a:ea typeface="ＭＳ ゴシック" pitchFamily="49"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a:extLst>
            <a:ext uri="{FF2B5EF4-FFF2-40B4-BE49-F238E27FC236}">
              <a16:creationId xmlns:a16="http://schemas.microsoft.com/office/drawing/2014/main" id="{00000000-0008-0000-0300-000001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53</xdr:row>
      <xdr:rowOff>9525</xdr:rowOff>
    </xdr:to>
    <xdr:sp macro="" textlink="">
      <xdr:nvSpPr>
        <xdr:cNvPr id="3" name="正方形/長方形 3">
          <a:extLst>
            <a:ext uri="{FF2B5EF4-FFF2-40B4-BE49-F238E27FC236}">
              <a16:creationId xmlns:a16="http://schemas.microsoft.com/office/drawing/2014/main" id="{00000000-0008-0000-0300-000002F00000}"/>
            </a:ext>
          </a:extLst>
        </xdr:cNvPr>
        <xdr:cNvSpPr>
          <a:spLocks noChangeArrowheads="1"/>
        </xdr:cNvSpPr>
      </xdr:nvSpPr>
      <xdr:spPr bwMode="auto">
        <a:xfrm>
          <a:off x="12992100" y="7572375"/>
          <a:ext cx="4667250" cy="4962525"/>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a:extLst>
            <a:ext uri="{FF2B5EF4-FFF2-40B4-BE49-F238E27FC236}">
              <a16:creationId xmlns:a16="http://schemas.microsoft.com/office/drawing/2014/main" id="{00000000-0008-0000-0300-000005000000}"/>
            </a:ext>
          </a:extLst>
        </xdr:cNvPr>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mn-lt"/>
              <a:ea typeface="+mn-ea"/>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a:extLst>
            <a:ext uri="{FF2B5EF4-FFF2-40B4-BE49-F238E27FC236}">
              <a16:creationId xmlns:a16="http://schemas.microsoft.com/office/drawing/2014/main" id="{00000000-0008-0000-0300-000005F00000}"/>
            </a:ext>
          </a:extLst>
        </xdr:cNvPr>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a:extLst>
            <a:ext uri="{FF2B5EF4-FFF2-40B4-BE49-F238E27FC236}">
              <a16:creationId xmlns:a16="http://schemas.microsoft.com/office/drawing/2014/main" id="{00000000-0008-0000-0300-000006F00000}"/>
            </a:ext>
          </a:extLst>
        </xdr:cNvPr>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a:extLst>
            <a:ext uri="{FF2B5EF4-FFF2-40B4-BE49-F238E27FC236}">
              <a16:creationId xmlns:a16="http://schemas.microsoft.com/office/drawing/2014/main" id="{00000000-0008-0000-0300-000007F00000}"/>
            </a:ext>
          </a:extLst>
        </xdr:cNvPr>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a:extLst>
            <a:ext uri="{FF2B5EF4-FFF2-40B4-BE49-F238E27FC236}">
              <a16:creationId xmlns:a16="http://schemas.microsoft.com/office/drawing/2014/main" id="{00000000-0008-0000-0300-000008F00000}"/>
            </a:ext>
          </a:extLst>
        </xdr:cNvPr>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a:extLst>
            <a:ext uri="{FF2B5EF4-FFF2-40B4-BE49-F238E27FC236}">
              <a16:creationId xmlns:a16="http://schemas.microsoft.com/office/drawing/2014/main" id="{00000000-0008-0000-0300-000009F00000}"/>
            </a:ext>
          </a:extLst>
        </xdr:cNvPr>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a:extLst>
            <a:ext uri="{FF2B5EF4-FFF2-40B4-BE49-F238E27FC236}">
              <a16:creationId xmlns:a16="http://schemas.microsoft.com/office/drawing/2014/main" id="{00000000-0008-0000-0300-00000AF00000}"/>
            </a:ext>
          </a:extLst>
        </xdr:cNvPr>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47</xdr:row>
      <xdr:rowOff>57150</xdr:rowOff>
    </xdr:from>
    <xdr:to>
      <xdr:col>3</xdr:col>
      <xdr:colOff>704850</xdr:colOff>
      <xdr:row>47</xdr:row>
      <xdr:rowOff>314325</xdr:rowOff>
    </xdr:to>
    <xdr:sp macro="" textlink="">
      <xdr:nvSpPr>
        <xdr:cNvPr id="11" name="正方形/長方形 42" descr="右上がり対角線 (太)">
          <a:extLst>
            <a:ext uri="{FF2B5EF4-FFF2-40B4-BE49-F238E27FC236}">
              <a16:creationId xmlns:a16="http://schemas.microsoft.com/office/drawing/2014/main" id="{00000000-0008-0000-0300-00000BF00000}"/>
            </a:ext>
          </a:extLst>
        </xdr:cNvPr>
        <xdr:cNvSpPr>
          <a:spLocks noChangeArrowheads="1"/>
        </xdr:cNvSpPr>
      </xdr:nvSpPr>
      <xdr:spPr bwMode="auto">
        <a:xfrm>
          <a:off x="2590800" y="10467975"/>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48</xdr:row>
      <xdr:rowOff>47625</xdr:rowOff>
    </xdr:from>
    <xdr:to>
      <xdr:col>3</xdr:col>
      <xdr:colOff>704850</xdr:colOff>
      <xdr:row>48</xdr:row>
      <xdr:rowOff>304800</xdr:rowOff>
    </xdr:to>
    <xdr:sp macro="" textlink="">
      <xdr:nvSpPr>
        <xdr:cNvPr id="12" name="正方形/長方形 43" descr="右下がり対角線 (太)">
          <a:extLst>
            <a:ext uri="{FF2B5EF4-FFF2-40B4-BE49-F238E27FC236}">
              <a16:creationId xmlns:a16="http://schemas.microsoft.com/office/drawing/2014/main" id="{00000000-0008-0000-0300-00000CF00000}"/>
            </a:ext>
          </a:extLst>
        </xdr:cNvPr>
        <xdr:cNvSpPr>
          <a:spLocks noChangeArrowheads="1"/>
        </xdr:cNvSpPr>
      </xdr:nvSpPr>
      <xdr:spPr bwMode="auto">
        <a:xfrm>
          <a:off x="2590800" y="10810875"/>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304800</xdr:rowOff>
    </xdr:to>
    <xdr:sp macro="" textlink="">
      <xdr:nvSpPr>
        <xdr:cNvPr id="13" name="正方形/長方形 44" descr="右上がり対角線 (太)">
          <a:extLst>
            <a:ext uri="{FF2B5EF4-FFF2-40B4-BE49-F238E27FC236}">
              <a16:creationId xmlns:a16="http://schemas.microsoft.com/office/drawing/2014/main" id="{00000000-0008-0000-0300-00000DF00000}"/>
            </a:ext>
          </a:extLst>
        </xdr:cNvPr>
        <xdr:cNvSpPr>
          <a:spLocks noChangeArrowheads="1"/>
        </xdr:cNvSpPr>
      </xdr:nvSpPr>
      <xdr:spPr bwMode="auto">
        <a:xfrm>
          <a:off x="2590800" y="11172825"/>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50</xdr:row>
      <xdr:rowOff>57150</xdr:rowOff>
    </xdr:from>
    <xdr:to>
      <xdr:col>3</xdr:col>
      <xdr:colOff>704850</xdr:colOff>
      <xdr:row>50</xdr:row>
      <xdr:rowOff>314325</xdr:rowOff>
    </xdr:to>
    <xdr:sp macro="" textlink="">
      <xdr:nvSpPr>
        <xdr:cNvPr id="14" name="正方形/長方形 45" descr="右下がり対角線 (太)">
          <a:extLst>
            <a:ext uri="{FF2B5EF4-FFF2-40B4-BE49-F238E27FC236}">
              <a16:creationId xmlns:a16="http://schemas.microsoft.com/office/drawing/2014/main" id="{00000000-0008-0000-0300-00000EF00000}"/>
            </a:ext>
          </a:extLst>
        </xdr:cNvPr>
        <xdr:cNvSpPr>
          <a:spLocks noChangeArrowheads="1"/>
        </xdr:cNvSpPr>
      </xdr:nvSpPr>
      <xdr:spPr bwMode="auto">
        <a:xfrm>
          <a:off x="2590800" y="11525250"/>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51</xdr:row>
      <xdr:rowOff>47625</xdr:rowOff>
    </xdr:from>
    <xdr:to>
      <xdr:col>3</xdr:col>
      <xdr:colOff>704850</xdr:colOff>
      <xdr:row>51</xdr:row>
      <xdr:rowOff>304800</xdr:rowOff>
    </xdr:to>
    <xdr:sp macro="" textlink="">
      <xdr:nvSpPr>
        <xdr:cNvPr id="15" name="正方形/長方形 46" descr="右上がり対角線 (太)">
          <a:extLst>
            <a:ext uri="{FF2B5EF4-FFF2-40B4-BE49-F238E27FC236}">
              <a16:creationId xmlns:a16="http://schemas.microsoft.com/office/drawing/2014/main" id="{00000000-0008-0000-0300-00000FF00000}"/>
            </a:ext>
          </a:extLst>
        </xdr:cNvPr>
        <xdr:cNvSpPr>
          <a:spLocks noChangeArrowheads="1"/>
        </xdr:cNvSpPr>
      </xdr:nvSpPr>
      <xdr:spPr bwMode="auto">
        <a:xfrm>
          <a:off x="2590800" y="11868150"/>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52</xdr:row>
      <xdr:rowOff>161925</xdr:rowOff>
    </xdr:from>
    <xdr:to>
      <xdr:col>3</xdr:col>
      <xdr:colOff>666750</xdr:colOff>
      <xdr:row>52</xdr:row>
      <xdr:rowOff>161925</xdr:rowOff>
    </xdr:to>
    <xdr:cxnSp macro="">
      <xdr:nvCxnSpPr>
        <xdr:cNvPr id="16" name="直線コネクタ 20">
          <a:extLst>
            <a:ext uri="{FF2B5EF4-FFF2-40B4-BE49-F238E27FC236}">
              <a16:creationId xmlns:a16="http://schemas.microsoft.com/office/drawing/2014/main" id="{00000000-0008-0000-0300-000010F00000}"/>
            </a:ext>
          </a:extLst>
        </xdr:cNvPr>
        <xdr:cNvCxnSpPr>
          <a:cxnSpLocks noChangeShapeType="1"/>
        </xdr:cNvCxnSpPr>
      </xdr:nvCxnSpPr>
      <xdr:spPr bwMode="auto">
        <a:xfrm>
          <a:off x="2619375" y="12334875"/>
          <a:ext cx="476250" cy="0"/>
        </a:xfrm>
        <a:prstGeom prst="line">
          <a:avLst/>
        </a:prstGeom>
        <a:noFill/>
        <a:ln w="38100" algn="ctr">
          <a:solidFill>
            <a:srgbClr val="FF0000"/>
          </a:solidFill>
          <a:round/>
          <a:headEnd/>
          <a:tailEnd/>
        </a:ln>
      </xdr:spPr>
    </xdr:cxnSp>
    <xdr:clientData/>
  </xdr:twoCellAnchor>
  <xdr:twoCellAnchor>
    <xdr:from>
      <xdr:col>3</xdr:col>
      <xdr:colOff>342900</xdr:colOff>
      <xdr:row>52</xdr:row>
      <xdr:rowOff>76200</xdr:rowOff>
    </xdr:from>
    <xdr:to>
      <xdr:col>3</xdr:col>
      <xdr:colOff>523875</xdr:colOff>
      <xdr:row>52</xdr:row>
      <xdr:rowOff>257175</xdr:rowOff>
    </xdr:to>
    <xdr:sp macro="" textlink="">
      <xdr:nvSpPr>
        <xdr:cNvPr id="17" name="Oval 182">
          <a:extLst>
            <a:ext uri="{FF2B5EF4-FFF2-40B4-BE49-F238E27FC236}">
              <a16:creationId xmlns:a16="http://schemas.microsoft.com/office/drawing/2014/main" id="{00000000-0008-0000-0300-000011F00000}"/>
            </a:ext>
          </a:extLst>
        </xdr:cNvPr>
        <xdr:cNvSpPr>
          <a:spLocks noChangeArrowheads="1"/>
        </xdr:cNvSpPr>
      </xdr:nvSpPr>
      <xdr:spPr bwMode="auto">
        <a:xfrm>
          <a:off x="2771775" y="12249150"/>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a:extLst>
            <a:ext uri="{FF2B5EF4-FFF2-40B4-BE49-F238E27FC236}">
              <a16:creationId xmlns:a16="http://schemas.microsoft.com/office/drawing/2014/main" id="{00000000-0008-0000-0300-00001A000000}"/>
            </a:ext>
          </a:extLst>
        </xdr:cNvPr>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10</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a:extLst>
            <a:ext uri="{FF2B5EF4-FFF2-40B4-BE49-F238E27FC236}">
              <a16:creationId xmlns:a16="http://schemas.microsoft.com/office/drawing/2014/main" id="{00000000-0008-0000-0300-000013F0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28</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a:extLst>
            <a:ext uri="{FF2B5EF4-FFF2-40B4-BE49-F238E27FC236}">
              <a16:creationId xmlns:a16="http://schemas.microsoft.com/office/drawing/2014/main" id="{00000000-0008-0000-0300-000014F00000}"/>
            </a:ext>
          </a:extLst>
        </xdr:cNvPr>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a:extLst>
            <a:ext uri="{FF2B5EF4-FFF2-40B4-BE49-F238E27FC236}">
              <a16:creationId xmlns:a16="http://schemas.microsoft.com/office/drawing/2014/main" id="{00000000-0008-0000-0300-000015F00000}"/>
            </a:ext>
          </a:extLst>
        </xdr:cNvPr>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a:extLst>
            <a:ext uri="{FF2B5EF4-FFF2-40B4-BE49-F238E27FC236}">
              <a16:creationId xmlns:a16="http://schemas.microsoft.com/office/drawing/2014/main" id="{00000000-0008-0000-0300-000017F00000}"/>
            </a:ext>
          </a:extLst>
        </xdr:cNvPr>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52</xdr:row>
      <xdr:rowOff>247650</xdr:rowOff>
    </xdr:to>
    <xdr:sp macro="" textlink="" fLocksText="0">
      <xdr:nvSpPr>
        <xdr:cNvPr id="23" name="テキスト ボックス 22">
          <a:extLst>
            <a:ext uri="{FF2B5EF4-FFF2-40B4-BE49-F238E27FC236}">
              <a16:creationId xmlns:a16="http://schemas.microsoft.com/office/drawing/2014/main" id="{00000000-0008-0000-0300-000018000000}"/>
            </a:ext>
          </a:extLst>
        </xdr:cNvPr>
        <xdr:cNvSpPr txBox="1"/>
      </xdr:nvSpPr>
      <xdr:spPr>
        <a:xfrm>
          <a:off x="13106400" y="7962900"/>
          <a:ext cx="4438649" cy="4457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将来負担比率の分子の額は、前年度比で</a:t>
          </a:r>
          <a:r>
            <a:rPr kumimoji="1" lang="en-US" altLang="ja-JP" sz="1400">
              <a:latin typeface="ＭＳ ゴシック" pitchFamily="49" charset="-128"/>
              <a:ea typeface="ＭＳ ゴシック" pitchFamily="49" charset="-128"/>
            </a:rPr>
            <a:t>6,531</a:t>
          </a:r>
          <a:r>
            <a:rPr kumimoji="1" lang="ja-JP" altLang="en-US" sz="1400">
              <a:latin typeface="ＭＳ ゴシック" pitchFamily="49" charset="-128"/>
              <a:ea typeface="ＭＳ ゴシック" pitchFamily="49" charset="-128"/>
            </a:rPr>
            <a:t>百万円増加した。これは、平成</a:t>
          </a:r>
          <a:r>
            <a:rPr kumimoji="1" lang="en-US" altLang="ja-JP" sz="1400">
              <a:latin typeface="ＭＳ ゴシック" pitchFamily="49" charset="-128"/>
              <a:ea typeface="ＭＳ ゴシック" pitchFamily="49" charset="-128"/>
            </a:rPr>
            <a:t>28</a:t>
          </a:r>
          <a:r>
            <a:rPr kumimoji="1" lang="ja-JP" altLang="en-US" sz="1400">
              <a:latin typeface="ＭＳ ゴシック" pitchFamily="49" charset="-128"/>
              <a:ea typeface="ＭＳ ゴシック" pitchFamily="49" charset="-128"/>
            </a:rPr>
            <a:t>年度に公園用地買収などで例年より多い約</a:t>
          </a:r>
          <a:r>
            <a:rPr kumimoji="1" lang="en-US" altLang="ja-JP" sz="1400">
              <a:latin typeface="ＭＳ ゴシック" pitchFamily="49" charset="-128"/>
              <a:ea typeface="ＭＳ ゴシック" pitchFamily="49" charset="-128"/>
            </a:rPr>
            <a:t>74</a:t>
          </a:r>
          <a:r>
            <a:rPr kumimoji="1" lang="ja-JP" altLang="en-US" sz="1400">
              <a:latin typeface="ＭＳ ゴシック" pitchFamily="49" charset="-128"/>
              <a:ea typeface="ＭＳ ゴシック" pitchFamily="49" charset="-128"/>
            </a:rPr>
            <a:t>億円の起債発行を行ったことで、地方債現在高が約</a:t>
          </a:r>
          <a:r>
            <a:rPr kumimoji="1" lang="en-US" altLang="ja-JP" sz="1400">
              <a:latin typeface="ＭＳ ゴシック" pitchFamily="49" charset="-128"/>
              <a:ea typeface="ＭＳ ゴシック" pitchFamily="49" charset="-128"/>
            </a:rPr>
            <a:t>41</a:t>
          </a:r>
          <a:r>
            <a:rPr kumimoji="1" lang="ja-JP" altLang="en-US" sz="1400">
              <a:latin typeface="ＭＳ ゴシック" pitchFamily="49" charset="-128"/>
              <a:ea typeface="ＭＳ ゴシック" pitchFamily="49" charset="-128"/>
            </a:rPr>
            <a:t>億円増加したことが主な要因である。</a:t>
          </a:r>
        </a:p>
        <a:p>
          <a:r>
            <a:rPr kumimoji="1" lang="ja-JP" altLang="en-US" sz="1400">
              <a:latin typeface="ＭＳ ゴシック" pitchFamily="49" charset="-128"/>
              <a:ea typeface="ＭＳ ゴシック" pitchFamily="49" charset="-128"/>
            </a:rPr>
            <a:t>　今後も、地方債現在高や基金残高等に配慮しつつ、健全な財政運営に努めていく。</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38099</xdr:colOff>
      <xdr:row>44</xdr:row>
      <xdr:rowOff>61479</xdr:rowOff>
    </xdr:from>
    <xdr:to>
      <xdr:col>5</xdr:col>
      <xdr:colOff>1162050</xdr:colOff>
      <xdr:row>60</xdr:row>
      <xdr:rowOff>114300</xdr:rowOff>
    </xdr:to>
    <xdr:graphicFrame macro="">
      <xdr:nvGraphicFramePr>
        <xdr:cNvPr id="2" name="グラフ1">
          <a:extLst>
            <a:ext uri="{FF2B5EF4-FFF2-40B4-BE49-F238E27FC236}">
              <a16:creationId xmlns:a16="http://schemas.microsoft.com/office/drawing/2014/main" id="{00000000-0008-0000-0000-00007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66</xdr:row>
      <xdr:rowOff>9526</xdr:rowOff>
    </xdr:from>
    <xdr:to>
      <xdr:col>5</xdr:col>
      <xdr:colOff>1104900</xdr:colOff>
      <xdr:row>82</xdr:row>
      <xdr:rowOff>133351</xdr:rowOff>
    </xdr:to>
    <xdr:graphicFrame macro="">
      <xdr:nvGraphicFramePr>
        <xdr:cNvPr id="3" name="グラフ2">
          <a:extLst>
            <a:ext uri="{FF2B5EF4-FFF2-40B4-BE49-F238E27FC236}">
              <a16:creationId xmlns:a16="http://schemas.microsoft.com/office/drawing/2014/main" id="{00000000-0008-0000-0000-00007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50</xdr:row>
      <xdr:rowOff>0</xdr:rowOff>
    </xdr:from>
    <xdr:to>
      <xdr:col>14</xdr:col>
      <xdr:colOff>0</xdr:colOff>
      <xdr:row>52</xdr:row>
      <xdr:rowOff>0</xdr:rowOff>
    </xdr:to>
    <xdr:sp macro="" textlink="">
      <xdr:nvSpPr>
        <xdr:cNvPr id="4" name="正方形/長方形 3"/>
        <xdr:cNvSpPr/>
      </xdr:nvSpPr>
      <xdr:spPr>
        <a:xfrm>
          <a:off x="17754600" y="9401175"/>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14</xdr:col>
      <xdr:colOff>0</xdr:colOff>
      <xdr:row>50</xdr:row>
      <xdr:rowOff>0</xdr:rowOff>
    </xdr:from>
    <xdr:to>
      <xdr:col>15</xdr:col>
      <xdr:colOff>0</xdr:colOff>
      <xdr:row>52</xdr:row>
      <xdr:rowOff>0</xdr:rowOff>
    </xdr:to>
    <xdr:sp macro="" textlink="">
      <xdr:nvSpPr>
        <xdr:cNvPr id="5" name="正方形/長方形 4"/>
        <xdr:cNvSpPr/>
      </xdr:nvSpPr>
      <xdr:spPr>
        <a:xfrm>
          <a:off x="19135725" y="9401175"/>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10</xdr:col>
      <xdr:colOff>0</xdr:colOff>
      <xdr:row>72</xdr:row>
      <xdr:rowOff>0</xdr:rowOff>
    </xdr:from>
    <xdr:to>
      <xdr:col>11</xdr:col>
      <xdr:colOff>0</xdr:colOff>
      <xdr:row>74</xdr:row>
      <xdr:rowOff>0</xdr:rowOff>
    </xdr:to>
    <xdr:sp macro="" textlink="">
      <xdr:nvSpPr>
        <xdr:cNvPr id="6" name="正方形/長方形 5"/>
        <xdr:cNvSpPr/>
      </xdr:nvSpPr>
      <xdr:spPr>
        <a:xfrm>
          <a:off x="13611225"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11</xdr:col>
      <xdr:colOff>0</xdr:colOff>
      <xdr:row>72</xdr:row>
      <xdr:rowOff>0</xdr:rowOff>
    </xdr:from>
    <xdr:to>
      <xdr:col>12</xdr:col>
      <xdr:colOff>0</xdr:colOff>
      <xdr:row>74</xdr:row>
      <xdr:rowOff>0</xdr:rowOff>
    </xdr:to>
    <xdr:sp macro="" textlink="">
      <xdr:nvSpPr>
        <xdr:cNvPr id="7" name="正方形/長方形 6"/>
        <xdr:cNvSpPr/>
      </xdr:nvSpPr>
      <xdr:spPr>
        <a:xfrm>
          <a:off x="14992350"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12</xdr:col>
      <xdr:colOff>0</xdr:colOff>
      <xdr:row>72</xdr:row>
      <xdr:rowOff>0</xdr:rowOff>
    </xdr:from>
    <xdr:to>
      <xdr:col>13</xdr:col>
      <xdr:colOff>0</xdr:colOff>
      <xdr:row>74</xdr:row>
      <xdr:rowOff>0</xdr:rowOff>
    </xdr:to>
    <xdr:sp macro="" textlink="">
      <xdr:nvSpPr>
        <xdr:cNvPr id="8" name="正方形/長方形 7"/>
        <xdr:cNvSpPr/>
      </xdr:nvSpPr>
      <xdr:spPr>
        <a:xfrm>
          <a:off x="16373475"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13</xdr:col>
      <xdr:colOff>0</xdr:colOff>
      <xdr:row>72</xdr:row>
      <xdr:rowOff>0</xdr:rowOff>
    </xdr:from>
    <xdr:to>
      <xdr:col>14</xdr:col>
      <xdr:colOff>0</xdr:colOff>
      <xdr:row>74</xdr:row>
      <xdr:rowOff>0</xdr:rowOff>
    </xdr:to>
    <xdr:sp macro="" textlink="">
      <xdr:nvSpPr>
        <xdr:cNvPr id="9" name="正方形/長方形 8"/>
        <xdr:cNvSpPr/>
      </xdr:nvSpPr>
      <xdr:spPr>
        <a:xfrm>
          <a:off x="17754600"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14</xdr:col>
      <xdr:colOff>0</xdr:colOff>
      <xdr:row>72</xdr:row>
      <xdr:rowOff>0</xdr:rowOff>
    </xdr:from>
    <xdr:to>
      <xdr:col>15</xdr:col>
      <xdr:colOff>0</xdr:colOff>
      <xdr:row>74</xdr:row>
      <xdr:rowOff>0</xdr:rowOff>
    </xdr:to>
    <xdr:sp macro="" textlink="">
      <xdr:nvSpPr>
        <xdr:cNvPr id="10" name="正方形/長方形 9"/>
        <xdr:cNvSpPr/>
      </xdr:nvSpPr>
      <xdr:spPr>
        <a:xfrm>
          <a:off x="19135725" y="13220700"/>
          <a:ext cx="1381125" cy="3429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Ｐゴシック"/>
            </a:rPr>
            <a:t>-</a:t>
          </a:r>
          <a:endParaRPr kumimoji="1" lang="ja-JP" altLang="en-US" sz="1100">
            <a:solidFill>
              <a:sysClr val="windowText" lastClr="000000"/>
            </a:solidFill>
            <a:latin typeface="ＭＳ Ｐゴシック"/>
          </a:endParaRPr>
        </a:p>
      </xdr:txBody>
    </xdr:sp>
    <xdr:clientData/>
  </xdr:twoCellAnchor>
  <xdr:twoCellAnchor>
    <xdr:from>
      <xdr:col>0</xdr:col>
      <xdr:colOff>355600</xdr:colOff>
      <xdr:row>0</xdr:row>
      <xdr:rowOff>63500</xdr:rowOff>
    </xdr:from>
    <xdr:to>
      <xdr:col>9</xdr:col>
      <xdr:colOff>1177925</xdr:colOff>
      <xdr:row>1</xdr:row>
      <xdr:rowOff>155575</xdr:rowOff>
    </xdr:to>
    <xdr:sp macro="" textlink="">
      <xdr:nvSpPr>
        <xdr:cNvPr id="11" name="正方形/長方形 10"/>
        <xdr:cNvSpPr/>
      </xdr:nvSpPr>
      <xdr:spPr>
        <a:xfrm>
          <a:off x="355600" y="635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11</a:t>
          </a:r>
          <a:r>
            <a:rPr kumimoji="1" lang="ja-JP" altLang="en-US" sz="3200" b="1">
              <a:solidFill>
                <a:sysClr val="windowText" lastClr="000000"/>
              </a:solidFill>
              <a:latin typeface="ＭＳ Ｐゴシック"/>
            </a:rPr>
            <a:t>）市町村公会計指標分析／財政指標組合せ分析表</a:t>
          </a:r>
        </a:p>
      </xdr:txBody>
    </xdr:sp>
    <xdr:clientData/>
  </xdr:twoCellAnchor>
  <xdr:twoCellAnchor>
    <xdr:from>
      <xdr:col>12</xdr:col>
      <xdr:colOff>657225</xdr:colOff>
      <xdr:row>0</xdr:row>
      <xdr:rowOff>190500</xdr:rowOff>
    </xdr:from>
    <xdr:to>
      <xdr:col>15</xdr:col>
      <xdr:colOff>444500</xdr:colOff>
      <xdr:row>1</xdr:row>
      <xdr:rowOff>206375</xdr:rowOff>
    </xdr:to>
    <xdr:sp macro="" textlink="">
      <xdr:nvSpPr>
        <xdr:cNvPr id="12" name="正方形/長方形 11"/>
        <xdr:cNvSpPr/>
      </xdr:nvSpPr>
      <xdr:spPr>
        <a:xfrm>
          <a:off x="170307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682625</xdr:colOff>
      <xdr:row>0</xdr:row>
      <xdr:rowOff>215900</xdr:rowOff>
    </xdr:from>
    <xdr:to>
      <xdr:col>15</xdr:col>
      <xdr:colOff>425450</xdr:colOff>
      <xdr:row>1</xdr:row>
      <xdr:rowOff>180975</xdr:rowOff>
    </xdr:to>
    <xdr:sp macro="" textlink="">
      <xdr:nvSpPr>
        <xdr:cNvPr id="13" name="正方形/長方形 12"/>
        <xdr:cNvSpPr/>
      </xdr:nvSpPr>
      <xdr:spPr>
        <a:xfrm>
          <a:off x="170561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708025</xdr:colOff>
      <xdr:row>0</xdr:row>
      <xdr:rowOff>241300</xdr:rowOff>
    </xdr:from>
    <xdr:to>
      <xdr:col>15</xdr:col>
      <xdr:colOff>393700</xdr:colOff>
      <xdr:row>1</xdr:row>
      <xdr:rowOff>142875</xdr:rowOff>
    </xdr:to>
    <xdr:sp macro="" textlink="">
      <xdr:nvSpPr>
        <xdr:cNvPr id="14" name="正方形/長方形 13"/>
        <xdr:cNvSpPr/>
      </xdr:nvSpPr>
      <xdr:spPr>
        <a:xfrm>
          <a:off x="170815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10</xdr:col>
      <xdr:colOff>625475</xdr:colOff>
      <xdr:row>0</xdr:row>
      <xdr:rowOff>190500</xdr:rowOff>
    </xdr:from>
    <xdr:to>
      <xdr:col>12</xdr:col>
      <xdr:colOff>523875</xdr:colOff>
      <xdr:row>1</xdr:row>
      <xdr:rowOff>206375</xdr:rowOff>
    </xdr:to>
    <xdr:sp macro="" textlink="">
      <xdr:nvSpPr>
        <xdr:cNvPr id="15" name="正方形/長方形 14"/>
        <xdr:cNvSpPr/>
      </xdr:nvSpPr>
      <xdr:spPr>
        <a:xfrm>
          <a:off x="142367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xdr:col>
      <xdr:colOff>650875</xdr:colOff>
      <xdr:row>0</xdr:row>
      <xdr:rowOff>215900</xdr:rowOff>
    </xdr:from>
    <xdr:to>
      <xdr:col>12</xdr:col>
      <xdr:colOff>504825</xdr:colOff>
      <xdr:row>1</xdr:row>
      <xdr:rowOff>180975</xdr:rowOff>
    </xdr:to>
    <xdr:sp macro="" textlink="">
      <xdr:nvSpPr>
        <xdr:cNvPr id="16" name="正方形/長方形 15"/>
        <xdr:cNvSpPr/>
      </xdr:nvSpPr>
      <xdr:spPr>
        <a:xfrm>
          <a:off x="142621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xdr:col>
      <xdr:colOff>676275</xdr:colOff>
      <xdr:row>0</xdr:row>
      <xdr:rowOff>241300</xdr:rowOff>
    </xdr:from>
    <xdr:to>
      <xdr:col>12</xdr:col>
      <xdr:colOff>473075</xdr:colOff>
      <xdr:row>1</xdr:row>
      <xdr:rowOff>155575</xdr:rowOff>
    </xdr:to>
    <xdr:sp macro="" textlink="">
      <xdr:nvSpPr>
        <xdr:cNvPr id="17" name="正方形/長方形 16"/>
        <xdr:cNvSpPr/>
      </xdr:nvSpPr>
      <xdr:spPr>
        <a:xfrm>
          <a:off x="142875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28</a:t>
          </a:r>
          <a:r>
            <a:rPr kumimoji="1" lang="ja-JP" altLang="en-US" sz="2000" b="1">
              <a:solidFill>
                <a:srgbClr val="FFFFFF"/>
              </a:solidFill>
              <a:latin typeface="ＭＳ ゴシック"/>
            </a:rPr>
            <a:t>年度</a:t>
          </a:r>
        </a:p>
      </xdr:txBody>
    </xdr:sp>
    <xdr:clientData/>
  </xdr:twoCellAnchor>
  <xdr:twoCellAnchor>
    <xdr:from>
      <xdr:col>0</xdr:col>
      <xdr:colOff>482600</xdr:colOff>
      <xdr:row>2</xdr:row>
      <xdr:rowOff>22225</xdr:rowOff>
    </xdr:from>
    <xdr:to>
      <xdr:col>8</xdr:col>
      <xdr:colOff>82550</xdr:colOff>
      <xdr:row>11</xdr:row>
      <xdr:rowOff>104775</xdr:rowOff>
    </xdr:to>
    <xdr:sp macro="" textlink="">
      <xdr:nvSpPr>
        <xdr:cNvPr id="18" name="正方形/長方形 17"/>
        <xdr:cNvSpPr/>
      </xdr:nvSpPr>
      <xdr:spPr>
        <a:xfrm>
          <a:off x="4826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123825</xdr:colOff>
      <xdr:row>2</xdr:row>
      <xdr:rowOff>53975</xdr:rowOff>
    </xdr:from>
    <xdr:to>
      <xdr:col>2</xdr:col>
      <xdr:colOff>139700</xdr:colOff>
      <xdr:row>11</xdr:row>
      <xdr:rowOff>73025</xdr:rowOff>
    </xdr:to>
    <xdr:sp macro="" textlink="">
      <xdr:nvSpPr>
        <xdr:cNvPr id="19" name="正方形/長方形 18"/>
        <xdr:cNvSpPr/>
      </xdr:nvSpPr>
      <xdr:spPr>
        <a:xfrm>
          <a:off x="6096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2</xdr:col>
      <xdr:colOff>76200</xdr:colOff>
      <xdr:row>2</xdr:row>
      <xdr:rowOff>53975</xdr:rowOff>
    </xdr:from>
    <xdr:to>
      <xdr:col>2</xdr:col>
      <xdr:colOff>1346200</xdr:colOff>
      <xdr:row>11</xdr:row>
      <xdr:rowOff>73025</xdr:rowOff>
    </xdr:to>
    <xdr:sp macro="" textlink="">
      <xdr:nvSpPr>
        <xdr:cNvPr id="20" name="正方形/長方形 19"/>
        <xdr:cNvSpPr/>
      </xdr:nvSpPr>
      <xdr:spPr>
        <a:xfrm>
          <a:off x="19431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723,711
707,289
48.08
262,200,867
254,958,186
7,242,681
165,065,853
47,716,189</a:t>
          </a:r>
          <a:endParaRPr kumimoji="1" lang="ja-JP" altLang="en-US" sz="1100" b="1">
            <a:solidFill>
              <a:srgbClr val="000000"/>
            </a:solidFill>
            <a:latin typeface="ＭＳ ゴシック"/>
          </a:endParaRPr>
        </a:p>
      </xdr:txBody>
    </xdr:sp>
    <xdr:clientData/>
  </xdr:twoCellAnchor>
  <xdr:twoCellAnchor>
    <xdr:from>
      <xdr:col>2</xdr:col>
      <xdr:colOff>1409700</xdr:colOff>
      <xdr:row>2</xdr:row>
      <xdr:rowOff>53975</xdr:rowOff>
    </xdr:from>
    <xdr:to>
      <xdr:col>3</xdr:col>
      <xdr:colOff>1209675</xdr:colOff>
      <xdr:row>11</xdr:row>
      <xdr:rowOff>73025</xdr:rowOff>
    </xdr:to>
    <xdr:sp macro="" textlink="">
      <xdr:nvSpPr>
        <xdr:cNvPr id="21" name="正方形/長方形 20"/>
        <xdr:cNvSpPr/>
      </xdr:nvSpPr>
      <xdr:spPr>
        <a:xfrm>
          <a:off x="32766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3</xdr:col>
      <xdr:colOff>1209675</xdr:colOff>
      <xdr:row>2</xdr:row>
      <xdr:rowOff>73025</xdr:rowOff>
    </xdr:from>
    <xdr:to>
      <xdr:col>5</xdr:col>
      <xdr:colOff>479425</xdr:colOff>
      <xdr:row>7</xdr:row>
      <xdr:rowOff>3175</xdr:rowOff>
    </xdr:to>
    <xdr:sp macro="" textlink="">
      <xdr:nvSpPr>
        <xdr:cNvPr id="22" name="正方形/長方形 21"/>
        <xdr:cNvSpPr/>
      </xdr:nvSpPr>
      <xdr:spPr>
        <a:xfrm>
          <a:off x="48006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5</xdr:col>
      <xdr:colOff>479425</xdr:colOff>
      <xdr:row>2</xdr:row>
      <xdr:rowOff>73025</xdr:rowOff>
    </xdr:from>
    <xdr:to>
      <xdr:col>6</xdr:col>
      <xdr:colOff>368300</xdr:colOff>
      <xdr:row>7</xdr:row>
      <xdr:rowOff>3175</xdr:rowOff>
    </xdr:to>
    <xdr:sp macro="" textlink="">
      <xdr:nvSpPr>
        <xdr:cNvPr id="23" name="正方形/長方形 22"/>
        <xdr:cNvSpPr/>
      </xdr:nvSpPr>
      <xdr:spPr>
        <a:xfrm>
          <a:off x="68326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-4.0
-</a:t>
          </a:r>
          <a:endParaRPr kumimoji="1" lang="ja-JP" altLang="en-US" sz="1100" b="1">
            <a:solidFill>
              <a:srgbClr val="000000"/>
            </a:solidFill>
            <a:latin typeface="ＭＳ ゴシック"/>
          </a:endParaRPr>
        </a:p>
      </xdr:txBody>
    </xdr:sp>
    <xdr:clientData/>
  </xdr:twoCellAnchor>
  <xdr:twoCellAnchor>
    <xdr:from>
      <xdr:col>6</xdr:col>
      <xdr:colOff>431800</xdr:colOff>
      <xdr:row>2</xdr:row>
      <xdr:rowOff>85725</xdr:rowOff>
    </xdr:from>
    <xdr:to>
      <xdr:col>6</xdr:col>
      <xdr:colOff>1066800</xdr:colOff>
      <xdr:row>7</xdr:row>
      <xdr:rowOff>15875</xdr:rowOff>
    </xdr:to>
    <xdr:sp macro="" textlink="">
      <xdr:nvSpPr>
        <xdr:cNvPr id="24" name="正方形/長方形 23"/>
        <xdr:cNvSpPr/>
      </xdr:nvSpPr>
      <xdr:spPr>
        <a:xfrm>
          <a:off x="81661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3</xdr:col>
      <xdr:colOff>1209675</xdr:colOff>
      <xdr:row>6</xdr:row>
      <xdr:rowOff>9525</xdr:rowOff>
    </xdr:from>
    <xdr:to>
      <xdr:col>5</xdr:col>
      <xdr:colOff>479425</xdr:colOff>
      <xdr:row>9</xdr:row>
      <xdr:rowOff>130175</xdr:rowOff>
    </xdr:to>
    <xdr:sp macro="" textlink="">
      <xdr:nvSpPr>
        <xdr:cNvPr id="25" name="正方形/長方形 24"/>
        <xdr:cNvSpPr/>
      </xdr:nvSpPr>
      <xdr:spPr>
        <a:xfrm>
          <a:off x="48006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5</xdr:col>
      <xdr:colOff>542925</xdr:colOff>
      <xdr:row>6</xdr:row>
      <xdr:rowOff>9525</xdr:rowOff>
    </xdr:from>
    <xdr:to>
      <xdr:col>8</xdr:col>
      <xdr:colOff>82550</xdr:colOff>
      <xdr:row>9</xdr:row>
      <xdr:rowOff>130175</xdr:rowOff>
    </xdr:to>
    <xdr:sp macro="" textlink="">
      <xdr:nvSpPr>
        <xdr:cNvPr id="26" name="正方形/長方形 25"/>
        <xdr:cNvSpPr/>
      </xdr:nvSpPr>
      <xdr:spPr>
        <a:xfrm>
          <a:off x="6896100" y="1714500"/>
          <a:ext cx="3683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H28  </a:t>
          </a:r>
          <a:r>
            <a:rPr kumimoji="1" lang="ja-JP" altLang="en-US" sz="1100" b="1">
              <a:solidFill>
                <a:srgbClr val="000000"/>
              </a:solidFill>
              <a:latin typeface="ＭＳ ゴシック"/>
            </a:rPr>
            <a:t>特別区</a:t>
          </a:r>
        </a:p>
      </xdr:txBody>
    </xdr:sp>
    <xdr:clientData/>
  </xdr:twoCellAnchor>
  <xdr:twoCellAnchor>
    <xdr:from>
      <xdr:col>8</xdr:col>
      <xdr:colOff>577850</xdr:colOff>
      <xdr:row>2</xdr:row>
      <xdr:rowOff>22225</xdr:rowOff>
    </xdr:from>
    <xdr:to>
      <xdr:col>9</xdr:col>
      <xdr:colOff>720725</xdr:colOff>
      <xdr:row>8</xdr:row>
      <xdr:rowOff>111125</xdr:rowOff>
    </xdr:to>
    <xdr:sp macro="" textlink="">
      <xdr:nvSpPr>
        <xdr:cNvPr id="27" name="角丸四角形 26"/>
        <xdr:cNvSpPr/>
      </xdr:nvSpPr>
      <xdr:spPr>
        <a:xfrm>
          <a:off x="11074400" y="889000"/>
          <a:ext cx="1524000" cy="1270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838200</xdr:colOff>
      <xdr:row>2</xdr:row>
      <xdr:rowOff>85725</xdr:rowOff>
    </xdr:from>
    <xdr:to>
      <xdr:col>9</xdr:col>
      <xdr:colOff>727075</xdr:colOff>
      <xdr:row>3</xdr:row>
      <xdr:rowOff>15875</xdr:rowOff>
    </xdr:to>
    <xdr:sp macro="" textlink="">
      <xdr:nvSpPr>
        <xdr:cNvPr id="28" name="正方形/長方形 27"/>
        <xdr:cNvSpPr/>
      </xdr:nvSpPr>
      <xdr:spPr>
        <a:xfrm>
          <a:off x="11334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8</xdr:col>
      <xdr:colOff>838200</xdr:colOff>
      <xdr:row>3</xdr:row>
      <xdr:rowOff>28575</xdr:rowOff>
    </xdr:from>
    <xdr:to>
      <xdr:col>9</xdr:col>
      <xdr:colOff>727075</xdr:colOff>
      <xdr:row>6</xdr:row>
      <xdr:rowOff>34925</xdr:rowOff>
    </xdr:to>
    <xdr:sp macro="" textlink="">
      <xdr:nvSpPr>
        <xdr:cNvPr id="29" name="正方形/長方形 28"/>
        <xdr:cNvSpPr/>
      </xdr:nvSpPr>
      <xdr:spPr>
        <a:xfrm>
          <a:off x="11334750" y="1219200"/>
          <a:ext cx="1270000" cy="5207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8</xdr:col>
      <xdr:colOff>838200</xdr:colOff>
      <xdr:row>5</xdr:row>
      <xdr:rowOff>28575</xdr:rowOff>
    </xdr:from>
    <xdr:to>
      <xdr:col>9</xdr:col>
      <xdr:colOff>727075</xdr:colOff>
      <xdr:row>8</xdr:row>
      <xdr:rowOff>161925</xdr:rowOff>
    </xdr:to>
    <xdr:sp macro="" textlink="">
      <xdr:nvSpPr>
        <xdr:cNvPr id="30" name="正方形/長方形 29"/>
        <xdr:cNvSpPr/>
      </xdr:nvSpPr>
      <xdr:spPr>
        <a:xfrm>
          <a:off x="11334750" y="1562100"/>
          <a:ext cx="1270000" cy="6477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8</xdr:col>
      <xdr:colOff>660400</xdr:colOff>
      <xdr:row>2</xdr:row>
      <xdr:rowOff>174625</xdr:rowOff>
    </xdr:from>
    <xdr:to>
      <xdr:col>8</xdr:col>
      <xdr:colOff>869950</xdr:colOff>
      <xdr:row>2</xdr:row>
      <xdr:rowOff>174625</xdr:rowOff>
    </xdr:to>
    <xdr:cxnSp macro="">
      <xdr:nvCxnSpPr>
        <xdr:cNvPr id="31" name="直線コネクタ 30"/>
        <xdr:cNvCxnSpPr/>
      </xdr:nvCxnSpPr>
      <xdr:spPr>
        <a:xfrm flipH="1">
          <a:off x="11156950" y="10414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714375</xdr:colOff>
      <xdr:row>2</xdr:row>
      <xdr:rowOff>136525</xdr:rowOff>
    </xdr:from>
    <xdr:to>
      <xdr:col>8</xdr:col>
      <xdr:colOff>815975</xdr:colOff>
      <xdr:row>2</xdr:row>
      <xdr:rowOff>238125</xdr:rowOff>
    </xdr:to>
    <xdr:sp macro="" textlink="">
      <xdr:nvSpPr>
        <xdr:cNvPr id="32" name="円/楕円 31"/>
        <xdr:cNvSpPr/>
      </xdr:nvSpPr>
      <xdr:spPr>
        <a:xfrm>
          <a:off x="11210925" y="1003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714375</xdr:colOff>
      <xdr:row>3</xdr:row>
      <xdr:rowOff>117475</xdr:rowOff>
    </xdr:from>
    <xdr:to>
      <xdr:col>8</xdr:col>
      <xdr:colOff>815975</xdr:colOff>
      <xdr:row>4</xdr:row>
      <xdr:rowOff>47625</xdr:rowOff>
    </xdr:to>
    <xdr:sp macro="" textlink="">
      <xdr:nvSpPr>
        <xdr:cNvPr id="33" name="フローチャート : 判断 32"/>
        <xdr:cNvSpPr/>
      </xdr:nvSpPr>
      <xdr:spPr>
        <a:xfrm>
          <a:off x="11210925" y="1308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758825</xdr:colOff>
      <xdr:row>5</xdr:row>
      <xdr:rowOff>28575</xdr:rowOff>
    </xdr:from>
    <xdr:to>
      <xdr:col>8</xdr:col>
      <xdr:colOff>758825</xdr:colOff>
      <xdr:row>5</xdr:row>
      <xdr:rowOff>168275</xdr:rowOff>
    </xdr:to>
    <xdr:cxnSp macro="">
      <xdr:nvCxnSpPr>
        <xdr:cNvPr id="34" name="直線コネクタ 33"/>
        <xdr:cNvCxnSpPr/>
      </xdr:nvCxnSpPr>
      <xdr:spPr>
        <a:xfrm>
          <a:off x="11255375" y="15621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679450</xdr:colOff>
      <xdr:row>5</xdr:row>
      <xdr:rowOff>28575</xdr:rowOff>
    </xdr:from>
    <xdr:to>
      <xdr:col>8</xdr:col>
      <xdr:colOff>850900</xdr:colOff>
      <xdr:row>5</xdr:row>
      <xdr:rowOff>28575</xdr:rowOff>
    </xdr:to>
    <xdr:cxnSp macro="">
      <xdr:nvCxnSpPr>
        <xdr:cNvPr id="35" name="直線コネクタ 34"/>
        <xdr:cNvCxnSpPr/>
      </xdr:nvCxnSpPr>
      <xdr:spPr>
        <a:xfrm>
          <a:off x="11176000" y="15621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758825</xdr:colOff>
      <xdr:row>6</xdr:row>
      <xdr:rowOff>95250</xdr:rowOff>
    </xdr:from>
    <xdr:to>
      <xdr:col>8</xdr:col>
      <xdr:colOff>758825</xdr:colOff>
      <xdr:row>7</xdr:row>
      <xdr:rowOff>63500</xdr:rowOff>
    </xdr:to>
    <xdr:cxnSp macro="">
      <xdr:nvCxnSpPr>
        <xdr:cNvPr id="36" name="直線コネクタ 35"/>
        <xdr:cNvCxnSpPr/>
      </xdr:nvCxnSpPr>
      <xdr:spPr>
        <a:xfrm flipV="1">
          <a:off x="11255375" y="18002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679450</xdr:colOff>
      <xdr:row>7</xdr:row>
      <xdr:rowOff>66675</xdr:rowOff>
    </xdr:from>
    <xdr:to>
      <xdr:col>8</xdr:col>
      <xdr:colOff>850900</xdr:colOff>
      <xdr:row>7</xdr:row>
      <xdr:rowOff>66675</xdr:rowOff>
    </xdr:to>
    <xdr:cxnSp macro="">
      <xdr:nvCxnSpPr>
        <xdr:cNvPr id="37" name="直線コネクタ 36"/>
        <xdr:cNvCxnSpPr/>
      </xdr:nvCxnSpPr>
      <xdr:spPr>
        <a:xfrm>
          <a:off x="11176000" y="19431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419100</xdr:colOff>
      <xdr:row>14</xdr:row>
      <xdr:rowOff>12700</xdr:rowOff>
    </xdr:from>
    <xdr:ext cx="8896666" cy="259045"/>
    <xdr:sp macro="" textlink="">
      <xdr:nvSpPr>
        <xdr:cNvPr id="38" name="テキスト ボックス 37"/>
        <xdr:cNvSpPr txBox="1"/>
      </xdr:nvSpPr>
      <xdr:spPr>
        <a:xfrm>
          <a:off x="419100" y="30988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0</xdr:col>
      <xdr:colOff>419100</xdr:colOff>
      <xdr:row>15</xdr:row>
      <xdr:rowOff>133350</xdr:rowOff>
    </xdr:from>
    <xdr:ext cx="9703105" cy="259045"/>
    <xdr:sp macro="" textlink="">
      <xdr:nvSpPr>
        <xdr:cNvPr id="39" name="テキスト ボックス 38"/>
        <xdr:cNvSpPr txBox="1"/>
      </xdr:nvSpPr>
      <xdr:spPr>
        <a:xfrm>
          <a:off x="419100" y="33909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0</xdr:col>
      <xdr:colOff>419100</xdr:colOff>
      <xdr:row>17</xdr:row>
      <xdr:rowOff>82550</xdr:rowOff>
    </xdr:from>
    <xdr:ext cx="8295925" cy="259045"/>
    <xdr:sp macro="" textlink="">
      <xdr:nvSpPr>
        <xdr:cNvPr id="40" name="テキスト ボックス 39"/>
        <xdr:cNvSpPr txBox="1"/>
      </xdr:nvSpPr>
      <xdr:spPr>
        <a:xfrm>
          <a:off x="419100" y="36830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oneCellAnchor>
    <xdr:from>
      <xdr:col>0</xdr:col>
      <xdr:colOff>419100</xdr:colOff>
      <xdr:row>12</xdr:row>
      <xdr:rowOff>85725</xdr:rowOff>
    </xdr:from>
    <xdr:ext cx="6702476" cy="259045"/>
    <xdr:sp macro="" textlink="">
      <xdr:nvSpPr>
        <xdr:cNvPr id="41" name="テキスト ボックス 40"/>
        <xdr:cNvSpPr txBox="1"/>
      </xdr:nvSpPr>
      <xdr:spPr>
        <a:xfrm>
          <a:off x="419100" y="2819400"/>
          <a:ext cx="670247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有形固定資産減価償却率は平成</a:t>
          </a:r>
          <a:r>
            <a:rPr kumimoji="1" lang="en-US" altLang="ja-JP" sz="1000">
              <a:solidFill>
                <a:srgbClr val="000000"/>
              </a:solidFill>
              <a:latin typeface="ＭＳ Ｐゴシック"/>
            </a:rPr>
            <a:t>30</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日時点で固定資産台帳を整備済みの団体について、数値を記載している。</a:t>
          </a:r>
        </a:p>
      </xdr:txBody>
    </xdr:sp>
    <xdr:clientData/>
  </xdr:oneCellAnchor>
  <xdr:twoCellAnchor>
    <xdr:from>
      <xdr:col>1</xdr:col>
      <xdr:colOff>784225</xdr:colOff>
      <xdr:row>20</xdr:row>
      <xdr:rowOff>139700</xdr:rowOff>
    </xdr:from>
    <xdr:to>
      <xdr:col>4</xdr:col>
      <xdr:colOff>539750</xdr:colOff>
      <xdr:row>22</xdr:row>
      <xdr:rowOff>19050</xdr:rowOff>
    </xdr:to>
    <xdr:sp macro="" textlink="">
      <xdr:nvSpPr>
        <xdr:cNvPr id="42" name="正方形/長方形 41"/>
        <xdr:cNvSpPr/>
      </xdr:nvSpPr>
      <xdr:spPr>
        <a:xfrm>
          <a:off x="1270000" y="4254500"/>
          <a:ext cx="4241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有形固定資産減価償却率</a:t>
          </a:r>
        </a:p>
      </xdr:txBody>
    </xdr:sp>
    <xdr:clientData/>
  </xdr:twoCellAnchor>
  <xdr:twoCellAnchor>
    <xdr:from>
      <xdr:col>2</xdr:col>
      <xdr:colOff>119239</xdr:colOff>
      <xdr:row>22</xdr:row>
      <xdr:rowOff>71692</xdr:rowOff>
    </xdr:from>
    <xdr:to>
      <xdr:col>3</xdr:col>
      <xdr:colOff>137935</xdr:colOff>
      <xdr:row>24</xdr:row>
      <xdr:rowOff>4509</xdr:rowOff>
    </xdr:to>
    <xdr:sp macro="" textlink="">
      <xdr:nvSpPr>
        <xdr:cNvPr id="43" name="正方形/長方形 42"/>
        <xdr:cNvSpPr/>
      </xdr:nvSpPr>
      <xdr:spPr>
        <a:xfrm>
          <a:off x="1986139" y="4624642"/>
          <a:ext cx="1742721" cy="275717"/>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ja-JP" altLang="en-US" sz="1100" b="1">
              <a:solidFill>
                <a:sysClr val="windowText" lastClr="000000"/>
              </a:solidFill>
              <a:latin typeface="ＭＳ Ｐゴシック"/>
            </a:rPr>
            <a:t>有形固定資産減価償却率</a:t>
          </a:r>
        </a:p>
      </xdr:txBody>
    </xdr:sp>
    <xdr:clientData/>
  </xdr:twoCellAnchor>
  <xdr:twoCellAnchor>
    <xdr:from>
      <xdr:col>3</xdr:col>
      <xdr:colOff>236214</xdr:colOff>
      <xdr:row>22</xdr:row>
      <xdr:rowOff>55021</xdr:rowOff>
    </xdr:from>
    <xdr:to>
      <xdr:col>3</xdr:col>
      <xdr:colOff>1090935</xdr:colOff>
      <xdr:row>24</xdr:row>
      <xdr:rowOff>21180</xdr:rowOff>
    </xdr:to>
    <xdr:sp macro="" textlink="">
      <xdr:nvSpPr>
        <xdr:cNvPr id="44" name="正方形/長方形 43"/>
        <xdr:cNvSpPr/>
      </xdr:nvSpPr>
      <xdr:spPr>
        <a:xfrm>
          <a:off x="3827139" y="4607971"/>
          <a:ext cx="854721" cy="309059"/>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en-US" altLang="ja-JP" sz="1300" b="1">
              <a:solidFill>
                <a:srgbClr val="FF0000"/>
              </a:solidFill>
              <a:latin typeface="ＭＳ Ｐゴシック"/>
            </a:rPr>
            <a:t>[ 59.7</a:t>
          </a:r>
          <a:r>
            <a:rPr kumimoji="1" lang="ja-JP" altLang="en-US" sz="1300" b="1">
              <a:solidFill>
                <a:srgbClr val="FF0000"/>
              </a:solidFill>
              <a:latin typeface="ＭＳ Ｐゴシック"/>
            </a:rPr>
            <a:t>％ </a:t>
          </a:r>
          <a:r>
            <a:rPr kumimoji="1" lang="en-US" altLang="ja-JP" sz="1300" b="1">
              <a:solidFill>
                <a:srgbClr val="FF0000"/>
              </a:solidFill>
              <a:latin typeface="ＭＳ Ｐゴシック"/>
            </a:rPr>
            <a:t>]</a:t>
          </a:r>
          <a:endParaRPr kumimoji="1" lang="ja-JP" altLang="en-US" sz="1300" b="1">
            <a:solidFill>
              <a:srgbClr val="FF0000"/>
            </a:solidFill>
            <a:latin typeface="ＭＳ Ｐゴシック"/>
          </a:endParaRPr>
        </a:p>
      </xdr:txBody>
    </xdr:sp>
    <xdr:clientData/>
  </xdr:twoCellAnchor>
  <xdr:twoCellAnchor>
    <xdr:from>
      <xdr:col>4</xdr:col>
      <xdr:colOff>488950</xdr:colOff>
      <xdr:row>21</xdr:row>
      <xdr:rowOff>47625</xdr:rowOff>
    </xdr:from>
    <xdr:to>
      <xdr:col>5</xdr:col>
      <xdr:colOff>631825</xdr:colOff>
      <xdr:row>22</xdr:row>
      <xdr:rowOff>82550</xdr:rowOff>
    </xdr:to>
    <xdr:sp macro="" textlink="">
      <xdr:nvSpPr>
        <xdr:cNvPr id="45" name="正方形/長方形 44"/>
        <xdr:cNvSpPr/>
      </xdr:nvSpPr>
      <xdr:spPr>
        <a:xfrm>
          <a:off x="5461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4</xdr:col>
      <xdr:colOff>488950</xdr:colOff>
      <xdr:row>22</xdr:row>
      <xdr:rowOff>19050</xdr:rowOff>
    </xdr:from>
    <xdr:to>
      <xdr:col>5</xdr:col>
      <xdr:colOff>631825</xdr:colOff>
      <xdr:row>23</xdr:row>
      <xdr:rowOff>101600</xdr:rowOff>
    </xdr:to>
    <xdr:sp macro="" textlink="">
      <xdr:nvSpPr>
        <xdr:cNvPr id="46" name="正方形/長方形 45"/>
        <xdr:cNvSpPr/>
      </xdr:nvSpPr>
      <xdr:spPr>
        <a:xfrm>
          <a:off x="5461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5/14</a:t>
          </a:r>
          <a:endParaRPr kumimoji="1" lang="ja-JP" altLang="en-US" sz="1200" b="1" i="1">
            <a:solidFill>
              <a:srgbClr val="4080FF"/>
            </a:solidFill>
            <a:latin typeface="ＭＳ Ｐゴシック"/>
          </a:endParaRPr>
        </a:p>
      </xdr:txBody>
    </xdr:sp>
    <xdr:clientData/>
  </xdr:twoCellAnchor>
  <xdr:twoCellAnchor>
    <xdr:from>
      <xdr:col>5</xdr:col>
      <xdr:colOff>631825</xdr:colOff>
      <xdr:row>21</xdr:row>
      <xdr:rowOff>47625</xdr:rowOff>
    </xdr:from>
    <xdr:to>
      <xdr:col>6</xdr:col>
      <xdr:colOff>774700</xdr:colOff>
      <xdr:row>22</xdr:row>
      <xdr:rowOff>82550</xdr:rowOff>
    </xdr:to>
    <xdr:sp macro="" textlink="">
      <xdr:nvSpPr>
        <xdr:cNvPr id="47" name="正方形/長方形 46"/>
        <xdr:cNvSpPr/>
      </xdr:nvSpPr>
      <xdr:spPr>
        <a:xfrm>
          <a:off x="6985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5</xdr:col>
      <xdr:colOff>631825</xdr:colOff>
      <xdr:row>22</xdr:row>
      <xdr:rowOff>19050</xdr:rowOff>
    </xdr:from>
    <xdr:to>
      <xdr:col>6</xdr:col>
      <xdr:colOff>774700</xdr:colOff>
      <xdr:row>23</xdr:row>
      <xdr:rowOff>101600</xdr:rowOff>
    </xdr:to>
    <xdr:sp macro="" textlink="">
      <xdr:nvSpPr>
        <xdr:cNvPr id="48" name="正方形/長方形 47"/>
        <xdr:cNvSpPr/>
      </xdr:nvSpPr>
      <xdr:spPr>
        <a:xfrm>
          <a:off x="6985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57.8</a:t>
          </a:r>
          <a:endParaRPr kumimoji="1" lang="ja-JP" altLang="en-US" sz="1200" b="1" i="1">
            <a:solidFill>
              <a:srgbClr val="4080FF"/>
            </a:solidFill>
            <a:latin typeface="ＭＳ Ｐゴシック"/>
          </a:endParaRPr>
        </a:p>
      </xdr:txBody>
    </xdr:sp>
    <xdr:clientData/>
  </xdr:twoCellAnchor>
  <xdr:twoCellAnchor>
    <xdr:from>
      <xdr:col>6</xdr:col>
      <xdr:colOff>901700</xdr:colOff>
      <xdr:row>21</xdr:row>
      <xdr:rowOff>47625</xdr:rowOff>
    </xdr:from>
    <xdr:to>
      <xdr:col>7</xdr:col>
      <xdr:colOff>1044575</xdr:colOff>
      <xdr:row>22</xdr:row>
      <xdr:rowOff>82550</xdr:rowOff>
    </xdr:to>
    <xdr:sp macro="" textlink="">
      <xdr:nvSpPr>
        <xdr:cNvPr id="49" name="正方形/長方形 48"/>
        <xdr:cNvSpPr/>
      </xdr:nvSpPr>
      <xdr:spPr>
        <a:xfrm>
          <a:off x="8636000" y="438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6</xdr:col>
      <xdr:colOff>901700</xdr:colOff>
      <xdr:row>22</xdr:row>
      <xdr:rowOff>19050</xdr:rowOff>
    </xdr:from>
    <xdr:to>
      <xdr:col>7</xdr:col>
      <xdr:colOff>1044575</xdr:colOff>
      <xdr:row>23</xdr:row>
      <xdr:rowOff>101600</xdr:rowOff>
    </xdr:to>
    <xdr:sp macro="" textlink="">
      <xdr:nvSpPr>
        <xdr:cNvPr id="50" name="正方形/長方形 49"/>
        <xdr:cNvSpPr/>
      </xdr:nvSpPr>
      <xdr:spPr>
        <a:xfrm>
          <a:off x="8636000" y="457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54.9</a:t>
          </a:r>
          <a:endParaRPr kumimoji="1" lang="ja-JP" altLang="en-US" sz="1200" b="1" i="1">
            <a:solidFill>
              <a:srgbClr val="4080FF"/>
            </a:solidFill>
            <a:latin typeface="ＭＳ Ｐゴシック"/>
          </a:endParaRPr>
        </a:p>
      </xdr:txBody>
    </xdr:sp>
    <xdr:clientData/>
  </xdr:twoCellAnchor>
  <xdr:twoCellAnchor>
    <xdr:from>
      <xdr:col>1</xdr:col>
      <xdr:colOff>784225</xdr:colOff>
      <xdr:row>24</xdr:row>
      <xdr:rowOff>57150</xdr:rowOff>
    </xdr:from>
    <xdr:to>
      <xdr:col>4</xdr:col>
      <xdr:colOff>539750</xdr:colOff>
      <xdr:row>36</xdr:row>
      <xdr:rowOff>158750</xdr:rowOff>
    </xdr:to>
    <xdr:sp macro="" textlink="">
      <xdr:nvSpPr>
        <xdr:cNvPr id="51" name="正方形/長方形 50"/>
        <xdr:cNvSpPr/>
      </xdr:nvSpPr>
      <xdr:spPr>
        <a:xfrm>
          <a:off x="1270000" y="4953000"/>
          <a:ext cx="4241800" cy="2159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806450</xdr:colOff>
      <xdr:row>24</xdr:row>
      <xdr:rowOff>57150</xdr:rowOff>
    </xdr:from>
    <xdr:to>
      <xdr:col>8</xdr:col>
      <xdr:colOff>44450</xdr:colOff>
      <xdr:row>36</xdr:row>
      <xdr:rowOff>158750</xdr:rowOff>
    </xdr:to>
    <xdr:sp macro="" textlink="">
      <xdr:nvSpPr>
        <xdr:cNvPr id="52" name="正方形/長方形 51"/>
        <xdr:cNvSpPr/>
      </xdr:nvSpPr>
      <xdr:spPr>
        <a:xfrm>
          <a:off x="5778500" y="4953000"/>
          <a:ext cx="47625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806450</xdr:colOff>
      <xdr:row>24</xdr:row>
      <xdr:rowOff>120650</xdr:rowOff>
    </xdr:from>
    <xdr:to>
      <xdr:col>7</xdr:col>
      <xdr:colOff>1235075</xdr:colOff>
      <xdr:row>26</xdr:row>
      <xdr:rowOff>31750</xdr:rowOff>
    </xdr:to>
    <xdr:sp macro="" textlink="">
      <xdr:nvSpPr>
        <xdr:cNvPr id="53" name="正方形/長方形 52"/>
        <xdr:cNvSpPr/>
      </xdr:nvSpPr>
      <xdr:spPr>
        <a:xfrm>
          <a:off x="5778500" y="5016500"/>
          <a:ext cx="4572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有形固定資産減価償却率の分析欄</a:t>
          </a:r>
        </a:p>
      </xdr:txBody>
    </xdr:sp>
    <xdr:clientData/>
  </xdr:twoCellAnchor>
  <xdr:twoCellAnchor>
    <xdr:from>
      <xdr:col>4</xdr:col>
      <xdr:colOff>882650</xdr:colOff>
      <xdr:row>26</xdr:row>
      <xdr:rowOff>6350</xdr:rowOff>
    </xdr:from>
    <xdr:to>
      <xdr:col>7</xdr:col>
      <xdr:colOff>1298575</xdr:colOff>
      <xdr:row>36</xdr:row>
      <xdr:rowOff>69850</xdr:rowOff>
    </xdr:to>
    <xdr:sp macro="" textlink="" fLocksText="0">
      <xdr:nvSpPr>
        <xdr:cNvPr id="54" name="テキスト ボックス 53"/>
        <xdr:cNvSpPr txBox="1"/>
      </xdr:nvSpPr>
      <xdr:spPr>
        <a:xfrm>
          <a:off x="5854700" y="5245100"/>
          <a:ext cx="4559300" cy="1778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建築後</a:t>
          </a:r>
          <a:r>
            <a:rPr kumimoji="1" lang="en-US" altLang="ja-JP" sz="1300">
              <a:latin typeface="ＭＳ Ｐゴシック"/>
            </a:rPr>
            <a:t>30</a:t>
          </a:r>
          <a:r>
            <a:rPr kumimoji="1" lang="ja-JP" altLang="en-US" sz="1300">
              <a:latin typeface="ＭＳ Ｐゴシック"/>
            </a:rPr>
            <a:t>年以上経過している建物が総延床面積の</a:t>
          </a:r>
          <a:r>
            <a:rPr kumimoji="1" lang="en-US" altLang="ja-JP" sz="1300">
              <a:latin typeface="ＭＳ Ｐゴシック"/>
            </a:rPr>
            <a:t>67</a:t>
          </a:r>
          <a:r>
            <a:rPr kumimoji="1" lang="ja-JP" altLang="en-US" sz="1300">
              <a:latin typeface="ＭＳ Ｐゴシック"/>
            </a:rPr>
            <a:t>％となっており、有形固定資産減価償却率は類似団体に比べ高い水準となっている。公共施設総合管理計画に基づき、目標使用可能年数を</a:t>
          </a:r>
          <a:r>
            <a:rPr kumimoji="1" lang="en-US" altLang="ja-JP" sz="1300">
              <a:latin typeface="ＭＳ Ｐゴシック"/>
            </a:rPr>
            <a:t>80</a:t>
          </a:r>
          <a:r>
            <a:rPr kumimoji="1" lang="ja-JP" altLang="en-US" sz="1300">
              <a:latin typeface="ＭＳ Ｐゴシック"/>
            </a:rPr>
            <a:t>年とするなど長寿命化、改修メニューの絞り込み、新築改築時の施設規模精査等の取り組みを行う。</a:t>
          </a:r>
        </a:p>
        <a:p>
          <a:endParaRPr kumimoji="1" lang="ja-JP" altLang="en-US" sz="1300">
            <a:latin typeface="ＭＳ Ｐゴシック"/>
          </a:endParaRPr>
        </a:p>
      </xdr:txBody>
    </xdr:sp>
    <xdr:clientData/>
  </xdr:twoCellAnchor>
  <xdr:oneCellAnchor>
    <xdr:from>
      <xdr:col>1</xdr:col>
      <xdr:colOff>746125</xdr:colOff>
      <xdr:row>23</xdr:row>
      <xdr:rowOff>38100</xdr:rowOff>
    </xdr:from>
    <xdr:ext cx="349839" cy="225703"/>
    <xdr:sp macro="" textlink="">
      <xdr:nvSpPr>
        <xdr:cNvPr id="55" name="テキスト ボックス 54"/>
        <xdr:cNvSpPr txBox="1"/>
      </xdr:nvSpPr>
      <xdr:spPr>
        <a:xfrm>
          <a:off x="1231900" y="476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784225</xdr:colOff>
      <xdr:row>36</xdr:row>
      <xdr:rowOff>158750</xdr:rowOff>
    </xdr:from>
    <xdr:to>
      <xdr:col>4</xdr:col>
      <xdr:colOff>539750</xdr:colOff>
      <xdr:row>36</xdr:row>
      <xdr:rowOff>158750</xdr:rowOff>
    </xdr:to>
    <xdr:cxnSp macro="">
      <xdr:nvCxnSpPr>
        <xdr:cNvPr id="56" name="直線コネクタ 55"/>
        <xdr:cNvCxnSpPr/>
      </xdr:nvCxnSpPr>
      <xdr:spPr>
        <a:xfrm>
          <a:off x="1270000" y="7112000"/>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36</xdr:row>
      <xdr:rowOff>64949</xdr:rowOff>
    </xdr:from>
    <xdr:ext cx="359393" cy="225703"/>
    <xdr:sp macro="" textlink="">
      <xdr:nvSpPr>
        <xdr:cNvPr id="57" name="テキスト ボックス 56"/>
        <xdr:cNvSpPr txBox="1"/>
      </xdr:nvSpPr>
      <xdr:spPr>
        <a:xfrm>
          <a:off x="847107" y="7018199"/>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20.0</a:t>
          </a:r>
          <a:endParaRPr kumimoji="1" lang="ja-JP" altLang="en-US" sz="800">
            <a:latin typeface="ＭＳ Ｐゴシック"/>
          </a:endParaRPr>
        </a:p>
      </xdr:txBody>
    </xdr:sp>
    <xdr:clientData/>
  </xdr:oneCellAnchor>
  <xdr:twoCellAnchor>
    <xdr:from>
      <xdr:col>1</xdr:col>
      <xdr:colOff>784225</xdr:colOff>
      <xdr:row>34</xdr:row>
      <xdr:rowOff>141817</xdr:rowOff>
    </xdr:from>
    <xdr:to>
      <xdr:col>4</xdr:col>
      <xdr:colOff>539750</xdr:colOff>
      <xdr:row>34</xdr:row>
      <xdr:rowOff>141817</xdr:rowOff>
    </xdr:to>
    <xdr:cxnSp macro="">
      <xdr:nvCxnSpPr>
        <xdr:cNvPr id="58" name="直線コネクタ 57"/>
        <xdr:cNvCxnSpPr/>
      </xdr:nvCxnSpPr>
      <xdr:spPr>
        <a:xfrm>
          <a:off x="1270000" y="6752167"/>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34</xdr:row>
      <xdr:rowOff>48016</xdr:rowOff>
    </xdr:from>
    <xdr:ext cx="359393" cy="225703"/>
    <xdr:sp macro="" textlink="">
      <xdr:nvSpPr>
        <xdr:cNvPr id="59" name="テキスト ボックス 58"/>
        <xdr:cNvSpPr txBox="1"/>
      </xdr:nvSpPr>
      <xdr:spPr>
        <a:xfrm>
          <a:off x="847107" y="6658366"/>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30.0</a:t>
          </a:r>
          <a:endParaRPr kumimoji="1" lang="ja-JP" altLang="en-US" sz="800">
            <a:latin typeface="ＭＳ Ｐゴシック"/>
          </a:endParaRPr>
        </a:p>
      </xdr:txBody>
    </xdr:sp>
    <xdr:clientData/>
  </xdr:oneCellAnchor>
  <xdr:twoCellAnchor>
    <xdr:from>
      <xdr:col>1</xdr:col>
      <xdr:colOff>784225</xdr:colOff>
      <xdr:row>32</xdr:row>
      <xdr:rowOff>124883</xdr:rowOff>
    </xdr:from>
    <xdr:to>
      <xdr:col>4</xdr:col>
      <xdr:colOff>539750</xdr:colOff>
      <xdr:row>32</xdr:row>
      <xdr:rowOff>124883</xdr:rowOff>
    </xdr:to>
    <xdr:cxnSp macro="">
      <xdr:nvCxnSpPr>
        <xdr:cNvPr id="60" name="直線コネクタ 59"/>
        <xdr:cNvCxnSpPr/>
      </xdr:nvCxnSpPr>
      <xdr:spPr>
        <a:xfrm>
          <a:off x="1270000" y="6392333"/>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32</xdr:row>
      <xdr:rowOff>31082</xdr:rowOff>
    </xdr:from>
    <xdr:ext cx="359393" cy="225703"/>
    <xdr:sp macro="" textlink="">
      <xdr:nvSpPr>
        <xdr:cNvPr id="61" name="テキスト ボックス 60"/>
        <xdr:cNvSpPr txBox="1"/>
      </xdr:nvSpPr>
      <xdr:spPr>
        <a:xfrm>
          <a:off x="847107" y="6298532"/>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40.0</a:t>
          </a:r>
          <a:endParaRPr kumimoji="1" lang="ja-JP" altLang="en-US" sz="800">
            <a:latin typeface="ＭＳ Ｐゴシック"/>
          </a:endParaRPr>
        </a:p>
      </xdr:txBody>
    </xdr:sp>
    <xdr:clientData/>
  </xdr:oneCellAnchor>
  <xdr:twoCellAnchor>
    <xdr:from>
      <xdr:col>1</xdr:col>
      <xdr:colOff>784225</xdr:colOff>
      <xdr:row>30</xdr:row>
      <xdr:rowOff>107950</xdr:rowOff>
    </xdr:from>
    <xdr:to>
      <xdr:col>4</xdr:col>
      <xdr:colOff>539750</xdr:colOff>
      <xdr:row>30</xdr:row>
      <xdr:rowOff>107950</xdr:rowOff>
    </xdr:to>
    <xdr:cxnSp macro="">
      <xdr:nvCxnSpPr>
        <xdr:cNvPr id="62" name="直線コネクタ 61"/>
        <xdr:cNvCxnSpPr/>
      </xdr:nvCxnSpPr>
      <xdr:spPr>
        <a:xfrm>
          <a:off x="1270000" y="6032500"/>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30</xdr:row>
      <xdr:rowOff>14149</xdr:rowOff>
    </xdr:from>
    <xdr:ext cx="359393" cy="225703"/>
    <xdr:sp macro="" textlink="">
      <xdr:nvSpPr>
        <xdr:cNvPr id="63" name="テキスト ボックス 62"/>
        <xdr:cNvSpPr txBox="1"/>
      </xdr:nvSpPr>
      <xdr:spPr>
        <a:xfrm>
          <a:off x="847107" y="5938699"/>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50.0</a:t>
          </a:r>
          <a:endParaRPr kumimoji="1" lang="ja-JP" altLang="en-US" sz="800">
            <a:latin typeface="ＭＳ Ｐゴシック"/>
          </a:endParaRPr>
        </a:p>
      </xdr:txBody>
    </xdr:sp>
    <xdr:clientData/>
  </xdr:oneCellAnchor>
  <xdr:twoCellAnchor>
    <xdr:from>
      <xdr:col>1</xdr:col>
      <xdr:colOff>784225</xdr:colOff>
      <xdr:row>28</xdr:row>
      <xdr:rowOff>91017</xdr:rowOff>
    </xdr:from>
    <xdr:to>
      <xdr:col>4</xdr:col>
      <xdr:colOff>539750</xdr:colOff>
      <xdr:row>28</xdr:row>
      <xdr:rowOff>91017</xdr:rowOff>
    </xdr:to>
    <xdr:cxnSp macro="">
      <xdr:nvCxnSpPr>
        <xdr:cNvPr id="64" name="直線コネクタ 63"/>
        <xdr:cNvCxnSpPr/>
      </xdr:nvCxnSpPr>
      <xdr:spPr>
        <a:xfrm>
          <a:off x="1270000" y="5672667"/>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27</xdr:row>
      <xdr:rowOff>168666</xdr:rowOff>
    </xdr:from>
    <xdr:ext cx="359393" cy="225703"/>
    <xdr:sp macro="" textlink="">
      <xdr:nvSpPr>
        <xdr:cNvPr id="65" name="テキスト ボックス 64"/>
        <xdr:cNvSpPr txBox="1"/>
      </xdr:nvSpPr>
      <xdr:spPr>
        <a:xfrm>
          <a:off x="847107" y="5578866"/>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60.0</a:t>
          </a:r>
          <a:endParaRPr kumimoji="1" lang="ja-JP" altLang="en-US" sz="800">
            <a:latin typeface="ＭＳ Ｐゴシック"/>
          </a:endParaRPr>
        </a:p>
      </xdr:txBody>
    </xdr:sp>
    <xdr:clientData/>
  </xdr:oneCellAnchor>
  <xdr:twoCellAnchor>
    <xdr:from>
      <xdr:col>1</xdr:col>
      <xdr:colOff>784225</xdr:colOff>
      <xdr:row>26</xdr:row>
      <xdr:rowOff>74083</xdr:rowOff>
    </xdr:from>
    <xdr:to>
      <xdr:col>4</xdr:col>
      <xdr:colOff>539750</xdr:colOff>
      <xdr:row>26</xdr:row>
      <xdr:rowOff>74083</xdr:rowOff>
    </xdr:to>
    <xdr:cxnSp macro="">
      <xdr:nvCxnSpPr>
        <xdr:cNvPr id="66" name="直線コネクタ 65"/>
        <xdr:cNvCxnSpPr/>
      </xdr:nvCxnSpPr>
      <xdr:spPr>
        <a:xfrm>
          <a:off x="1270000" y="5312833"/>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25</xdr:row>
      <xdr:rowOff>151732</xdr:rowOff>
    </xdr:from>
    <xdr:ext cx="359393" cy="225703"/>
    <xdr:sp macro="" textlink="">
      <xdr:nvSpPr>
        <xdr:cNvPr id="67" name="テキスト ボックス 66"/>
        <xdr:cNvSpPr txBox="1"/>
      </xdr:nvSpPr>
      <xdr:spPr>
        <a:xfrm>
          <a:off x="847107" y="5219032"/>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70.0</a:t>
          </a:r>
          <a:endParaRPr kumimoji="1" lang="ja-JP" altLang="en-US" sz="800">
            <a:latin typeface="ＭＳ Ｐゴシック"/>
          </a:endParaRPr>
        </a:p>
      </xdr:txBody>
    </xdr:sp>
    <xdr:clientData/>
  </xdr:oneCellAnchor>
  <xdr:twoCellAnchor>
    <xdr:from>
      <xdr:col>1</xdr:col>
      <xdr:colOff>784225</xdr:colOff>
      <xdr:row>24</xdr:row>
      <xdr:rowOff>57150</xdr:rowOff>
    </xdr:from>
    <xdr:to>
      <xdr:col>4</xdr:col>
      <xdr:colOff>539750</xdr:colOff>
      <xdr:row>24</xdr:row>
      <xdr:rowOff>57150</xdr:rowOff>
    </xdr:to>
    <xdr:cxnSp macro="">
      <xdr:nvCxnSpPr>
        <xdr:cNvPr id="68" name="直線コネクタ 67"/>
        <xdr:cNvCxnSpPr/>
      </xdr:nvCxnSpPr>
      <xdr:spPr>
        <a:xfrm>
          <a:off x="1270000" y="4953000"/>
          <a:ext cx="4241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361332</xdr:colOff>
      <xdr:row>23</xdr:row>
      <xdr:rowOff>134799</xdr:rowOff>
    </xdr:from>
    <xdr:ext cx="359393" cy="225703"/>
    <xdr:sp macro="" textlink="">
      <xdr:nvSpPr>
        <xdr:cNvPr id="69" name="テキスト ボックス 68"/>
        <xdr:cNvSpPr txBox="1"/>
      </xdr:nvSpPr>
      <xdr:spPr>
        <a:xfrm>
          <a:off x="847107" y="4859199"/>
          <a:ext cx="35939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800">
              <a:latin typeface="ＭＳ Ｐゴシック"/>
            </a:rPr>
            <a:t>80.0</a:t>
          </a:r>
          <a:endParaRPr kumimoji="1" lang="ja-JP" altLang="en-US" sz="800">
            <a:latin typeface="ＭＳ Ｐゴシック"/>
          </a:endParaRPr>
        </a:p>
      </xdr:txBody>
    </xdr:sp>
    <xdr:clientData/>
  </xdr:oneCellAnchor>
  <xdr:twoCellAnchor>
    <xdr:from>
      <xdr:col>1</xdr:col>
      <xdr:colOff>784225</xdr:colOff>
      <xdr:row>24</xdr:row>
      <xdr:rowOff>57150</xdr:rowOff>
    </xdr:from>
    <xdr:to>
      <xdr:col>4</xdr:col>
      <xdr:colOff>539750</xdr:colOff>
      <xdr:row>36</xdr:row>
      <xdr:rowOff>158750</xdr:rowOff>
    </xdr:to>
    <xdr:sp macro="" textlink="">
      <xdr:nvSpPr>
        <xdr:cNvPr id="70" name="有形固定資産減価償却率グラフ枠"/>
        <xdr:cNvSpPr/>
      </xdr:nvSpPr>
      <xdr:spPr>
        <a:xfrm>
          <a:off x="1270000" y="4953000"/>
          <a:ext cx="4241800" cy="2159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1169670</xdr:colOff>
      <xdr:row>27</xdr:row>
      <xdr:rowOff>17780</xdr:rowOff>
    </xdr:from>
    <xdr:to>
      <xdr:col>3</xdr:col>
      <xdr:colOff>1170940</xdr:colOff>
      <xdr:row>34</xdr:row>
      <xdr:rowOff>23071</xdr:rowOff>
    </xdr:to>
    <xdr:cxnSp macro="">
      <xdr:nvCxnSpPr>
        <xdr:cNvPr id="71" name="直線コネクタ 70"/>
        <xdr:cNvCxnSpPr/>
      </xdr:nvCxnSpPr>
      <xdr:spPr>
        <a:xfrm flipV="1">
          <a:off x="4760595" y="5427980"/>
          <a:ext cx="1270" cy="120544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1222375</xdr:colOff>
      <xdr:row>34</xdr:row>
      <xdr:rowOff>26898</xdr:rowOff>
    </xdr:from>
    <xdr:ext cx="405111" cy="259045"/>
    <xdr:sp macro="" textlink="">
      <xdr:nvSpPr>
        <xdr:cNvPr id="72" name="有形固定資産減価償却率最小値テキスト"/>
        <xdr:cNvSpPr txBox="1"/>
      </xdr:nvSpPr>
      <xdr:spPr>
        <a:xfrm>
          <a:off x="4813300" y="6637248"/>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33.3</a:t>
          </a:r>
          <a:endParaRPr kumimoji="1" lang="ja-JP" altLang="en-US" sz="1000" b="1">
            <a:latin typeface="ＭＳ Ｐゴシック"/>
          </a:endParaRPr>
        </a:p>
      </xdr:txBody>
    </xdr:sp>
    <xdr:clientData/>
  </xdr:oneCellAnchor>
  <xdr:twoCellAnchor>
    <xdr:from>
      <xdr:col>3</xdr:col>
      <xdr:colOff>1082675</xdr:colOff>
      <xdr:row>34</xdr:row>
      <xdr:rowOff>23071</xdr:rowOff>
    </xdr:from>
    <xdr:to>
      <xdr:col>3</xdr:col>
      <xdr:colOff>1260475</xdr:colOff>
      <xdr:row>34</xdr:row>
      <xdr:rowOff>23071</xdr:rowOff>
    </xdr:to>
    <xdr:cxnSp macro="">
      <xdr:nvCxnSpPr>
        <xdr:cNvPr id="73" name="直線コネクタ 72"/>
        <xdr:cNvCxnSpPr/>
      </xdr:nvCxnSpPr>
      <xdr:spPr>
        <a:xfrm>
          <a:off x="4673600" y="663342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1222375</xdr:colOff>
      <xdr:row>25</xdr:row>
      <xdr:rowOff>135907</xdr:rowOff>
    </xdr:from>
    <xdr:ext cx="405111" cy="259045"/>
    <xdr:sp macro="" textlink="">
      <xdr:nvSpPr>
        <xdr:cNvPr id="74" name="有形固定資産減価償却率最大値テキスト"/>
        <xdr:cNvSpPr txBox="1"/>
      </xdr:nvSpPr>
      <xdr:spPr>
        <a:xfrm>
          <a:off x="4813300" y="520320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66.8</a:t>
          </a:r>
          <a:endParaRPr kumimoji="1" lang="ja-JP" altLang="en-US" sz="1000" b="1">
            <a:latin typeface="ＭＳ Ｐゴシック"/>
          </a:endParaRPr>
        </a:p>
      </xdr:txBody>
    </xdr:sp>
    <xdr:clientData/>
  </xdr:oneCellAnchor>
  <xdr:twoCellAnchor>
    <xdr:from>
      <xdr:col>3</xdr:col>
      <xdr:colOff>1082675</xdr:colOff>
      <xdr:row>27</xdr:row>
      <xdr:rowOff>17780</xdr:rowOff>
    </xdr:from>
    <xdr:to>
      <xdr:col>3</xdr:col>
      <xdr:colOff>1260475</xdr:colOff>
      <xdr:row>27</xdr:row>
      <xdr:rowOff>17780</xdr:rowOff>
    </xdr:to>
    <xdr:cxnSp macro="">
      <xdr:nvCxnSpPr>
        <xdr:cNvPr id="75" name="直線コネクタ 74"/>
        <xdr:cNvCxnSpPr/>
      </xdr:nvCxnSpPr>
      <xdr:spPr>
        <a:xfrm>
          <a:off x="4673600" y="54279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1222375</xdr:colOff>
      <xdr:row>29</xdr:row>
      <xdr:rowOff>27110</xdr:rowOff>
    </xdr:from>
    <xdr:ext cx="405111" cy="259045"/>
    <xdr:sp macro="" textlink="">
      <xdr:nvSpPr>
        <xdr:cNvPr id="76" name="有形固定資産減価償却率平均値テキスト"/>
        <xdr:cNvSpPr txBox="1"/>
      </xdr:nvSpPr>
      <xdr:spPr>
        <a:xfrm>
          <a:off x="4813300" y="5780210"/>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55.0</a:t>
          </a:r>
          <a:endParaRPr kumimoji="1" lang="ja-JP" altLang="en-US" sz="1000" b="1">
            <a:solidFill>
              <a:srgbClr val="000080"/>
            </a:solidFill>
            <a:latin typeface="ＭＳ Ｐゴシック"/>
          </a:endParaRPr>
        </a:p>
      </xdr:txBody>
    </xdr:sp>
    <xdr:clientData/>
  </xdr:oneCellAnchor>
  <xdr:twoCellAnchor>
    <xdr:from>
      <xdr:col>3</xdr:col>
      <xdr:colOff>1120775</xdr:colOff>
      <xdr:row>29</xdr:row>
      <xdr:rowOff>48683</xdr:rowOff>
    </xdr:from>
    <xdr:to>
      <xdr:col>3</xdr:col>
      <xdr:colOff>1222375</xdr:colOff>
      <xdr:row>29</xdr:row>
      <xdr:rowOff>150283</xdr:rowOff>
    </xdr:to>
    <xdr:sp macro="" textlink="">
      <xdr:nvSpPr>
        <xdr:cNvPr id="77" name="フローチャート : 判断 76"/>
        <xdr:cNvSpPr/>
      </xdr:nvSpPr>
      <xdr:spPr>
        <a:xfrm>
          <a:off x="4711700" y="580178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409575</xdr:colOff>
      <xdr:row>28</xdr:row>
      <xdr:rowOff>33020</xdr:rowOff>
    </xdr:from>
    <xdr:to>
      <xdr:col>3</xdr:col>
      <xdr:colOff>511175</xdr:colOff>
      <xdr:row>28</xdr:row>
      <xdr:rowOff>134620</xdr:rowOff>
    </xdr:to>
    <xdr:sp macro="" textlink="">
      <xdr:nvSpPr>
        <xdr:cNvPr id="78" name="フローチャート : 判断 77"/>
        <xdr:cNvSpPr/>
      </xdr:nvSpPr>
      <xdr:spPr>
        <a:xfrm>
          <a:off x="4000500" y="56146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993775</xdr:colOff>
      <xdr:row>37</xdr:row>
      <xdr:rowOff>33199</xdr:rowOff>
    </xdr:from>
    <xdr:ext cx="762000" cy="225703"/>
    <xdr:sp macro="" textlink="">
      <xdr:nvSpPr>
        <xdr:cNvPr id="79" name="テキスト ボックス 78"/>
        <xdr:cNvSpPr txBox="1"/>
      </xdr:nvSpPr>
      <xdr:spPr>
        <a:xfrm>
          <a:off x="45847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H28</a:t>
          </a:r>
          <a:endParaRPr kumimoji="1" lang="ja-JP" altLang="en-US" sz="800">
            <a:latin typeface="ＭＳ Ｐゴシック"/>
          </a:endParaRPr>
        </a:p>
      </xdr:txBody>
    </xdr:sp>
    <xdr:clientData/>
  </xdr:oneCellAnchor>
  <xdr:oneCellAnchor>
    <xdr:from>
      <xdr:col>3</xdr:col>
      <xdr:colOff>282575</xdr:colOff>
      <xdr:row>37</xdr:row>
      <xdr:rowOff>33199</xdr:rowOff>
    </xdr:from>
    <xdr:ext cx="762000" cy="225703"/>
    <xdr:sp macro="" textlink="">
      <xdr:nvSpPr>
        <xdr:cNvPr id="80" name="テキスト ボックス 79"/>
        <xdr:cNvSpPr txBox="1"/>
      </xdr:nvSpPr>
      <xdr:spPr>
        <a:xfrm>
          <a:off x="38735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H27</a:t>
          </a:r>
          <a:endParaRPr kumimoji="1" lang="ja-JP" altLang="en-US" sz="800">
            <a:latin typeface="ＭＳ Ｐゴシック"/>
          </a:endParaRPr>
        </a:p>
      </xdr:txBody>
    </xdr:sp>
    <xdr:clientData/>
  </xdr:oneCellAnchor>
  <xdr:oneCellAnchor>
    <xdr:from>
      <xdr:col>2</xdr:col>
      <xdr:colOff>1244600</xdr:colOff>
      <xdr:row>37</xdr:row>
      <xdr:rowOff>33199</xdr:rowOff>
    </xdr:from>
    <xdr:ext cx="762000" cy="225703"/>
    <xdr:sp macro="" textlink="">
      <xdr:nvSpPr>
        <xdr:cNvPr id="81" name="テキスト ボックス 80"/>
        <xdr:cNvSpPr txBox="1"/>
      </xdr:nvSpPr>
      <xdr:spPr>
        <a:xfrm>
          <a:off x="31115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H26</a:t>
          </a:r>
          <a:endParaRPr kumimoji="1" lang="ja-JP" altLang="en-US" sz="800">
            <a:latin typeface="ＭＳ Ｐゴシック"/>
          </a:endParaRPr>
        </a:p>
      </xdr:txBody>
    </xdr:sp>
    <xdr:clientData/>
  </xdr:oneCellAnchor>
  <xdr:oneCellAnchor>
    <xdr:from>
      <xdr:col>2</xdr:col>
      <xdr:colOff>482600</xdr:colOff>
      <xdr:row>37</xdr:row>
      <xdr:rowOff>33199</xdr:rowOff>
    </xdr:from>
    <xdr:ext cx="762000" cy="225703"/>
    <xdr:sp macro="" textlink="">
      <xdr:nvSpPr>
        <xdr:cNvPr id="82" name="テキスト ボックス 81"/>
        <xdr:cNvSpPr txBox="1"/>
      </xdr:nvSpPr>
      <xdr:spPr>
        <a:xfrm>
          <a:off x="23495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H25</a:t>
          </a:r>
          <a:endParaRPr kumimoji="1" lang="ja-JP" altLang="en-US" sz="800">
            <a:latin typeface="ＭＳ Ｐゴシック"/>
          </a:endParaRPr>
        </a:p>
      </xdr:txBody>
    </xdr:sp>
    <xdr:clientData/>
  </xdr:oneCellAnchor>
  <xdr:oneCellAnchor>
    <xdr:from>
      <xdr:col>1</xdr:col>
      <xdr:colOff>1101725</xdr:colOff>
      <xdr:row>37</xdr:row>
      <xdr:rowOff>33199</xdr:rowOff>
    </xdr:from>
    <xdr:ext cx="762000" cy="225703"/>
    <xdr:sp macro="" textlink="">
      <xdr:nvSpPr>
        <xdr:cNvPr id="83" name="テキスト ボックス 82"/>
        <xdr:cNvSpPr txBox="1"/>
      </xdr:nvSpPr>
      <xdr:spPr>
        <a:xfrm>
          <a:off x="1587500" y="7157899"/>
          <a:ext cx="7620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800">
              <a:latin typeface="ＭＳ Ｐゴシック"/>
            </a:rPr>
            <a:t>H24</a:t>
          </a:r>
          <a:endParaRPr kumimoji="1" lang="ja-JP" altLang="en-US" sz="800">
            <a:latin typeface="ＭＳ Ｐゴシック"/>
          </a:endParaRPr>
        </a:p>
      </xdr:txBody>
    </xdr:sp>
    <xdr:clientData/>
  </xdr:oneCellAnchor>
  <xdr:twoCellAnchor>
    <xdr:from>
      <xdr:col>3</xdr:col>
      <xdr:colOff>1120775</xdr:colOff>
      <xdr:row>28</xdr:row>
      <xdr:rowOff>51012</xdr:rowOff>
    </xdr:from>
    <xdr:to>
      <xdr:col>3</xdr:col>
      <xdr:colOff>1222375</xdr:colOff>
      <xdr:row>28</xdr:row>
      <xdr:rowOff>152612</xdr:rowOff>
    </xdr:to>
    <xdr:sp macro="" textlink="">
      <xdr:nvSpPr>
        <xdr:cNvPr id="84" name="円/楕円 83"/>
        <xdr:cNvSpPr/>
      </xdr:nvSpPr>
      <xdr:spPr>
        <a:xfrm>
          <a:off x="4711700" y="56326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1222375</xdr:colOff>
      <xdr:row>27</xdr:row>
      <xdr:rowOff>73889</xdr:rowOff>
    </xdr:from>
    <xdr:ext cx="405111" cy="259045"/>
    <xdr:sp macro="" textlink="">
      <xdr:nvSpPr>
        <xdr:cNvPr id="85" name="有形固定資産減価償却率該当値テキスト"/>
        <xdr:cNvSpPr txBox="1"/>
      </xdr:nvSpPr>
      <xdr:spPr>
        <a:xfrm>
          <a:off x="4813300" y="5484089"/>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59.7</a:t>
          </a:r>
          <a:endParaRPr kumimoji="1" lang="ja-JP" altLang="en-US" sz="1000" b="1">
            <a:solidFill>
              <a:srgbClr val="FF0000"/>
            </a:solidFill>
            <a:latin typeface="ＭＳ Ｐゴシック"/>
          </a:endParaRPr>
        </a:p>
      </xdr:txBody>
    </xdr:sp>
    <xdr:clientData/>
  </xdr:oneCellAnchor>
  <xdr:twoCellAnchor>
    <xdr:from>
      <xdr:col>3</xdr:col>
      <xdr:colOff>409575</xdr:colOff>
      <xdr:row>27</xdr:row>
      <xdr:rowOff>132503</xdr:rowOff>
    </xdr:from>
    <xdr:to>
      <xdr:col>3</xdr:col>
      <xdr:colOff>511175</xdr:colOff>
      <xdr:row>28</xdr:row>
      <xdr:rowOff>62653</xdr:rowOff>
    </xdr:to>
    <xdr:sp macro="" textlink="">
      <xdr:nvSpPr>
        <xdr:cNvPr id="86" name="円/楕円 85"/>
        <xdr:cNvSpPr/>
      </xdr:nvSpPr>
      <xdr:spPr>
        <a:xfrm>
          <a:off x="4000500" y="554270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460375</xdr:colOff>
      <xdr:row>28</xdr:row>
      <xdr:rowOff>11853</xdr:rowOff>
    </xdr:from>
    <xdr:to>
      <xdr:col>3</xdr:col>
      <xdr:colOff>1171575</xdr:colOff>
      <xdr:row>28</xdr:row>
      <xdr:rowOff>101812</xdr:rowOff>
    </xdr:to>
    <xdr:cxnSp macro="">
      <xdr:nvCxnSpPr>
        <xdr:cNvPr id="87" name="直線コネクタ 86"/>
        <xdr:cNvCxnSpPr/>
      </xdr:nvCxnSpPr>
      <xdr:spPr>
        <a:xfrm>
          <a:off x="4051300" y="5593503"/>
          <a:ext cx="711200" cy="899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245118</xdr:colOff>
      <xdr:row>28</xdr:row>
      <xdr:rowOff>125747</xdr:rowOff>
    </xdr:from>
    <xdr:ext cx="405111" cy="259045"/>
    <xdr:sp macro="" textlink="">
      <xdr:nvSpPr>
        <xdr:cNvPr id="88" name="n_1aveValue有形固定資産減価償却率"/>
        <xdr:cNvSpPr txBox="1"/>
      </xdr:nvSpPr>
      <xdr:spPr>
        <a:xfrm>
          <a:off x="3836043" y="570739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60.2</a:t>
          </a:r>
          <a:endParaRPr kumimoji="1" lang="ja-JP" altLang="en-US" sz="1000" b="1">
            <a:solidFill>
              <a:srgbClr val="000080"/>
            </a:solidFill>
            <a:latin typeface="ＭＳ Ｐゴシック"/>
          </a:endParaRPr>
        </a:p>
      </xdr:txBody>
    </xdr:sp>
    <xdr:clientData/>
  </xdr:oneCellAnchor>
  <xdr:oneCellAnchor>
    <xdr:from>
      <xdr:col>3</xdr:col>
      <xdr:colOff>245118</xdr:colOff>
      <xdr:row>26</xdr:row>
      <xdr:rowOff>79180</xdr:rowOff>
    </xdr:from>
    <xdr:ext cx="405111" cy="259045"/>
    <xdr:sp macro="" textlink="">
      <xdr:nvSpPr>
        <xdr:cNvPr id="89" name="n_1mainValue有形固定資産減価償却率"/>
        <xdr:cNvSpPr txBox="1"/>
      </xdr:nvSpPr>
      <xdr:spPr>
        <a:xfrm>
          <a:off x="3836043" y="5317930"/>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62.2</a:t>
          </a:r>
          <a:endParaRPr kumimoji="1" lang="ja-JP" altLang="en-US" sz="1000" b="1">
            <a:solidFill>
              <a:srgbClr val="FF0000"/>
            </a:solidFill>
            <a:latin typeface="ＭＳ Ｐゴシック"/>
          </a:endParaRPr>
        </a:p>
      </xdr:txBody>
    </xdr:sp>
    <xdr:clientData/>
  </xdr:oneCellAnchor>
  <xdr:twoCellAnchor>
    <xdr:from>
      <xdr:col>8</xdr:col>
      <xdr:colOff>806450</xdr:colOff>
      <xdr:row>20</xdr:row>
      <xdr:rowOff>139700</xdr:rowOff>
    </xdr:from>
    <xdr:to>
      <xdr:col>11</xdr:col>
      <xdr:colOff>552450</xdr:colOff>
      <xdr:row>22</xdr:row>
      <xdr:rowOff>19050</xdr:rowOff>
    </xdr:to>
    <xdr:sp macro="" textlink="">
      <xdr:nvSpPr>
        <xdr:cNvPr id="90" name="正方形/長方形 89"/>
        <xdr:cNvSpPr/>
      </xdr:nvSpPr>
      <xdr:spPr>
        <a:xfrm>
          <a:off x="11303000" y="4254500"/>
          <a:ext cx="4241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債務償還可能年数</a:t>
          </a:r>
        </a:p>
      </xdr:txBody>
    </xdr:sp>
    <xdr:clientData/>
  </xdr:twoCellAnchor>
  <xdr:twoCellAnchor>
    <xdr:from>
      <xdr:col>9</xdr:col>
      <xdr:colOff>353926</xdr:colOff>
      <xdr:row>22</xdr:row>
      <xdr:rowOff>71692</xdr:rowOff>
    </xdr:from>
    <xdr:to>
      <xdr:col>9</xdr:col>
      <xdr:colOff>1671723</xdr:colOff>
      <xdr:row>24</xdr:row>
      <xdr:rowOff>4509</xdr:rowOff>
    </xdr:to>
    <xdr:sp macro="" textlink="">
      <xdr:nvSpPr>
        <xdr:cNvPr id="91" name="正方形/長方形 90"/>
        <xdr:cNvSpPr/>
      </xdr:nvSpPr>
      <xdr:spPr>
        <a:xfrm>
          <a:off x="12231601" y="4624642"/>
          <a:ext cx="1317797" cy="275717"/>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ja-JP" altLang="en-US" sz="1100" b="1">
              <a:solidFill>
                <a:sysClr val="windowText" lastClr="000000"/>
              </a:solidFill>
              <a:latin typeface="ＭＳ Ｐゴシック"/>
            </a:rPr>
            <a:t>債務償還可能年数</a:t>
          </a:r>
        </a:p>
      </xdr:txBody>
    </xdr:sp>
    <xdr:clientData/>
  </xdr:twoCellAnchor>
  <xdr:twoCellAnchor>
    <xdr:from>
      <xdr:col>10</xdr:col>
      <xdr:colOff>433837</xdr:colOff>
      <xdr:row>22</xdr:row>
      <xdr:rowOff>55021</xdr:rowOff>
    </xdr:from>
    <xdr:to>
      <xdr:col>10</xdr:col>
      <xdr:colOff>918713</xdr:colOff>
      <xdr:row>24</xdr:row>
      <xdr:rowOff>21180</xdr:rowOff>
    </xdr:to>
    <xdr:sp macro="" textlink="">
      <xdr:nvSpPr>
        <xdr:cNvPr id="92" name="正方形/長方形 91"/>
        <xdr:cNvSpPr/>
      </xdr:nvSpPr>
      <xdr:spPr>
        <a:xfrm>
          <a:off x="14045062" y="4607971"/>
          <a:ext cx="484876" cy="309059"/>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spAutoFit/>
        </a:bodyPr>
        <a:lstStyle/>
        <a:p>
          <a:pPr algn="ctr"/>
          <a:r>
            <a:rPr kumimoji="1" lang="en-US" altLang="ja-JP" sz="1300" b="1">
              <a:solidFill>
                <a:srgbClr val="FF0000"/>
              </a:solidFill>
              <a:latin typeface="ＭＳ Ｐゴシック"/>
            </a:rPr>
            <a:t>[ - ]</a:t>
          </a:r>
          <a:endParaRPr kumimoji="1" lang="ja-JP" altLang="en-US" sz="1300" b="1">
            <a:solidFill>
              <a:srgbClr val="FF0000"/>
            </a:solidFill>
            <a:latin typeface="ＭＳ Ｐゴシック"/>
          </a:endParaRPr>
        </a:p>
      </xdr:txBody>
    </xdr:sp>
    <xdr:clientData/>
  </xdr:twoCellAnchor>
  <xdr:twoCellAnchor>
    <xdr:from>
      <xdr:col>8</xdr:col>
      <xdr:colOff>806450</xdr:colOff>
      <xdr:row>24</xdr:row>
      <xdr:rowOff>57150</xdr:rowOff>
    </xdr:from>
    <xdr:to>
      <xdr:col>11</xdr:col>
      <xdr:colOff>552450</xdr:colOff>
      <xdr:row>36</xdr:row>
      <xdr:rowOff>158750</xdr:rowOff>
    </xdr:to>
    <xdr:sp macro="" textlink="">
      <xdr:nvSpPr>
        <xdr:cNvPr id="93" name="正方形/長方形 92"/>
        <xdr:cNvSpPr/>
      </xdr:nvSpPr>
      <xdr:spPr>
        <a:xfrm>
          <a:off x="11303000" y="4953000"/>
          <a:ext cx="4241800" cy="2159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xdr:col>
      <xdr:colOff>819150</xdr:colOff>
      <xdr:row>24</xdr:row>
      <xdr:rowOff>57150</xdr:rowOff>
    </xdr:from>
    <xdr:to>
      <xdr:col>15</xdr:col>
      <xdr:colOff>57150</xdr:colOff>
      <xdr:row>36</xdr:row>
      <xdr:rowOff>158750</xdr:rowOff>
    </xdr:to>
    <xdr:sp macro="" textlink="">
      <xdr:nvSpPr>
        <xdr:cNvPr id="94" name="正方形/長方形 93"/>
        <xdr:cNvSpPr/>
      </xdr:nvSpPr>
      <xdr:spPr>
        <a:xfrm>
          <a:off x="15811500" y="4953000"/>
          <a:ext cx="47625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xdr:col>
      <xdr:colOff>819150</xdr:colOff>
      <xdr:row>24</xdr:row>
      <xdr:rowOff>120650</xdr:rowOff>
    </xdr:from>
    <xdr:to>
      <xdr:col>14</xdr:col>
      <xdr:colOff>1247775</xdr:colOff>
      <xdr:row>26</xdr:row>
      <xdr:rowOff>31750</xdr:rowOff>
    </xdr:to>
    <xdr:sp macro="" textlink="">
      <xdr:nvSpPr>
        <xdr:cNvPr id="95" name="正方形/長方形 94"/>
        <xdr:cNvSpPr/>
      </xdr:nvSpPr>
      <xdr:spPr>
        <a:xfrm>
          <a:off x="15811500" y="5016500"/>
          <a:ext cx="4572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債務償還可能年数の分析欄</a:t>
          </a:r>
        </a:p>
      </xdr:txBody>
    </xdr:sp>
    <xdr:clientData/>
  </xdr:twoCellAnchor>
  <xdr:twoCellAnchor>
    <xdr:from>
      <xdr:col>11</xdr:col>
      <xdr:colOff>895350</xdr:colOff>
      <xdr:row>26</xdr:row>
      <xdr:rowOff>6350</xdr:rowOff>
    </xdr:from>
    <xdr:to>
      <xdr:col>14</xdr:col>
      <xdr:colOff>1311275</xdr:colOff>
      <xdr:row>36</xdr:row>
      <xdr:rowOff>69850</xdr:rowOff>
    </xdr:to>
    <xdr:sp macro="" textlink="" fLocksText="0">
      <xdr:nvSpPr>
        <xdr:cNvPr id="96" name="テキスト ボックス 95"/>
        <xdr:cNvSpPr txBox="1"/>
      </xdr:nvSpPr>
      <xdr:spPr>
        <a:xfrm>
          <a:off x="15887700" y="5245100"/>
          <a:ext cx="4559300" cy="1778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100">
              <a:latin typeface="ＭＳ Ｐゴシック"/>
            </a:rPr>
            <a:t>債務償還可能年数は総務省で算出式を精査中であり、</a:t>
          </a:r>
        </a:p>
        <a:p>
          <a:r>
            <a:rPr kumimoji="1" lang="ja-JP" altLang="en-US" sz="1100">
              <a:latin typeface="ＭＳ Ｐゴシック"/>
            </a:rPr>
            <a:t>平成</a:t>
          </a:r>
          <a:r>
            <a:rPr kumimoji="1" lang="en-US" altLang="ja-JP" sz="1100">
              <a:latin typeface="ＭＳ Ｐゴシック"/>
            </a:rPr>
            <a:t>29</a:t>
          </a:r>
          <a:r>
            <a:rPr kumimoji="1" lang="ja-JP" altLang="en-US" sz="1100">
              <a:latin typeface="ＭＳ Ｐゴシック"/>
            </a:rPr>
            <a:t>年度より公表する。</a:t>
          </a:r>
        </a:p>
      </xdr:txBody>
    </xdr:sp>
    <xdr:clientData/>
  </xdr:twoCellAnchor>
  <xdr:twoCellAnchor>
    <xdr:from>
      <xdr:col>8</xdr:col>
      <xdr:colOff>806450</xdr:colOff>
      <xdr:row>24</xdr:row>
      <xdr:rowOff>57150</xdr:rowOff>
    </xdr:from>
    <xdr:to>
      <xdr:col>11</xdr:col>
      <xdr:colOff>565150</xdr:colOff>
      <xdr:row>36</xdr:row>
      <xdr:rowOff>158750</xdr:rowOff>
    </xdr:to>
    <xdr:sp macro="" textlink="">
      <xdr:nvSpPr>
        <xdr:cNvPr id="97" name="正方形/長方形 96"/>
        <xdr:cNvSpPr/>
      </xdr:nvSpPr>
      <xdr:spPr>
        <a:xfrm>
          <a:off x="11303000" y="4953000"/>
          <a:ext cx="4254500" cy="2159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ysClr val="windowText" lastClr="000000"/>
              </a:solidFill>
              <a:latin typeface="ＭＳ Ｐゴシック"/>
            </a:rPr>
            <a:t>算出式精査中のため</a:t>
          </a:r>
          <a:r>
            <a:rPr kumimoji="1" lang="en-US" altLang="ja-JP" sz="2000" b="1">
              <a:solidFill>
                <a:sysClr val="windowText" lastClr="000000"/>
              </a:solidFill>
              <a:latin typeface="ＭＳ Ｐゴシック"/>
            </a:rPr>
            <a:t>､</a:t>
          </a:r>
          <a:r>
            <a:rPr kumimoji="1" lang="ja-JP" altLang="en-US" sz="2000" b="1">
              <a:solidFill>
                <a:sysClr val="windowText" lastClr="000000"/>
              </a:solidFill>
              <a:latin typeface="ＭＳ Ｐゴシック"/>
            </a:rPr>
            <a:t>出力対象外</a:t>
          </a:r>
        </a:p>
      </xdr:txBody>
    </xdr:sp>
    <xdr:clientData/>
  </xdr:twoCellAnchor>
  <xdr:twoCellAnchor>
    <xdr:from>
      <xdr:col>1</xdr:col>
      <xdr:colOff>784225</xdr:colOff>
      <xdr:row>41</xdr:row>
      <xdr:rowOff>142875</xdr:rowOff>
    </xdr:from>
    <xdr:to>
      <xdr:col>5</xdr:col>
      <xdr:colOff>822325</xdr:colOff>
      <xdr:row>43</xdr:row>
      <xdr:rowOff>142875</xdr:rowOff>
    </xdr:to>
    <xdr:sp macro="" textlink="">
      <xdr:nvSpPr>
        <xdr:cNvPr id="98" name="正方形/長方形 97"/>
        <xdr:cNvSpPr/>
      </xdr:nvSpPr>
      <xdr:spPr>
        <a:xfrm>
          <a:off x="1270000" y="8001000"/>
          <a:ext cx="5905500" cy="3429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Ｐゴシック"/>
            </a:rPr>
            <a:t>将来負担比率と有形固定資産減価償却率の推移</a:t>
          </a:r>
        </a:p>
      </xdr:txBody>
    </xdr:sp>
    <xdr:clientData/>
  </xdr:twoCellAnchor>
  <xdr:twoCellAnchor>
    <xdr:from>
      <xdr:col>1</xdr:col>
      <xdr:colOff>784225</xdr:colOff>
      <xdr:row>63</xdr:row>
      <xdr:rowOff>133350</xdr:rowOff>
    </xdr:from>
    <xdr:to>
      <xdr:col>5</xdr:col>
      <xdr:colOff>822325</xdr:colOff>
      <xdr:row>65</xdr:row>
      <xdr:rowOff>133350</xdr:rowOff>
    </xdr:to>
    <xdr:sp macro="" textlink="">
      <xdr:nvSpPr>
        <xdr:cNvPr id="99" name="正方形/長方形 98"/>
        <xdr:cNvSpPr/>
      </xdr:nvSpPr>
      <xdr:spPr>
        <a:xfrm>
          <a:off x="1270000" y="11811000"/>
          <a:ext cx="5905500" cy="3429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Ｐゴシック"/>
            </a:rPr>
            <a:t>将来負担比率と実質公債費比率の推移</a:t>
          </a:r>
        </a:p>
      </xdr:txBody>
    </xdr:sp>
    <xdr:clientData/>
  </xdr:twoCellAnchor>
  <xdr:oneCellAnchor>
    <xdr:from>
      <xdr:col>1</xdr:col>
      <xdr:colOff>428625</xdr:colOff>
      <xdr:row>43</xdr:row>
      <xdr:rowOff>53975</xdr:rowOff>
    </xdr:from>
    <xdr:ext cx="370358" cy="242374"/>
    <xdr:sp macro="" textlink="">
      <xdr:nvSpPr>
        <xdr:cNvPr id="100" name="テキスト ボックス 99"/>
        <xdr:cNvSpPr txBox="1"/>
      </xdr:nvSpPr>
      <xdr:spPr>
        <a:xfrm>
          <a:off x="914400" y="82550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oneCellAnchor>
    <xdr:from>
      <xdr:col>5</xdr:col>
      <xdr:colOff>631825</xdr:colOff>
      <xdr:row>58</xdr:row>
      <xdr:rowOff>149225</xdr:rowOff>
    </xdr:from>
    <xdr:ext cx="370358" cy="242374"/>
    <xdr:sp macro="" textlink="">
      <xdr:nvSpPr>
        <xdr:cNvPr id="101" name="テキスト ボックス 100"/>
        <xdr:cNvSpPr txBox="1"/>
      </xdr:nvSpPr>
      <xdr:spPr>
        <a:xfrm>
          <a:off x="6985000" y="109220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oneCellAnchor>
    <xdr:from>
      <xdr:col>1</xdr:col>
      <xdr:colOff>428625</xdr:colOff>
      <xdr:row>65</xdr:row>
      <xdr:rowOff>19050</xdr:rowOff>
    </xdr:from>
    <xdr:ext cx="370358" cy="242374"/>
    <xdr:sp macro="" textlink="">
      <xdr:nvSpPr>
        <xdr:cNvPr id="102" name="テキスト ボックス 101"/>
        <xdr:cNvSpPr txBox="1"/>
      </xdr:nvSpPr>
      <xdr:spPr>
        <a:xfrm>
          <a:off x="914400" y="120396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oneCellAnchor>
    <xdr:from>
      <xdr:col>5</xdr:col>
      <xdr:colOff>631825</xdr:colOff>
      <xdr:row>81</xdr:row>
      <xdr:rowOff>31750</xdr:rowOff>
    </xdr:from>
    <xdr:ext cx="370358" cy="242374"/>
    <xdr:sp macro="" textlink="">
      <xdr:nvSpPr>
        <xdr:cNvPr id="103" name="テキスト ボックス 102"/>
        <xdr:cNvSpPr txBox="1"/>
      </xdr:nvSpPr>
      <xdr:spPr>
        <a:xfrm>
          <a:off x="6985000" y="14795500"/>
          <a:ext cx="37035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900">
              <a:latin typeface="ＭＳ Ｐゴシック"/>
            </a:rPr>
            <a:t>(</a:t>
          </a:r>
          <a:r>
            <a:rPr kumimoji="1" lang="ja-JP" altLang="en-US" sz="900">
              <a:latin typeface="ＭＳ Ｐゴシック"/>
            </a:rPr>
            <a:t>％</a:t>
          </a:r>
          <a:r>
            <a:rPr kumimoji="1" lang="en-US" altLang="ja-JP" sz="900">
              <a:latin typeface="ＭＳ Ｐゴシック"/>
            </a:rPr>
            <a:t>)</a:t>
          </a:r>
          <a:endParaRPr kumimoji="1" lang="ja-JP" altLang="en-US" sz="900">
            <a:latin typeface="ＭＳ Ｐゴシック"/>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b="1">
              <a:solidFill>
                <a:sysClr val="windowText" lastClr="000000"/>
              </a:solidFill>
              <a:latin typeface="ＭＳ Ｐゴシック"/>
            </a:rPr>
            <a:t>(12)-1</a:t>
          </a:r>
          <a:r>
            <a:rPr kumimoji="1" lang="ja-JP" altLang="en-US" sz="3200" b="1">
              <a:solidFill>
                <a:sysClr val="windowText" lastClr="000000"/>
              </a:solidFill>
              <a:latin typeface="ＭＳ Ｐゴシック"/>
            </a:rPr>
            <a:t>市町村施設類型別ストック情報分析表①</a:t>
          </a:r>
        </a:p>
      </xdr:txBody>
    </xdr:sp>
    <xdr:clientData/>
  </xdr:twoCellAnchor>
  <xdr:twoCellAnchor>
    <xdr:from>
      <xdr:col>27</xdr:col>
      <xdr:colOff>504825</xdr:colOff>
      <xdr:row>1</xdr:row>
      <xdr:rowOff>19050</xdr:rowOff>
    </xdr:from>
    <xdr:to>
      <xdr:col>33</xdr:col>
      <xdr:colOff>352425</xdr:colOff>
      <xdr:row>4</xdr:row>
      <xdr:rowOff>63500</xdr:rowOff>
    </xdr:to>
    <xdr:sp macro="" textlink="">
      <xdr:nvSpPr>
        <xdr:cNvPr id="3" name="正方形/長方形 2"/>
        <xdr:cNvSpPr/>
      </xdr:nvSpPr>
      <xdr:spPr>
        <a:xfrm>
          <a:off x="19050000" y="190500"/>
          <a:ext cx="39624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327025</xdr:colOff>
      <xdr:row>4</xdr:row>
      <xdr:rowOff>38100</xdr:rowOff>
    </xdr:to>
    <xdr:sp macro="" textlink="">
      <xdr:nvSpPr>
        <xdr:cNvPr id="4" name="正方形/長方形 3"/>
        <xdr:cNvSpPr/>
      </xdr:nvSpPr>
      <xdr:spPr>
        <a:xfrm>
          <a:off x="19069050" y="215900"/>
          <a:ext cx="39179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295275</xdr:colOff>
      <xdr:row>4</xdr:row>
      <xdr:rowOff>0</xdr:rowOff>
    </xdr:to>
    <xdr:sp macro="" textlink="">
      <xdr:nvSpPr>
        <xdr:cNvPr id="5" name="正方形/長方形 4"/>
        <xdr:cNvSpPr/>
      </xdr:nvSpPr>
      <xdr:spPr>
        <a:xfrm>
          <a:off x="19094450" y="241300"/>
          <a:ext cx="38608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454025</xdr:colOff>
      <xdr:row>1</xdr:row>
      <xdr:rowOff>19050</xdr:rowOff>
    </xdr:from>
    <xdr:to>
      <xdr:col>27</xdr:col>
      <xdr:colOff>371475</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28</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561975</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macro=""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723,711
707,289
48.08
262,200,867
254,958,186
7,242,681
165,065,853
47,716,189</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-4.0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561975</xdr:colOff>
      <xdr:row>13</xdr:row>
      <xdr:rowOff>120650</xdr:rowOff>
    </xdr:to>
    <xdr:sp macro="" textlink="">
      <xdr:nvSpPr>
        <xdr:cNvPr id="17" name="正方形/長方形 16"/>
        <xdr:cNvSpPr/>
      </xdr:nvSpPr>
      <xdr:spPr>
        <a:xfrm>
          <a:off x="7175500" y="1714500"/>
          <a:ext cx="3683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H28  </a:t>
          </a:r>
          <a:r>
            <a:rPr kumimoji="1" lang="ja-JP" altLang="en-US" sz="1100" b="1">
              <a:solidFill>
                <a:srgbClr val="000000"/>
              </a:solidFill>
              <a:latin typeface="ＭＳ ゴシック"/>
            </a:rPr>
            <a:t>特別区</a:t>
          </a:r>
        </a:p>
      </xdr:txBody>
    </xdr:sp>
    <xdr:clientData/>
  </xdr:twoCellAnchor>
  <xdr:twoCellAnchor>
    <xdr:from>
      <xdr:col>16</xdr:col>
      <xdr:colOff>92075</xdr:colOff>
      <xdr:row>5</xdr:row>
      <xdr:rowOff>31750</xdr:rowOff>
    </xdr:from>
    <xdr:to>
      <xdr:col>18</xdr:col>
      <xdr:colOff>225425</xdr:colOff>
      <xdr:row>12</xdr:row>
      <xdr:rowOff>101600</xdr:rowOff>
    </xdr:to>
    <xdr:sp macro="" textlink="">
      <xdr:nvSpPr>
        <xdr:cNvPr id="18" name="角丸四角形 17"/>
        <xdr:cNvSpPr/>
      </xdr:nvSpPr>
      <xdr:spPr>
        <a:xfrm>
          <a:off x="11074400" y="889000"/>
          <a:ext cx="1524000" cy="1270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352425</xdr:colOff>
      <xdr:row>5</xdr:row>
      <xdr:rowOff>95250</xdr:rowOff>
    </xdr:from>
    <xdr:to>
      <xdr:col>18</xdr:col>
      <xdr:colOff>231775</xdr:colOff>
      <xdr:row>7</xdr:row>
      <xdr:rowOff>6350</xdr:rowOff>
    </xdr:to>
    <xdr:sp macro="" textlink="">
      <xdr:nvSpPr>
        <xdr:cNvPr id="19" name="正方形/長方形 18"/>
        <xdr:cNvSpPr/>
      </xdr:nvSpPr>
      <xdr:spPr>
        <a:xfrm>
          <a:off x="11334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16</xdr:col>
      <xdr:colOff>352425</xdr:colOff>
      <xdr:row>7</xdr:row>
      <xdr:rowOff>19050</xdr:rowOff>
    </xdr:from>
    <xdr:to>
      <xdr:col>18</xdr:col>
      <xdr:colOff>231775</xdr:colOff>
      <xdr:row>8</xdr:row>
      <xdr:rowOff>101600</xdr:rowOff>
    </xdr:to>
    <xdr:sp macro="" textlink="">
      <xdr:nvSpPr>
        <xdr:cNvPr id="20" name="正方形/長方形 19"/>
        <xdr:cNvSpPr/>
      </xdr:nvSpPr>
      <xdr:spPr>
        <a:xfrm>
          <a:off x="11334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16</xdr:col>
      <xdr:colOff>352425</xdr:colOff>
      <xdr:row>9</xdr:row>
      <xdr:rowOff>6350</xdr:rowOff>
    </xdr:from>
    <xdr:to>
      <xdr:col>18</xdr:col>
      <xdr:colOff>231775</xdr:colOff>
      <xdr:row>12</xdr:row>
      <xdr:rowOff>127000</xdr:rowOff>
    </xdr:to>
    <xdr:sp macro="" textlink="">
      <xdr:nvSpPr>
        <xdr:cNvPr id="21" name="正方形/長方形 20"/>
        <xdr:cNvSpPr/>
      </xdr:nvSpPr>
      <xdr:spPr>
        <a:xfrm>
          <a:off x="11334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16</xdr:col>
      <xdr:colOff>174625</xdr:colOff>
      <xdr:row>6</xdr:row>
      <xdr:rowOff>12700</xdr:rowOff>
    </xdr:from>
    <xdr:to>
      <xdr:col>16</xdr:col>
      <xdr:colOff>384175</xdr:colOff>
      <xdr:row>6</xdr:row>
      <xdr:rowOff>12700</xdr:rowOff>
    </xdr:to>
    <xdr:cxnSp macro="">
      <xdr:nvCxnSpPr>
        <xdr:cNvPr id="22" name="直線コネクタ 21"/>
        <xdr:cNvCxnSpPr/>
      </xdr:nvCxnSpPr>
      <xdr:spPr>
        <a:xfrm flipH="1">
          <a:off x="11156950" y="10414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5</xdr:row>
      <xdr:rowOff>133350</xdr:rowOff>
    </xdr:from>
    <xdr:to>
      <xdr:col>16</xdr:col>
      <xdr:colOff>330200</xdr:colOff>
      <xdr:row>6</xdr:row>
      <xdr:rowOff>63500</xdr:rowOff>
    </xdr:to>
    <xdr:sp macro="" textlink="">
      <xdr:nvSpPr>
        <xdr:cNvPr id="23" name="円/楕円 22"/>
        <xdr:cNvSpPr/>
      </xdr:nvSpPr>
      <xdr:spPr>
        <a:xfrm>
          <a:off x="11210925" y="990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228600</xdr:colOff>
      <xdr:row>7</xdr:row>
      <xdr:rowOff>57150</xdr:rowOff>
    </xdr:from>
    <xdr:to>
      <xdr:col>16</xdr:col>
      <xdr:colOff>330200</xdr:colOff>
      <xdr:row>7</xdr:row>
      <xdr:rowOff>158750</xdr:rowOff>
    </xdr:to>
    <xdr:sp macro="" textlink="">
      <xdr:nvSpPr>
        <xdr:cNvPr id="24" name="フローチャート : 判断 23"/>
        <xdr:cNvSpPr/>
      </xdr:nvSpPr>
      <xdr:spPr>
        <a:xfrm>
          <a:off x="11210925" y="1257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273050</xdr:colOff>
      <xdr:row>8</xdr:row>
      <xdr:rowOff>152400</xdr:rowOff>
    </xdr:from>
    <xdr:to>
      <xdr:col>16</xdr:col>
      <xdr:colOff>273050</xdr:colOff>
      <xdr:row>9</xdr:row>
      <xdr:rowOff>120650</xdr:rowOff>
    </xdr:to>
    <xdr:cxnSp macro="">
      <xdr:nvCxnSpPr>
        <xdr:cNvPr id="25" name="直線コネクタ 24"/>
        <xdr:cNvCxnSpPr/>
      </xdr:nvCxnSpPr>
      <xdr:spPr>
        <a:xfrm>
          <a:off x="11255375"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193675</xdr:colOff>
      <xdr:row>8</xdr:row>
      <xdr:rowOff>152400</xdr:rowOff>
    </xdr:from>
    <xdr:to>
      <xdr:col>16</xdr:col>
      <xdr:colOff>365125</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273050</xdr:colOff>
      <xdr:row>10</xdr:row>
      <xdr:rowOff>47625</xdr:rowOff>
    </xdr:from>
    <xdr:to>
      <xdr:col>16</xdr:col>
      <xdr:colOff>273050</xdr:colOff>
      <xdr:row>11</xdr:row>
      <xdr:rowOff>15875</xdr:rowOff>
    </xdr:to>
    <xdr:cxnSp macro="">
      <xdr:nvCxnSpPr>
        <xdr:cNvPr id="27" name="直線コネクタ 26"/>
        <xdr:cNvCxnSpPr/>
      </xdr:nvCxnSpPr>
      <xdr:spPr>
        <a:xfrm flipV="1">
          <a:off x="11255375"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193675</xdr:colOff>
      <xdr:row>11</xdr:row>
      <xdr:rowOff>19050</xdr:rowOff>
    </xdr:from>
    <xdr:to>
      <xdr:col>16</xdr:col>
      <xdr:colOff>365125</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15</xdr:row>
      <xdr:rowOff>158750</xdr:rowOff>
    </xdr:from>
    <xdr:ext cx="5163593" cy="259045"/>
    <xdr:sp macro="" textlink="">
      <xdr:nvSpPr>
        <xdr:cNvPr id="29" name="テキスト ボックス 28"/>
        <xdr:cNvSpPr txBox="1"/>
      </xdr:nvSpPr>
      <xdr:spPr>
        <a:xfrm>
          <a:off x="698500" y="2730500"/>
          <a:ext cx="5163593"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平成</a:t>
          </a:r>
          <a:r>
            <a:rPr kumimoji="1" lang="en-US" altLang="ja-JP" sz="1000">
              <a:solidFill>
                <a:srgbClr val="000000"/>
              </a:solidFill>
              <a:latin typeface="ＭＳ Ｐゴシック"/>
            </a:rPr>
            <a:t>30</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日時点で固定資産台帳を整備済みの団体について、数値を記載している。</a:t>
          </a:r>
        </a:p>
      </xdr:txBody>
    </xdr:sp>
    <xdr:clientData/>
  </xdr:oneCellAnchor>
  <xdr:oneCellAnchor>
    <xdr:from>
      <xdr:col>1</xdr:col>
      <xdr:colOff>3175</xdr:colOff>
      <xdr:row>17</xdr:row>
      <xdr:rowOff>69850</xdr:rowOff>
    </xdr:from>
    <xdr:ext cx="8896666" cy="259045"/>
    <xdr:sp macro="" textlink="">
      <xdr:nvSpPr>
        <xdr:cNvPr id="30" name="テキスト ボックス 29"/>
        <xdr:cNvSpPr txBox="1"/>
      </xdr:nvSpPr>
      <xdr:spPr>
        <a:xfrm>
          <a:off x="698500" y="2984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19</xdr:row>
      <xdr:rowOff>44450</xdr:rowOff>
    </xdr:from>
    <xdr:ext cx="9703105" cy="259045"/>
    <xdr:sp macro="" textlink="">
      <xdr:nvSpPr>
        <xdr:cNvPr id="31" name="テキスト ボックス 30"/>
        <xdr:cNvSpPr txBox="1"/>
      </xdr:nvSpPr>
      <xdr:spPr>
        <a:xfrm>
          <a:off x="698500" y="3302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3175</xdr:colOff>
      <xdr:row>20</xdr:row>
      <xdr:rowOff>127000</xdr:rowOff>
    </xdr:from>
    <xdr:ext cx="8295925" cy="259045"/>
    <xdr:sp macro="" textlink="">
      <xdr:nvSpPr>
        <xdr:cNvPr id="32" name="テキスト ボックス 31"/>
        <xdr:cNvSpPr txBox="1"/>
      </xdr:nvSpPr>
      <xdr:spPr>
        <a:xfrm>
          <a:off x="698500" y="35560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24</xdr:row>
      <xdr:rowOff>76200</xdr:rowOff>
    </xdr:from>
    <xdr:to>
      <xdr:col>7</xdr:col>
      <xdr:colOff>676275</xdr:colOff>
      <xdr:row>28</xdr:row>
      <xdr:rowOff>25400</xdr:rowOff>
    </xdr:to>
    <xdr:sp macro="" textlink="">
      <xdr:nvSpPr>
        <xdr:cNvPr id="33" name="正方形/長方形 32"/>
        <xdr:cNvSpPr/>
      </xdr:nvSpPr>
      <xdr:spPr>
        <a:xfrm>
          <a:off x="762000" y="419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道路</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28</xdr:row>
      <xdr:rowOff>50800</xdr:rowOff>
    </xdr:from>
    <xdr:to>
      <xdr:col>3</xdr:col>
      <xdr:colOff>346075</xdr:colOff>
      <xdr:row>29</xdr:row>
      <xdr:rowOff>133350</xdr:rowOff>
    </xdr:to>
    <xdr:sp macro="" textlink="">
      <xdr:nvSpPr>
        <xdr:cNvPr id="34" name="正方形/長方形 33"/>
        <xdr:cNvSpPr/>
      </xdr:nvSpPr>
      <xdr:spPr>
        <a:xfrm>
          <a:off x="889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29</xdr:row>
      <xdr:rowOff>82550</xdr:rowOff>
    </xdr:from>
    <xdr:to>
      <xdr:col>3</xdr:col>
      <xdr:colOff>346075</xdr:colOff>
      <xdr:row>30</xdr:row>
      <xdr:rowOff>165100</xdr:rowOff>
    </xdr:to>
    <xdr:sp macro="" textlink="">
      <xdr:nvSpPr>
        <xdr:cNvPr id="35" name="正方形/長方形 34"/>
        <xdr:cNvSpPr/>
      </xdr:nvSpPr>
      <xdr:spPr>
        <a:xfrm>
          <a:off x="889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7/11</a:t>
          </a:r>
          <a:endParaRPr kumimoji="1" lang="ja-JP" altLang="en-US" sz="1200" b="1" i="1">
            <a:solidFill>
              <a:srgbClr val="4080FF"/>
            </a:solidFill>
            <a:latin typeface="ＭＳ Ｐゴシック"/>
          </a:endParaRPr>
        </a:p>
      </xdr:txBody>
    </xdr:sp>
    <xdr:clientData/>
  </xdr:twoCellAnchor>
  <xdr:twoCellAnchor>
    <xdr:from>
      <xdr:col>2</xdr:col>
      <xdr:colOff>523875</xdr:colOff>
      <xdr:row>28</xdr:row>
      <xdr:rowOff>50800</xdr:rowOff>
    </xdr:from>
    <xdr:to>
      <xdr:col>4</xdr:col>
      <xdr:colOff>676275</xdr:colOff>
      <xdr:row>29</xdr:row>
      <xdr:rowOff>133350</xdr:rowOff>
    </xdr:to>
    <xdr:sp macro="" textlink="">
      <xdr:nvSpPr>
        <xdr:cNvPr id="36" name="正方形/長方形 35"/>
        <xdr:cNvSpPr/>
      </xdr:nvSpPr>
      <xdr:spPr>
        <a:xfrm>
          <a:off x="1905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29</xdr:row>
      <xdr:rowOff>82550</xdr:rowOff>
    </xdr:from>
    <xdr:to>
      <xdr:col>4</xdr:col>
      <xdr:colOff>676275</xdr:colOff>
      <xdr:row>30</xdr:row>
      <xdr:rowOff>165100</xdr:rowOff>
    </xdr:to>
    <xdr:sp macro="" textlink="">
      <xdr:nvSpPr>
        <xdr:cNvPr id="37" name="正方形/長方形 36"/>
        <xdr:cNvSpPr/>
      </xdr:nvSpPr>
      <xdr:spPr>
        <a:xfrm>
          <a:off x="1905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58.2</a:t>
          </a:r>
          <a:endParaRPr kumimoji="1" lang="ja-JP" altLang="en-US" sz="1200" b="1" i="1">
            <a:solidFill>
              <a:srgbClr val="4080FF"/>
            </a:solidFill>
            <a:latin typeface="ＭＳ Ｐゴシック"/>
          </a:endParaRPr>
        </a:p>
      </xdr:txBody>
    </xdr:sp>
    <xdr:clientData/>
  </xdr:twoCellAnchor>
  <xdr:twoCellAnchor>
    <xdr:from>
      <xdr:col>4</xdr:col>
      <xdr:colOff>295275</xdr:colOff>
      <xdr:row>28</xdr:row>
      <xdr:rowOff>50800</xdr:rowOff>
    </xdr:from>
    <xdr:to>
      <xdr:col>6</xdr:col>
      <xdr:colOff>447675</xdr:colOff>
      <xdr:row>29</xdr:row>
      <xdr:rowOff>133350</xdr:rowOff>
    </xdr:to>
    <xdr:sp macro="" textlink="">
      <xdr:nvSpPr>
        <xdr:cNvPr id="38" name="正方形/長方形 37"/>
        <xdr:cNvSpPr/>
      </xdr:nvSpPr>
      <xdr:spPr>
        <a:xfrm>
          <a:off x="3048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29</xdr:row>
      <xdr:rowOff>82550</xdr:rowOff>
    </xdr:from>
    <xdr:to>
      <xdr:col>6</xdr:col>
      <xdr:colOff>447675</xdr:colOff>
      <xdr:row>30</xdr:row>
      <xdr:rowOff>165100</xdr:rowOff>
    </xdr:to>
    <xdr:sp macro="" textlink="">
      <xdr:nvSpPr>
        <xdr:cNvPr id="39" name="正方形/長方形 38"/>
        <xdr:cNvSpPr/>
      </xdr:nvSpPr>
      <xdr:spPr>
        <a:xfrm>
          <a:off x="3048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62.0</a:t>
          </a:r>
          <a:endParaRPr kumimoji="1" lang="ja-JP" altLang="en-US" sz="1200" b="1" i="1">
            <a:solidFill>
              <a:srgbClr val="4080FF"/>
            </a:solidFill>
            <a:latin typeface="ＭＳ Ｐゴシック"/>
          </a:endParaRPr>
        </a:p>
      </xdr:txBody>
    </xdr:sp>
    <xdr:clientData/>
  </xdr:twoCellAnchor>
  <xdr:twoCellAnchor>
    <xdr:from>
      <xdr:col>1</xdr:col>
      <xdr:colOff>66675</xdr:colOff>
      <xdr:row>31</xdr:row>
      <xdr:rowOff>19050</xdr:rowOff>
    </xdr:from>
    <xdr:to>
      <xdr:col>7</xdr:col>
      <xdr:colOff>676275</xdr:colOff>
      <xdr:row>44</xdr:row>
      <xdr:rowOff>76200</xdr:rowOff>
    </xdr:to>
    <xdr:sp macro="" textlink="">
      <xdr:nvSpPr>
        <xdr:cNvPr id="40" name="正方形/長方形 39"/>
        <xdr:cNvSpPr/>
      </xdr:nvSpPr>
      <xdr:spPr>
        <a:xfrm>
          <a:off x="762000" y="533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30</xdr:row>
      <xdr:rowOff>0</xdr:rowOff>
    </xdr:from>
    <xdr:ext cx="298543" cy="225703"/>
    <xdr:sp macro="" textlink="">
      <xdr:nvSpPr>
        <xdr:cNvPr id="41" name="テキスト ボックス 40"/>
        <xdr:cNvSpPr txBox="1"/>
      </xdr:nvSpPr>
      <xdr:spPr>
        <a:xfrm>
          <a:off x="723900" y="514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76200</xdr:rowOff>
    </xdr:from>
    <xdr:to>
      <xdr:col>7</xdr:col>
      <xdr:colOff>638175</xdr:colOff>
      <xdr:row>44</xdr:row>
      <xdr:rowOff>76200</xdr:rowOff>
    </xdr:to>
    <xdr:cxnSp macro="">
      <xdr:nvCxnSpPr>
        <xdr:cNvPr id="42" name="直線コネクタ 41"/>
        <xdr:cNvCxnSpPr/>
      </xdr:nvCxnSpPr>
      <xdr:spPr>
        <a:xfrm>
          <a:off x="762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43</xdr:row>
      <xdr:rowOff>105427</xdr:rowOff>
    </xdr:from>
    <xdr:ext cx="403059" cy="259045"/>
    <xdr:sp macro="" textlink="">
      <xdr:nvSpPr>
        <xdr:cNvPr id="43" name="テキスト ボックス 42"/>
        <xdr:cNvSpPr txBox="1"/>
      </xdr:nvSpPr>
      <xdr:spPr>
        <a:xfrm>
          <a:off x="358941" y="747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41</xdr:row>
      <xdr:rowOff>133350</xdr:rowOff>
    </xdr:from>
    <xdr:to>
      <xdr:col>7</xdr:col>
      <xdr:colOff>638175</xdr:colOff>
      <xdr:row>41</xdr:row>
      <xdr:rowOff>133350</xdr:rowOff>
    </xdr:to>
    <xdr:cxnSp macro="">
      <xdr:nvCxnSpPr>
        <xdr:cNvPr id="44" name="直線コネクタ 43"/>
        <xdr:cNvCxnSpPr/>
      </xdr:nvCxnSpPr>
      <xdr:spPr>
        <a:xfrm>
          <a:off x="762000" y="716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40</xdr:row>
      <xdr:rowOff>162577</xdr:rowOff>
    </xdr:from>
    <xdr:ext cx="403059" cy="259045"/>
    <xdr:sp macro="" textlink="">
      <xdr:nvSpPr>
        <xdr:cNvPr id="45" name="テキスト ボックス 44"/>
        <xdr:cNvSpPr txBox="1"/>
      </xdr:nvSpPr>
      <xdr:spPr>
        <a:xfrm>
          <a:off x="358941" y="702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39</xdr:row>
      <xdr:rowOff>19050</xdr:rowOff>
    </xdr:from>
    <xdr:to>
      <xdr:col>7</xdr:col>
      <xdr:colOff>638175</xdr:colOff>
      <xdr:row>39</xdr:row>
      <xdr:rowOff>19050</xdr:rowOff>
    </xdr:to>
    <xdr:cxnSp macro="">
      <xdr:nvCxnSpPr>
        <xdr:cNvPr id="46" name="直線コネクタ 45"/>
        <xdr:cNvCxnSpPr/>
      </xdr:nvCxnSpPr>
      <xdr:spPr>
        <a:xfrm>
          <a:off x="762000" y="670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38</xdr:row>
      <xdr:rowOff>48277</xdr:rowOff>
    </xdr:from>
    <xdr:ext cx="403059" cy="259045"/>
    <xdr:sp macro="" textlink="">
      <xdr:nvSpPr>
        <xdr:cNvPr id="47" name="テキスト ボックス 46"/>
        <xdr:cNvSpPr txBox="1"/>
      </xdr:nvSpPr>
      <xdr:spPr>
        <a:xfrm>
          <a:off x="358941" y="656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36</xdr:row>
      <xdr:rowOff>76200</xdr:rowOff>
    </xdr:from>
    <xdr:to>
      <xdr:col>7</xdr:col>
      <xdr:colOff>638175</xdr:colOff>
      <xdr:row>36</xdr:row>
      <xdr:rowOff>76200</xdr:rowOff>
    </xdr:to>
    <xdr:cxnSp macro="">
      <xdr:nvCxnSpPr>
        <xdr:cNvPr id="48" name="直線コネクタ 47"/>
        <xdr:cNvCxnSpPr/>
      </xdr:nvCxnSpPr>
      <xdr:spPr>
        <a:xfrm>
          <a:off x="762000" y="624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35</xdr:row>
      <xdr:rowOff>105427</xdr:rowOff>
    </xdr:from>
    <xdr:ext cx="403059" cy="259045"/>
    <xdr:sp macro="" textlink="">
      <xdr:nvSpPr>
        <xdr:cNvPr id="49" name="テキスト ボックス 48"/>
        <xdr:cNvSpPr txBox="1"/>
      </xdr:nvSpPr>
      <xdr:spPr>
        <a:xfrm>
          <a:off x="358941" y="610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33</xdr:row>
      <xdr:rowOff>133350</xdr:rowOff>
    </xdr:from>
    <xdr:to>
      <xdr:col>7</xdr:col>
      <xdr:colOff>638175</xdr:colOff>
      <xdr:row>33</xdr:row>
      <xdr:rowOff>133350</xdr:rowOff>
    </xdr:to>
    <xdr:cxnSp macro="">
      <xdr:nvCxnSpPr>
        <xdr:cNvPr id="50" name="直線コネクタ 49"/>
        <xdr:cNvCxnSpPr/>
      </xdr:nvCxnSpPr>
      <xdr:spPr>
        <a:xfrm>
          <a:off x="762000" y="579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32</xdr:row>
      <xdr:rowOff>162577</xdr:rowOff>
    </xdr:from>
    <xdr:ext cx="467179" cy="259045"/>
    <xdr:sp macro="" textlink="">
      <xdr:nvSpPr>
        <xdr:cNvPr id="51" name="テキスト ボックス 50"/>
        <xdr:cNvSpPr txBox="1"/>
      </xdr:nvSpPr>
      <xdr:spPr>
        <a:xfrm>
          <a:off x="294821" y="5648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66675</xdr:colOff>
      <xdr:row>31</xdr:row>
      <xdr:rowOff>19050</xdr:rowOff>
    </xdr:from>
    <xdr:to>
      <xdr:col>7</xdr:col>
      <xdr:colOff>638175</xdr:colOff>
      <xdr:row>31</xdr:row>
      <xdr:rowOff>19050</xdr:rowOff>
    </xdr:to>
    <xdr:cxnSp macro="">
      <xdr:nvCxnSpPr>
        <xdr:cNvPr id="52" name="直線コネクタ 51"/>
        <xdr:cNvCxnSpPr/>
      </xdr:nvCxnSpPr>
      <xdr:spPr>
        <a:xfrm>
          <a:off x="762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30</xdr:row>
      <xdr:rowOff>48277</xdr:rowOff>
    </xdr:from>
    <xdr:ext cx="467179" cy="259045"/>
    <xdr:sp macro="" textlink="">
      <xdr:nvSpPr>
        <xdr:cNvPr id="53" name="テキスト ボックス 52"/>
        <xdr:cNvSpPr txBox="1"/>
      </xdr:nvSpPr>
      <xdr:spPr>
        <a:xfrm>
          <a:off x="294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xdr:col>
      <xdr:colOff>66675</xdr:colOff>
      <xdr:row>31</xdr:row>
      <xdr:rowOff>19050</xdr:rowOff>
    </xdr:from>
    <xdr:to>
      <xdr:col>7</xdr:col>
      <xdr:colOff>676275</xdr:colOff>
      <xdr:row>44</xdr:row>
      <xdr:rowOff>76200</xdr:rowOff>
    </xdr:to>
    <xdr:sp macro="" textlink="">
      <xdr:nvSpPr>
        <xdr:cNvPr id="54" name="【道路】&#10;有形固定資産減価償却率グラフ枠"/>
        <xdr:cNvSpPr/>
      </xdr:nvSpPr>
      <xdr:spPr>
        <a:xfrm>
          <a:off x="762000" y="533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34</xdr:row>
      <xdr:rowOff>25908</xdr:rowOff>
    </xdr:from>
    <xdr:to>
      <xdr:col>6</xdr:col>
      <xdr:colOff>510540</xdr:colOff>
      <xdr:row>41</xdr:row>
      <xdr:rowOff>73914</xdr:rowOff>
    </xdr:to>
    <xdr:cxnSp macro="">
      <xdr:nvCxnSpPr>
        <xdr:cNvPr id="55" name="直線コネクタ 54"/>
        <xdr:cNvCxnSpPr/>
      </xdr:nvCxnSpPr>
      <xdr:spPr>
        <a:xfrm flipV="1">
          <a:off x="4634865" y="5855208"/>
          <a:ext cx="0" cy="124815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41</xdr:row>
      <xdr:rowOff>77741</xdr:rowOff>
    </xdr:from>
    <xdr:ext cx="405111" cy="259045"/>
    <xdr:sp macro="" textlink="">
      <xdr:nvSpPr>
        <xdr:cNvPr id="56" name="【道路】&#10;有形固定資産減価償却率最小値テキスト"/>
        <xdr:cNvSpPr txBox="1"/>
      </xdr:nvSpPr>
      <xdr:spPr>
        <a:xfrm>
          <a:off x="4724400" y="7107191"/>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42.6</a:t>
          </a:r>
          <a:endParaRPr kumimoji="1" lang="ja-JP" altLang="en-US" sz="1000" b="1">
            <a:latin typeface="ＭＳ Ｐゴシック"/>
          </a:endParaRPr>
        </a:p>
      </xdr:txBody>
    </xdr:sp>
    <xdr:clientData/>
  </xdr:oneCellAnchor>
  <xdr:twoCellAnchor>
    <xdr:from>
      <xdr:col>6</xdr:col>
      <xdr:colOff>422275</xdr:colOff>
      <xdr:row>41</xdr:row>
      <xdr:rowOff>73914</xdr:rowOff>
    </xdr:from>
    <xdr:to>
      <xdr:col>6</xdr:col>
      <xdr:colOff>600075</xdr:colOff>
      <xdr:row>41</xdr:row>
      <xdr:rowOff>73914</xdr:rowOff>
    </xdr:to>
    <xdr:cxnSp macro="">
      <xdr:nvCxnSpPr>
        <xdr:cNvPr id="57" name="直線コネクタ 56"/>
        <xdr:cNvCxnSpPr/>
      </xdr:nvCxnSpPr>
      <xdr:spPr>
        <a:xfrm>
          <a:off x="4546600" y="710336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32</xdr:row>
      <xdr:rowOff>144035</xdr:rowOff>
    </xdr:from>
    <xdr:ext cx="405111" cy="259045"/>
    <xdr:sp macro="" textlink="">
      <xdr:nvSpPr>
        <xdr:cNvPr id="58" name="【道路】&#10;有形固定資産減価償却率最大値テキスト"/>
        <xdr:cNvSpPr txBox="1"/>
      </xdr:nvSpPr>
      <xdr:spPr>
        <a:xfrm>
          <a:off x="4724400" y="563043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97.2</a:t>
          </a:r>
          <a:endParaRPr kumimoji="1" lang="ja-JP" altLang="en-US" sz="1000" b="1">
            <a:latin typeface="ＭＳ Ｐゴシック"/>
          </a:endParaRPr>
        </a:p>
      </xdr:txBody>
    </xdr:sp>
    <xdr:clientData/>
  </xdr:oneCellAnchor>
  <xdr:twoCellAnchor>
    <xdr:from>
      <xdr:col>6</xdr:col>
      <xdr:colOff>422275</xdr:colOff>
      <xdr:row>34</xdr:row>
      <xdr:rowOff>25908</xdr:rowOff>
    </xdr:from>
    <xdr:to>
      <xdr:col>6</xdr:col>
      <xdr:colOff>600075</xdr:colOff>
      <xdr:row>34</xdr:row>
      <xdr:rowOff>25908</xdr:rowOff>
    </xdr:to>
    <xdr:cxnSp macro="">
      <xdr:nvCxnSpPr>
        <xdr:cNvPr id="59" name="直線コネクタ 58"/>
        <xdr:cNvCxnSpPr/>
      </xdr:nvCxnSpPr>
      <xdr:spPr>
        <a:xfrm>
          <a:off x="4546600" y="585520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37</xdr:row>
      <xdr:rowOff>52849</xdr:rowOff>
    </xdr:from>
    <xdr:ext cx="405111" cy="259045"/>
    <xdr:sp macro="" textlink="">
      <xdr:nvSpPr>
        <xdr:cNvPr id="60" name="【道路】&#10;有形固定資産減価償却率平均値テキスト"/>
        <xdr:cNvSpPr txBox="1"/>
      </xdr:nvSpPr>
      <xdr:spPr>
        <a:xfrm>
          <a:off x="4724400" y="6396499"/>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64.8</a:t>
          </a:r>
          <a:endParaRPr kumimoji="1" lang="ja-JP" altLang="en-US" sz="1000" b="1">
            <a:solidFill>
              <a:srgbClr val="000080"/>
            </a:solidFill>
            <a:latin typeface="ＭＳ Ｐゴシック"/>
          </a:endParaRPr>
        </a:p>
      </xdr:txBody>
    </xdr:sp>
    <xdr:clientData/>
  </xdr:oneCellAnchor>
  <xdr:twoCellAnchor>
    <xdr:from>
      <xdr:col>6</xdr:col>
      <xdr:colOff>460375</xdr:colOff>
      <xdr:row>38</xdr:row>
      <xdr:rowOff>29972</xdr:rowOff>
    </xdr:from>
    <xdr:to>
      <xdr:col>6</xdr:col>
      <xdr:colOff>561975</xdr:colOff>
      <xdr:row>38</xdr:row>
      <xdr:rowOff>131572</xdr:rowOff>
    </xdr:to>
    <xdr:sp macro="" textlink="">
      <xdr:nvSpPr>
        <xdr:cNvPr id="61" name="フローチャート : 判断 60"/>
        <xdr:cNvSpPr/>
      </xdr:nvSpPr>
      <xdr:spPr>
        <a:xfrm>
          <a:off x="4584700" y="65450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307975</xdr:colOff>
      <xdr:row>37</xdr:row>
      <xdr:rowOff>77978</xdr:rowOff>
    </xdr:from>
    <xdr:to>
      <xdr:col>5</xdr:col>
      <xdr:colOff>409575</xdr:colOff>
      <xdr:row>38</xdr:row>
      <xdr:rowOff>8128</xdr:rowOff>
    </xdr:to>
    <xdr:sp macro="" textlink="">
      <xdr:nvSpPr>
        <xdr:cNvPr id="62" name="フローチャート : 判断 61"/>
        <xdr:cNvSpPr/>
      </xdr:nvSpPr>
      <xdr:spPr>
        <a:xfrm>
          <a:off x="3746500" y="6421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44</xdr:row>
      <xdr:rowOff>73677</xdr:rowOff>
    </xdr:from>
    <xdr:ext cx="762000" cy="259045"/>
    <xdr:sp macro="" textlink="">
      <xdr:nvSpPr>
        <xdr:cNvPr id="63" name="テキスト ボックス 62"/>
        <xdr:cNvSpPr txBox="1"/>
      </xdr:nvSpPr>
      <xdr:spPr>
        <a:xfrm>
          <a:off x="4445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44</xdr:row>
      <xdr:rowOff>73677</xdr:rowOff>
    </xdr:from>
    <xdr:ext cx="762000" cy="259045"/>
    <xdr:sp macro="" textlink="">
      <xdr:nvSpPr>
        <xdr:cNvPr id="64" name="テキスト ボックス 63"/>
        <xdr:cNvSpPr txBox="1"/>
      </xdr:nvSpPr>
      <xdr:spPr>
        <a:xfrm>
          <a:off x="3606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44</xdr:row>
      <xdr:rowOff>73677</xdr:rowOff>
    </xdr:from>
    <xdr:ext cx="762000" cy="259045"/>
    <xdr:sp macro="" textlink="">
      <xdr:nvSpPr>
        <xdr:cNvPr id="65" name="テキスト ボックス 64"/>
        <xdr:cNvSpPr txBox="1"/>
      </xdr:nvSpPr>
      <xdr:spPr>
        <a:xfrm>
          <a:off x="2717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44</xdr:row>
      <xdr:rowOff>73677</xdr:rowOff>
    </xdr:from>
    <xdr:ext cx="762000" cy="259045"/>
    <xdr:sp macro="" textlink="">
      <xdr:nvSpPr>
        <xdr:cNvPr id="66" name="テキスト ボックス 65"/>
        <xdr:cNvSpPr txBox="1"/>
      </xdr:nvSpPr>
      <xdr:spPr>
        <a:xfrm>
          <a:off x="1828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44</xdr:row>
      <xdr:rowOff>73677</xdr:rowOff>
    </xdr:from>
    <xdr:ext cx="762000" cy="259045"/>
    <xdr:sp macro="" textlink="">
      <xdr:nvSpPr>
        <xdr:cNvPr id="67" name="テキスト ボックス 66"/>
        <xdr:cNvSpPr txBox="1"/>
      </xdr:nvSpPr>
      <xdr:spPr>
        <a:xfrm>
          <a:off x="939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38</xdr:row>
      <xdr:rowOff>41402</xdr:rowOff>
    </xdr:from>
    <xdr:to>
      <xdr:col>6</xdr:col>
      <xdr:colOff>561975</xdr:colOff>
      <xdr:row>38</xdr:row>
      <xdr:rowOff>143002</xdr:rowOff>
    </xdr:to>
    <xdr:sp macro="" textlink="">
      <xdr:nvSpPr>
        <xdr:cNvPr id="68" name="円/楕円 67"/>
        <xdr:cNvSpPr/>
      </xdr:nvSpPr>
      <xdr:spPr>
        <a:xfrm>
          <a:off x="4584700" y="65565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38</xdr:row>
      <xdr:rowOff>19829</xdr:rowOff>
    </xdr:from>
    <xdr:ext cx="405111" cy="259045"/>
    <xdr:sp macro="" textlink="">
      <xdr:nvSpPr>
        <xdr:cNvPr id="69" name="【道路】&#10;有形固定資産減価償却率該当値テキスト"/>
        <xdr:cNvSpPr txBox="1"/>
      </xdr:nvSpPr>
      <xdr:spPr>
        <a:xfrm>
          <a:off x="4724400" y="6534929"/>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64.3</a:t>
          </a:r>
          <a:endParaRPr kumimoji="1" lang="ja-JP" altLang="en-US" sz="1000" b="1">
            <a:solidFill>
              <a:srgbClr val="FF0000"/>
            </a:solidFill>
            <a:latin typeface="ＭＳ Ｐゴシック"/>
          </a:endParaRPr>
        </a:p>
      </xdr:txBody>
    </xdr:sp>
    <xdr:clientData/>
  </xdr:oneCellAnchor>
  <xdr:twoCellAnchor>
    <xdr:from>
      <xdr:col>5</xdr:col>
      <xdr:colOff>307975</xdr:colOff>
      <xdr:row>37</xdr:row>
      <xdr:rowOff>100838</xdr:rowOff>
    </xdr:from>
    <xdr:to>
      <xdr:col>5</xdr:col>
      <xdr:colOff>409575</xdr:colOff>
      <xdr:row>38</xdr:row>
      <xdr:rowOff>30988</xdr:rowOff>
    </xdr:to>
    <xdr:sp macro="" textlink="">
      <xdr:nvSpPr>
        <xdr:cNvPr id="70" name="円/楕円 69"/>
        <xdr:cNvSpPr/>
      </xdr:nvSpPr>
      <xdr:spPr>
        <a:xfrm>
          <a:off x="3746500" y="64444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358775</xdr:colOff>
      <xdr:row>37</xdr:row>
      <xdr:rowOff>151638</xdr:rowOff>
    </xdr:from>
    <xdr:to>
      <xdr:col>6</xdr:col>
      <xdr:colOff>511175</xdr:colOff>
      <xdr:row>38</xdr:row>
      <xdr:rowOff>92202</xdr:rowOff>
    </xdr:to>
    <xdr:cxnSp macro="">
      <xdr:nvCxnSpPr>
        <xdr:cNvPr id="71" name="直線コネクタ 70"/>
        <xdr:cNvCxnSpPr/>
      </xdr:nvCxnSpPr>
      <xdr:spPr>
        <a:xfrm>
          <a:off x="3797300" y="6495288"/>
          <a:ext cx="838200" cy="11201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143518</xdr:colOff>
      <xdr:row>36</xdr:row>
      <xdr:rowOff>24655</xdr:rowOff>
    </xdr:from>
    <xdr:ext cx="405111" cy="259045"/>
    <xdr:sp macro="" textlink="">
      <xdr:nvSpPr>
        <xdr:cNvPr id="72" name="n_1aveValue【道路】&#10;有形固定資産減価償却率"/>
        <xdr:cNvSpPr txBox="1"/>
      </xdr:nvSpPr>
      <xdr:spPr>
        <a:xfrm>
          <a:off x="3582043" y="619685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70.2</a:t>
          </a:r>
          <a:endParaRPr kumimoji="1" lang="ja-JP" altLang="en-US" sz="1000" b="1">
            <a:solidFill>
              <a:srgbClr val="000080"/>
            </a:solidFill>
            <a:latin typeface="ＭＳ Ｐゴシック"/>
          </a:endParaRPr>
        </a:p>
      </xdr:txBody>
    </xdr:sp>
    <xdr:clientData/>
  </xdr:oneCellAnchor>
  <xdr:oneCellAnchor>
    <xdr:from>
      <xdr:col>5</xdr:col>
      <xdr:colOff>143518</xdr:colOff>
      <xdr:row>38</xdr:row>
      <xdr:rowOff>22115</xdr:rowOff>
    </xdr:from>
    <xdr:ext cx="405111" cy="259045"/>
    <xdr:sp macro="" textlink="">
      <xdr:nvSpPr>
        <xdr:cNvPr id="73" name="n_1mainValue【道路】&#10;有形固定資産減価償却率"/>
        <xdr:cNvSpPr txBox="1"/>
      </xdr:nvSpPr>
      <xdr:spPr>
        <a:xfrm>
          <a:off x="3582043" y="653721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69.2</a:t>
          </a:r>
          <a:endParaRPr kumimoji="1" lang="ja-JP" altLang="en-US" sz="1000" b="1">
            <a:solidFill>
              <a:srgbClr val="FF0000"/>
            </a:solidFill>
            <a:latin typeface="ＭＳ Ｐゴシック"/>
          </a:endParaRPr>
        </a:p>
      </xdr:txBody>
    </xdr:sp>
    <xdr:clientData/>
  </xdr:oneCellAnchor>
  <xdr:twoCellAnchor>
    <xdr:from>
      <xdr:col>9</xdr:col>
      <xdr:colOff>422275</xdr:colOff>
      <xdr:row>24</xdr:row>
      <xdr:rowOff>76200</xdr:rowOff>
    </xdr:from>
    <xdr:to>
      <xdr:col>16</xdr:col>
      <xdr:colOff>346075</xdr:colOff>
      <xdr:row>28</xdr:row>
      <xdr:rowOff>25400</xdr:rowOff>
    </xdr:to>
    <xdr:sp macro="" textlink="">
      <xdr:nvSpPr>
        <xdr:cNvPr id="74" name="正方形/長方形 73"/>
        <xdr:cNvSpPr/>
      </xdr:nvSpPr>
      <xdr:spPr>
        <a:xfrm>
          <a:off x="6604000" y="419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道路</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一人当たり延長</a:t>
          </a:r>
        </a:p>
      </xdr:txBody>
    </xdr:sp>
    <xdr:clientData/>
  </xdr:twoCellAnchor>
  <xdr:twoCellAnchor>
    <xdr:from>
      <xdr:col>9</xdr:col>
      <xdr:colOff>549275</xdr:colOff>
      <xdr:row>28</xdr:row>
      <xdr:rowOff>50800</xdr:rowOff>
    </xdr:from>
    <xdr:to>
      <xdr:col>12</xdr:col>
      <xdr:colOff>15875</xdr:colOff>
      <xdr:row>29</xdr:row>
      <xdr:rowOff>133350</xdr:rowOff>
    </xdr:to>
    <xdr:sp macro="" textlink="">
      <xdr:nvSpPr>
        <xdr:cNvPr id="75" name="正方形/長方形 74"/>
        <xdr:cNvSpPr/>
      </xdr:nvSpPr>
      <xdr:spPr>
        <a:xfrm>
          <a:off x="6731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29</xdr:row>
      <xdr:rowOff>82550</xdr:rowOff>
    </xdr:from>
    <xdr:to>
      <xdr:col>12</xdr:col>
      <xdr:colOff>15875</xdr:colOff>
      <xdr:row>30</xdr:row>
      <xdr:rowOff>165100</xdr:rowOff>
    </xdr:to>
    <xdr:sp macro="" textlink="">
      <xdr:nvSpPr>
        <xdr:cNvPr id="76" name="正方形/長方形 75"/>
        <xdr:cNvSpPr/>
      </xdr:nvSpPr>
      <xdr:spPr>
        <a:xfrm>
          <a:off x="6731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2/14</a:t>
          </a:r>
          <a:endParaRPr kumimoji="1" lang="ja-JP" altLang="en-US" sz="1200" b="1" i="1">
            <a:solidFill>
              <a:srgbClr val="4080FF"/>
            </a:solidFill>
            <a:latin typeface="ＭＳ Ｐゴシック"/>
          </a:endParaRPr>
        </a:p>
      </xdr:txBody>
    </xdr:sp>
    <xdr:clientData/>
  </xdr:twoCellAnchor>
  <xdr:twoCellAnchor>
    <xdr:from>
      <xdr:col>11</xdr:col>
      <xdr:colOff>193675</xdr:colOff>
      <xdr:row>28</xdr:row>
      <xdr:rowOff>50800</xdr:rowOff>
    </xdr:from>
    <xdr:to>
      <xdr:col>13</xdr:col>
      <xdr:colOff>346075</xdr:colOff>
      <xdr:row>29</xdr:row>
      <xdr:rowOff>133350</xdr:rowOff>
    </xdr:to>
    <xdr:sp macro="" textlink="">
      <xdr:nvSpPr>
        <xdr:cNvPr id="77" name="正方形/長方形 76"/>
        <xdr:cNvSpPr/>
      </xdr:nvSpPr>
      <xdr:spPr>
        <a:xfrm>
          <a:off x="7747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29</xdr:row>
      <xdr:rowOff>82550</xdr:rowOff>
    </xdr:from>
    <xdr:to>
      <xdr:col>13</xdr:col>
      <xdr:colOff>346075</xdr:colOff>
      <xdr:row>30</xdr:row>
      <xdr:rowOff>165100</xdr:rowOff>
    </xdr:to>
    <xdr:sp macro="" textlink="">
      <xdr:nvSpPr>
        <xdr:cNvPr id="78" name="正方形/長方形 77"/>
        <xdr:cNvSpPr/>
      </xdr:nvSpPr>
      <xdr:spPr>
        <a:xfrm>
          <a:off x="7747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6.963</a:t>
          </a:r>
          <a:endParaRPr kumimoji="1" lang="ja-JP" altLang="en-US" sz="1200" b="1" i="1">
            <a:solidFill>
              <a:srgbClr val="4080FF"/>
            </a:solidFill>
            <a:latin typeface="ＭＳ Ｐゴシック"/>
          </a:endParaRPr>
        </a:p>
      </xdr:txBody>
    </xdr:sp>
    <xdr:clientData/>
  </xdr:twoCellAnchor>
  <xdr:twoCellAnchor>
    <xdr:from>
      <xdr:col>12</xdr:col>
      <xdr:colOff>650875</xdr:colOff>
      <xdr:row>28</xdr:row>
      <xdr:rowOff>50800</xdr:rowOff>
    </xdr:from>
    <xdr:to>
      <xdr:col>15</xdr:col>
      <xdr:colOff>117475</xdr:colOff>
      <xdr:row>29</xdr:row>
      <xdr:rowOff>133350</xdr:rowOff>
    </xdr:to>
    <xdr:sp macro="" textlink="">
      <xdr:nvSpPr>
        <xdr:cNvPr id="79" name="正方形/長方形 78"/>
        <xdr:cNvSpPr/>
      </xdr:nvSpPr>
      <xdr:spPr>
        <a:xfrm>
          <a:off x="8890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29</xdr:row>
      <xdr:rowOff>82550</xdr:rowOff>
    </xdr:from>
    <xdr:to>
      <xdr:col>15</xdr:col>
      <xdr:colOff>117475</xdr:colOff>
      <xdr:row>30</xdr:row>
      <xdr:rowOff>165100</xdr:rowOff>
    </xdr:to>
    <xdr:sp macro="" textlink="">
      <xdr:nvSpPr>
        <xdr:cNvPr id="80" name="正方形/長方形 79"/>
        <xdr:cNvSpPr/>
      </xdr:nvSpPr>
      <xdr:spPr>
        <a:xfrm>
          <a:off x="8890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1.367</a:t>
          </a:r>
          <a:endParaRPr kumimoji="1" lang="ja-JP" altLang="en-US" sz="1200" b="1" i="1">
            <a:solidFill>
              <a:srgbClr val="4080FF"/>
            </a:solidFill>
            <a:latin typeface="ＭＳ Ｐゴシック"/>
          </a:endParaRPr>
        </a:p>
      </xdr:txBody>
    </xdr:sp>
    <xdr:clientData/>
  </xdr:twoCellAnchor>
  <xdr:twoCellAnchor>
    <xdr:from>
      <xdr:col>9</xdr:col>
      <xdr:colOff>422275</xdr:colOff>
      <xdr:row>31</xdr:row>
      <xdr:rowOff>19050</xdr:rowOff>
    </xdr:from>
    <xdr:to>
      <xdr:col>16</xdr:col>
      <xdr:colOff>346075</xdr:colOff>
      <xdr:row>44</xdr:row>
      <xdr:rowOff>76200</xdr:rowOff>
    </xdr:to>
    <xdr:sp macro="" textlink="">
      <xdr:nvSpPr>
        <xdr:cNvPr id="81" name="正方形/長方形 80"/>
        <xdr:cNvSpPr/>
      </xdr:nvSpPr>
      <xdr:spPr>
        <a:xfrm>
          <a:off x="6604000" y="533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30</xdr:row>
      <xdr:rowOff>0</xdr:rowOff>
    </xdr:from>
    <xdr:ext cx="343427" cy="225703"/>
    <xdr:sp macro="" textlink="">
      <xdr:nvSpPr>
        <xdr:cNvPr id="82" name="テキスト ボックス 81"/>
        <xdr:cNvSpPr txBox="1"/>
      </xdr:nvSpPr>
      <xdr:spPr>
        <a:xfrm>
          <a:off x="6565900" y="5143500"/>
          <a:ext cx="3434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ｍ</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44</xdr:row>
      <xdr:rowOff>76200</xdr:rowOff>
    </xdr:from>
    <xdr:to>
      <xdr:col>16</xdr:col>
      <xdr:colOff>307975</xdr:colOff>
      <xdr:row>44</xdr:row>
      <xdr:rowOff>76200</xdr:rowOff>
    </xdr:to>
    <xdr:cxnSp macro="">
      <xdr:nvCxnSpPr>
        <xdr:cNvPr id="83" name="直線コネクタ 82"/>
        <xdr:cNvCxnSpPr/>
      </xdr:nvCxnSpPr>
      <xdr:spPr>
        <a:xfrm>
          <a:off x="6604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43</xdr:row>
      <xdr:rowOff>105427</xdr:rowOff>
    </xdr:from>
    <xdr:ext cx="467179" cy="259045"/>
    <xdr:sp macro="" textlink="">
      <xdr:nvSpPr>
        <xdr:cNvPr id="84" name="テキスト ボックス 83"/>
        <xdr:cNvSpPr txBox="1"/>
      </xdr:nvSpPr>
      <xdr:spPr>
        <a:xfrm>
          <a:off x="6136821" y="747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42</xdr:row>
      <xdr:rowOff>38100</xdr:rowOff>
    </xdr:from>
    <xdr:to>
      <xdr:col>16</xdr:col>
      <xdr:colOff>307975</xdr:colOff>
      <xdr:row>42</xdr:row>
      <xdr:rowOff>38100</xdr:rowOff>
    </xdr:to>
    <xdr:cxnSp macro="">
      <xdr:nvCxnSpPr>
        <xdr:cNvPr id="85" name="直線コネクタ 84"/>
        <xdr:cNvCxnSpPr/>
      </xdr:nvCxnSpPr>
      <xdr:spPr>
        <a:xfrm>
          <a:off x="6604000" y="723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41</xdr:row>
      <xdr:rowOff>67327</xdr:rowOff>
    </xdr:from>
    <xdr:ext cx="467179" cy="259045"/>
    <xdr:sp macro="" textlink="">
      <xdr:nvSpPr>
        <xdr:cNvPr id="86" name="テキスト ボックス 85"/>
        <xdr:cNvSpPr txBox="1"/>
      </xdr:nvSpPr>
      <xdr:spPr>
        <a:xfrm>
          <a:off x="6136821" y="709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0.500</a:t>
          </a:r>
          <a:endParaRPr kumimoji="1" lang="ja-JP" altLang="en-US" sz="1000">
            <a:latin typeface="ＭＳ Ｐゴシック"/>
          </a:endParaRPr>
        </a:p>
      </xdr:txBody>
    </xdr:sp>
    <xdr:clientData/>
  </xdr:oneCellAnchor>
  <xdr:twoCellAnchor>
    <xdr:from>
      <xdr:col>9</xdr:col>
      <xdr:colOff>422275</xdr:colOff>
      <xdr:row>40</xdr:row>
      <xdr:rowOff>0</xdr:rowOff>
    </xdr:from>
    <xdr:to>
      <xdr:col>16</xdr:col>
      <xdr:colOff>307975</xdr:colOff>
      <xdr:row>40</xdr:row>
      <xdr:rowOff>0</xdr:rowOff>
    </xdr:to>
    <xdr:cxnSp macro="">
      <xdr:nvCxnSpPr>
        <xdr:cNvPr id="87" name="直線コネクタ 86"/>
        <xdr:cNvCxnSpPr/>
      </xdr:nvCxnSpPr>
      <xdr:spPr>
        <a:xfrm>
          <a:off x="6604000" y="685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39</xdr:row>
      <xdr:rowOff>29227</xdr:rowOff>
    </xdr:from>
    <xdr:ext cx="467179" cy="259045"/>
    <xdr:sp macro="" textlink="">
      <xdr:nvSpPr>
        <xdr:cNvPr id="88" name="テキスト ボックス 87"/>
        <xdr:cNvSpPr txBox="1"/>
      </xdr:nvSpPr>
      <xdr:spPr>
        <a:xfrm>
          <a:off x="6136821" y="671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9</xdr:col>
      <xdr:colOff>422275</xdr:colOff>
      <xdr:row>37</xdr:row>
      <xdr:rowOff>133350</xdr:rowOff>
    </xdr:from>
    <xdr:to>
      <xdr:col>16</xdr:col>
      <xdr:colOff>307975</xdr:colOff>
      <xdr:row>37</xdr:row>
      <xdr:rowOff>133350</xdr:rowOff>
    </xdr:to>
    <xdr:cxnSp macro="">
      <xdr:nvCxnSpPr>
        <xdr:cNvPr id="89" name="直線コネクタ 88"/>
        <xdr:cNvCxnSpPr/>
      </xdr:nvCxnSpPr>
      <xdr:spPr>
        <a:xfrm>
          <a:off x="6604000" y="647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36</xdr:row>
      <xdr:rowOff>162577</xdr:rowOff>
    </xdr:from>
    <xdr:ext cx="467179" cy="259045"/>
    <xdr:sp macro="" textlink="">
      <xdr:nvSpPr>
        <xdr:cNvPr id="90" name="テキスト ボックス 89"/>
        <xdr:cNvSpPr txBox="1"/>
      </xdr:nvSpPr>
      <xdr:spPr>
        <a:xfrm>
          <a:off x="6136821" y="633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9</xdr:col>
      <xdr:colOff>422275</xdr:colOff>
      <xdr:row>35</xdr:row>
      <xdr:rowOff>95250</xdr:rowOff>
    </xdr:from>
    <xdr:to>
      <xdr:col>16</xdr:col>
      <xdr:colOff>307975</xdr:colOff>
      <xdr:row>35</xdr:row>
      <xdr:rowOff>95250</xdr:rowOff>
    </xdr:to>
    <xdr:cxnSp macro="">
      <xdr:nvCxnSpPr>
        <xdr:cNvPr id="91" name="直線コネクタ 90"/>
        <xdr:cNvCxnSpPr/>
      </xdr:nvCxnSpPr>
      <xdr:spPr>
        <a:xfrm>
          <a:off x="6604000" y="609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34</xdr:row>
      <xdr:rowOff>124477</xdr:rowOff>
    </xdr:from>
    <xdr:ext cx="467179" cy="259045"/>
    <xdr:sp macro="" textlink="">
      <xdr:nvSpPr>
        <xdr:cNvPr id="92" name="テキスト ボックス 91"/>
        <xdr:cNvSpPr txBox="1"/>
      </xdr:nvSpPr>
      <xdr:spPr>
        <a:xfrm>
          <a:off x="6136821" y="595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9</xdr:col>
      <xdr:colOff>422275</xdr:colOff>
      <xdr:row>33</xdr:row>
      <xdr:rowOff>57150</xdr:rowOff>
    </xdr:from>
    <xdr:to>
      <xdr:col>16</xdr:col>
      <xdr:colOff>307975</xdr:colOff>
      <xdr:row>33</xdr:row>
      <xdr:rowOff>57150</xdr:rowOff>
    </xdr:to>
    <xdr:cxnSp macro="">
      <xdr:nvCxnSpPr>
        <xdr:cNvPr id="93" name="直線コネクタ 92"/>
        <xdr:cNvCxnSpPr/>
      </xdr:nvCxnSpPr>
      <xdr:spPr>
        <a:xfrm>
          <a:off x="6604000" y="571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32</xdr:row>
      <xdr:rowOff>86377</xdr:rowOff>
    </xdr:from>
    <xdr:ext cx="467179" cy="259045"/>
    <xdr:sp macro="" textlink="">
      <xdr:nvSpPr>
        <xdr:cNvPr id="94" name="テキスト ボックス 93"/>
        <xdr:cNvSpPr txBox="1"/>
      </xdr:nvSpPr>
      <xdr:spPr>
        <a:xfrm>
          <a:off x="6136821" y="557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a:t>
          </a:r>
          <a:endParaRPr kumimoji="1" lang="ja-JP" altLang="en-US" sz="1000">
            <a:latin typeface="ＭＳ Ｐゴシック"/>
          </a:endParaRPr>
        </a:p>
      </xdr:txBody>
    </xdr:sp>
    <xdr:clientData/>
  </xdr:oneCellAnchor>
  <xdr:twoCellAnchor>
    <xdr:from>
      <xdr:col>9</xdr:col>
      <xdr:colOff>422275</xdr:colOff>
      <xdr:row>31</xdr:row>
      <xdr:rowOff>19050</xdr:rowOff>
    </xdr:from>
    <xdr:to>
      <xdr:col>16</xdr:col>
      <xdr:colOff>307975</xdr:colOff>
      <xdr:row>31</xdr:row>
      <xdr:rowOff>19050</xdr:rowOff>
    </xdr:to>
    <xdr:cxnSp macro="">
      <xdr:nvCxnSpPr>
        <xdr:cNvPr id="95" name="直線コネクタ 94"/>
        <xdr:cNvCxnSpPr/>
      </xdr:nvCxnSpPr>
      <xdr:spPr>
        <a:xfrm>
          <a:off x="6604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30</xdr:row>
      <xdr:rowOff>48277</xdr:rowOff>
    </xdr:from>
    <xdr:ext cx="467179" cy="259045"/>
    <xdr:sp macro="" textlink="">
      <xdr:nvSpPr>
        <xdr:cNvPr id="96" name="テキスト ボックス 95"/>
        <xdr:cNvSpPr txBox="1"/>
      </xdr:nvSpPr>
      <xdr:spPr>
        <a:xfrm>
          <a:off x="6136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9</xdr:col>
      <xdr:colOff>422275</xdr:colOff>
      <xdr:row>31</xdr:row>
      <xdr:rowOff>19050</xdr:rowOff>
    </xdr:from>
    <xdr:to>
      <xdr:col>16</xdr:col>
      <xdr:colOff>346075</xdr:colOff>
      <xdr:row>44</xdr:row>
      <xdr:rowOff>76200</xdr:rowOff>
    </xdr:to>
    <xdr:sp macro="" textlink="">
      <xdr:nvSpPr>
        <xdr:cNvPr id="97" name="【道路】&#10;一人当たり延長グラフ枠"/>
        <xdr:cNvSpPr/>
      </xdr:nvSpPr>
      <xdr:spPr>
        <a:xfrm>
          <a:off x="6604000" y="533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34</xdr:row>
      <xdr:rowOff>128016</xdr:rowOff>
    </xdr:from>
    <xdr:to>
      <xdr:col>15</xdr:col>
      <xdr:colOff>180340</xdr:colOff>
      <xdr:row>41</xdr:row>
      <xdr:rowOff>38862</xdr:rowOff>
    </xdr:to>
    <xdr:cxnSp macro="">
      <xdr:nvCxnSpPr>
        <xdr:cNvPr id="98" name="直線コネクタ 97"/>
        <xdr:cNvCxnSpPr/>
      </xdr:nvCxnSpPr>
      <xdr:spPr>
        <a:xfrm flipV="1">
          <a:off x="10476865" y="5957316"/>
          <a:ext cx="0" cy="111099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41</xdr:row>
      <xdr:rowOff>42689</xdr:rowOff>
    </xdr:from>
    <xdr:ext cx="469744" cy="259045"/>
    <xdr:sp macro="" textlink="">
      <xdr:nvSpPr>
        <xdr:cNvPr id="99" name="【道路】&#10;一人当たり延長最小値テキスト"/>
        <xdr:cNvSpPr txBox="1"/>
      </xdr:nvSpPr>
      <xdr:spPr>
        <a:xfrm>
          <a:off x="10566400" y="70721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0.724</a:t>
          </a:r>
          <a:endParaRPr kumimoji="1" lang="ja-JP" altLang="en-US" sz="1000" b="1">
            <a:latin typeface="ＭＳ Ｐゴシック"/>
          </a:endParaRPr>
        </a:p>
      </xdr:txBody>
    </xdr:sp>
    <xdr:clientData/>
  </xdr:oneCellAnchor>
  <xdr:twoCellAnchor>
    <xdr:from>
      <xdr:col>15</xdr:col>
      <xdr:colOff>92075</xdr:colOff>
      <xdr:row>41</xdr:row>
      <xdr:rowOff>38862</xdr:rowOff>
    </xdr:from>
    <xdr:to>
      <xdr:col>15</xdr:col>
      <xdr:colOff>269875</xdr:colOff>
      <xdr:row>41</xdr:row>
      <xdr:rowOff>38862</xdr:rowOff>
    </xdr:to>
    <xdr:cxnSp macro="">
      <xdr:nvCxnSpPr>
        <xdr:cNvPr id="100" name="直線コネクタ 99"/>
        <xdr:cNvCxnSpPr/>
      </xdr:nvCxnSpPr>
      <xdr:spPr>
        <a:xfrm>
          <a:off x="10388600" y="70683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33</xdr:row>
      <xdr:rowOff>74693</xdr:rowOff>
    </xdr:from>
    <xdr:ext cx="469744" cy="259045"/>
    <xdr:sp macro="" textlink="">
      <xdr:nvSpPr>
        <xdr:cNvPr id="101" name="【道路】&#10;一人当たり延長最大値テキスト"/>
        <xdr:cNvSpPr txBox="1"/>
      </xdr:nvSpPr>
      <xdr:spPr>
        <a:xfrm>
          <a:off x="10566400" y="573254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2.182</a:t>
          </a:r>
          <a:endParaRPr kumimoji="1" lang="ja-JP" altLang="en-US" sz="1000" b="1">
            <a:latin typeface="ＭＳ Ｐゴシック"/>
          </a:endParaRPr>
        </a:p>
      </xdr:txBody>
    </xdr:sp>
    <xdr:clientData/>
  </xdr:oneCellAnchor>
  <xdr:twoCellAnchor>
    <xdr:from>
      <xdr:col>15</xdr:col>
      <xdr:colOff>92075</xdr:colOff>
      <xdr:row>34</xdr:row>
      <xdr:rowOff>128016</xdr:rowOff>
    </xdr:from>
    <xdr:to>
      <xdr:col>15</xdr:col>
      <xdr:colOff>269875</xdr:colOff>
      <xdr:row>34</xdr:row>
      <xdr:rowOff>128016</xdr:rowOff>
    </xdr:to>
    <xdr:cxnSp macro="">
      <xdr:nvCxnSpPr>
        <xdr:cNvPr id="102" name="直線コネクタ 101"/>
        <xdr:cNvCxnSpPr/>
      </xdr:nvCxnSpPr>
      <xdr:spPr>
        <a:xfrm>
          <a:off x="10388600" y="595731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38</xdr:row>
      <xdr:rowOff>135653</xdr:rowOff>
    </xdr:from>
    <xdr:ext cx="469744" cy="259045"/>
    <xdr:sp macro="" textlink="">
      <xdr:nvSpPr>
        <xdr:cNvPr id="103" name="【道路】&#10;一人当たり延長平均値テキスト"/>
        <xdr:cNvSpPr txBox="1"/>
      </xdr:nvSpPr>
      <xdr:spPr>
        <a:xfrm>
          <a:off x="10566400" y="6650753"/>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1.177</a:t>
          </a:r>
          <a:endParaRPr kumimoji="1" lang="ja-JP" altLang="en-US" sz="1000" b="1">
            <a:solidFill>
              <a:srgbClr val="000080"/>
            </a:solidFill>
            <a:latin typeface="ＭＳ Ｐゴシック"/>
          </a:endParaRPr>
        </a:p>
      </xdr:txBody>
    </xdr:sp>
    <xdr:clientData/>
  </xdr:oneCellAnchor>
  <xdr:twoCellAnchor>
    <xdr:from>
      <xdr:col>15</xdr:col>
      <xdr:colOff>130175</xdr:colOff>
      <xdr:row>38</xdr:row>
      <xdr:rowOff>157226</xdr:rowOff>
    </xdr:from>
    <xdr:to>
      <xdr:col>15</xdr:col>
      <xdr:colOff>231775</xdr:colOff>
      <xdr:row>39</xdr:row>
      <xdr:rowOff>87376</xdr:rowOff>
    </xdr:to>
    <xdr:sp macro="" textlink="">
      <xdr:nvSpPr>
        <xdr:cNvPr id="104" name="フローチャート : 判断 103"/>
        <xdr:cNvSpPr/>
      </xdr:nvSpPr>
      <xdr:spPr>
        <a:xfrm>
          <a:off x="10426700" y="667232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32</xdr:row>
      <xdr:rowOff>121412</xdr:rowOff>
    </xdr:from>
    <xdr:to>
      <xdr:col>14</xdr:col>
      <xdr:colOff>79375</xdr:colOff>
      <xdr:row>33</xdr:row>
      <xdr:rowOff>51562</xdr:rowOff>
    </xdr:to>
    <xdr:sp macro="" textlink="">
      <xdr:nvSpPr>
        <xdr:cNvPr id="105" name="フローチャート : 判断 104"/>
        <xdr:cNvSpPr/>
      </xdr:nvSpPr>
      <xdr:spPr>
        <a:xfrm>
          <a:off x="9588500" y="56078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44</xdr:row>
      <xdr:rowOff>73677</xdr:rowOff>
    </xdr:from>
    <xdr:ext cx="762000" cy="259045"/>
    <xdr:sp macro="" textlink="">
      <xdr:nvSpPr>
        <xdr:cNvPr id="106" name="テキスト ボックス 105"/>
        <xdr:cNvSpPr txBox="1"/>
      </xdr:nvSpPr>
      <xdr:spPr>
        <a:xfrm>
          <a:off x="10287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44</xdr:row>
      <xdr:rowOff>73677</xdr:rowOff>
    </xdr:from>
    <xdr:ext cx="762000" cy="259045"/>
    <xdr:sp macro="" textlink="">
      <xdr:nvSpPr>
        <xdr:cNvPr id="107" name="テキスト ボックス 106"/>
        <xdr:cNvSpPr txBox="1"/>
      </xdr:nvSpPr>
      <xdr:spPr>
        <a:xfrm>
          <a:off x="9448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44</xdr:row>
      <xdr:rowOff>73677</xdr:rowOff>
    </xdr:from>
    <xdr:ext cx="762000" cy="259045"/>
    <xdr:sp macro="" textlink="">
      <xdr:nvSpPr>
        <xdr:cNvPr id="108" name="テキスト ボックス 107"/>
        <xdr:cNvSpPr txBox="1"/>
      </xdr:nvSpPr>
      <xdr:spPr>
        <a:xfrm>
          <a:off x="8559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44</xdr:row>
      <xdr:rowOff>73677</xdr:rowOff>
    </xdr:from>
    <xdr:ext cx="762000" cy="259045"/>
    <xdr:sp macro="" textlink="">
      <xdr:nvSpPr>
        <xdr:cNvPr id="109" name="テキスト ボックス 108"/>
        <xdr:cNvSpPr txBox="1"/>
      </xdr:nvSpPr>
      <xdr:spPr>
        <a:xfrm>
          <a:off x="7670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44</xdr:row>
      <xdr:rowOff>73677</xdr:rowOff>
    </xdr:from>
    <xdr:ext cx="762000" cy="259045"/>
    <xdr:sp macro="" textlink="">
      <xdr:nvSpPr>
        <xdr:cNvPr id="110" name="テキスト ボックス 109"/>
        <xdr:cNvSpPr txBox="1"/>
      </xdr:nvSpPr>
      <xdr:spPr>
        <a:xfrm>
          <a:off x="6781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37</xdr:row>
      <xdr:rowOff>119888</xdr:rowOff>
    </xdr:from>
    <xdr:to>
      <xdr:col>15</xdr:col>
      <xdr:colOff>231775</xdr:colOff>
      <xdr:row>38</xdr:row>
      <xdr:rowOff>50038</xdr:rowOff>
    </xdr:to>
    <xdr:sp macro="" textlink="">
      <xdr:nvSpPr>
        <xdr:cNvPr id="111" name="円/楕円 110"/>
        <xdr:cNvSpPr/>
      </xdr:nvSpPr>
      <xdr:spPr>
        <a:xfrm>
          <a:off x="10426700" y="64635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36</xdr:row>
      <xdr:rowOff>142765</xdr:rowOff>
    </xdr:from>
    <xdr:ext cx="469744" cy="259045"/>
    <xdr:sp macro="" textlink="">
      <xdr:nvSpPr>
        <xdr:cNvPr id="112" name="【道路】&#10;一人当たり延長該当値テキスト"/>
        <xdr:cNvSpPr txBox="1"/>
      </xdr:nvSpPr>
      <xdr:spPr>
        <a:xfrm>
          <a:off x="10566400" y="631496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1.451</a:t>
          </a:r>
          <a:endParaRPr kumimoji="1" lang="ja-JP" altLang="en-US" sz="1000" b="1">
            <a:solidFill>
              <a:srgbClr val="FF0000"/>
            </a:solidFill>
            <a:latin typeface="ＭＳ Ｐゴシック"/>
          </a:endParaRPr>
        </a:p>
      </xdr:txBody>
    </xdr:sp>
    <xdr:clientData/>
  </xdr:oneCellAnchor>
  <xdr:twoCellAnchor>
    <xdr:from>
      <xdr:col>13</xdr:col>
      <xdr:colOff>663575</xdr:colOff>
      <xdr:row>37</xdr:row>
      <xdr:rowOff>117602</xdr:rowOff>
    </xdr:from>
    <xdr:to>
      <xdr:col>14</xdr:col>
      <xdr:colOff>79375</xdr:colOff>
      <xdr:row>38</xdr:row>
      <xdr:rowOff>47752</xdr:rowOff>
    </xdr:to>
    <xdr:sp macro="" textlink="">
      <xdr:nvSpPr>
        <xdr:cNvPr id="113" name="円/楕円 112"/>
        <xdr:cNvSpPr/>
      </xdr:nvSpPr>
      <xdr:spPr>
        <a:xfrm>
          <a:off x="9588500" y="64612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14</xdr:col>
      <xdr:colOff>28575</xdr:colOff>
      <xdr:row>37</xdr:row>
      <xdr:rowOff>168402</xdr:rowOff>
    </xdr:from>
    <xdr:to>
      <xdr:col>15</xdr:col>
      <xdr:colOff>180975</xdr:colOff>
      <xdr:row>37</xdr:row>
      <xdr:rowOff>170688</xdr:rowOff>
    </xdr:to>
    <xdr:cxnSp macro="">
      <xdr:nvCxnSpPr>
        <xdr:cNvPr id="114" name="直線コネクタ 113"/>
        <xdr:cNvCxnSpPr/>
      </xdr:nvCxnSpPr>
      <xdr:spPr>
        <a:xfrm>
          <a:off x="9639300" y="6512052"/>
          <a:ext cx="838200" cy="22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466802</xdr:colOff>
      <xdr:row>31</xdr:row>
      <xdr:rowOff>68089</xdr:rowOff>
    </xdr:from>
    <xdr:ext cx="469744" cy="259045"/>
    <xdr:sp macro="" textlink="">
      <xdr:nvSpPr>
        <xdr:cNvPr id="115" name="n_1aveValue【道路】&#10;一人当たり延長"/>
        <xdr:cNvSpPr txBox="1"/>
      </xdr:nvSpPr>
      <xdr:spPr>
        <a:xfrm>
          <a:off x="9391727" y="53830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2.574</a:t>
          </a:r>
          <a:endParaRPr kumimoji="1" lang="ja-JP" altLang="en-US" sz="1000" b="1">
            <a:solidFill>
              <a:srgbClr val="000080"/>
            </a:solidFill>
            <a:latin typeface="ＭＳ Ｐゴシック"/>
          </a:endParaRPr>
        </a:p>
      </xdr:txBody>
    </xdr:sp>
    <xdr:clientData/>
  </xdr:oneCellAnchor>
  <xdr:oneCellAnchor>
    <xdr:from>
      <xdr:col>13</xdr:col>
      <xdr:colOff>466802</xdr:colOff>
      <xdr:row>38</xdr:row>
      <xdr:rowOff>38879</xdr:rowOff>
    </xdr:from>
    <xdr:ext cx="469744" cy="259045"/>
    <xdr:sp macro="" textlink="">
      <xdr:nvSpPr>
        <xdr:cNvPr id="116" name="n_1mainValue【道路】&#10;一人当たり延長"/>
        <xdr:cNvSpPr txBox="1"/>
      </xdr:nvSpPr>
      <xdr:spPr>
        <a:xfrm>
          <a:off x="9391727" y="655397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1.454</a:t>
          </a:r>
          <a:endParaRPr kumimoji="1" lang="ja-JP" altLang="en-US" sz="1000" b="1">
            <a:solidFill>
              <a:srgbClr val="FF0000"/>
            </a:solidFill>
            <a:latin typeface="ＭＳ Ｐゴシック"/>
          </a:endParaRPr>
        </a:p>
      </xdr:txBody>
    </xdr:sp>
    <xdr:clientData/>
  </xdr:oneCellAnchor>
  <xdr:twoCellAnchor>
    <xdr:from>
      <xdr:col>1</xdr:col>
      <xdr:colOff>66675</xdr:colOff>
      <xdr:row>46</xdr:row>
      <xdr:rowOff>114300</xdr:rowOff>
    </xdr:from>
    <xdr:to>
      <xdr:col>7</xdr:col>
      <xdr:colOff>676275</xdr:colOff>
      <xdr:row>50</xdr:row>
      <xdr:rowOff>63500</xdr:rowOff>
    </xdr:to>
    <xdr:sp macro="" textlink="">
      <xdr:nvSpPr>
        <xdr:cNvPr id="117" name="正方形/長方形 116"/>
        <xdr:cNvSpPr/>
      </xdr:nvSpPr>
      <xdr:spPr>
        <a:xfrm>
          <a:off x="762000" y="800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橋りょう・トンネル</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50</xdr:row>
      <xdr:rowOff>88900</xdr:rowOff>
    </xdr:from>
    <xdr:to>
      <xdr:col>3</xdr:col>
      <xdr:colOff>346075</xdr:colOff>
      <xdr:row>52</xdr:row>
      <xdr:rowOff>0</xdr:rowOff>
    </xdr:to>
    <xdr:sp macro="" textlink="">
      <xdr:nvSpPr>
        <xdr:cNvPr id="118" name="正方形/長方形 117"/>
        <xdr:cNvSpPr/>
      </xdr:nvSpPr>
      <xdr:spPr>
        <a:xfrm>
          <a:off x="889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51</xdr:row>
      <xdr:rowOff>120650</xdr:rowOff>
    </xdr:from>
    <xdr:to>
      <xdr:col>3</xdr:col>
      <xdr:colOff>346075</xdr:colOff>
      <xdr:row>53</xdr:row>
      <xdr:rowOff>31750</xdr:rowOff>
    </xdr:to>
    <xdr:sp macro="" textlink="">
      <xdr:nvSpPr>
        <xdr:cNvPr id="119" name="正方形/長方形 118"/>
        <xdr:cNvSpPr/>
      </xdr:nvSpPr>
      <xdr:spPr>
        <a:xfrm>
          <a:off x="889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12/14</a:t>
          </a:r>
          <a:endParaRPr kumimoji="1" lang="ja-JP" altLang="en-US" sz="1200" b="1" i="1">
            <a:solidFill>
              <a:srgbClr val="4080FF"/>
            </a:solidFill>
            <a:latin typeface="ＭＳ Ｐゴシック"/>
          </a:endParaRPr>
        </a:p>
      </xdr:txBody>
    </xdr:sp>
    <xdr:clientData/>
  </xdr:twoCellAnchor>
  <xdr:twoCellAnchor>
    <xdr:from>
      <xdr:col>2</xdr:col>
      <xdr:colOff>523875</xdr:colOff>
      <xdr:row>50</xdr:row>
      <xdr:rowOff>88900</xdr:rowOff>
    </xdr:from>
    <xdr:to>
      <xdr:col>4</xdr:col>
      <xdr:colOff>676275</xdr:colOff>
      <xdr:row>52</xdr:row>
      <xdr:rowOff>0</xdr:rowOff>
    </xdr:to>
    <xdr:sp macro="" textlink="">
      <xdr:nvSpPr>
        <xdr:cNvPr id="120" name="正方形/長方形 119"/>
        <xdr:cNvSpPr/>
      </xdr:nvSpPr>
      <xdr:spPr>
        <a:xfrm>
          <a:off x="1905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51</xdr:row>
      <xdr:rowOff>120650</xdr:rowOff>
    </xdr:from>
    <xdr:to>
      <xdr:col>4</xdr:col>
      <xdr:colOff>676275</xdr:colOff>
      <xdr:row>53</xdr:row>
      <xdr:rowOff>31750</xdr:rowOff>
    </xdr:to>
    <xdr:sp macro="" textlink="">
      <xdr:nvSpPr>
        <xdr:cNvPr id="121" name="正方形/長方形 120"/>
        <xdr:cNvSpPr/>
      </xdr:nvSpPr>
      <xdr:spPr>
        <a:xfrm>
          <a:off x="1905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54.4</a:t>
          </a:r>
          <a:endParaRPr kumimoji="1" lang="ja-JP" altLang="en-US" sz="1200" b="1" i="1">
            <a:solidFill>
              <a:srgbClr val="4080FF"/>
            </a:solidFill>
            <a:latin typeface="ＭＳ Ｐゴシック"/>
          </a:endParaRPr>
        </a:p>
      </xdr:txBody>
    </xdr:sp>
    <xdr:clientData/>
  </xdr:twoCellAnchor>
  <xdr:twoCellAnchor>
    <xdr:from>
      <xdr:col>4</xdr:col>
      <xdr:colOff>295275</xdr:colOff>
      <xdr:row>50</xdr:row>
      <xdr:rowOff>88900</xdr:rowOff>
    </xdr:from>
    <xdr:to>
      <xdr:col>6</xdr:col>
      <xdr:colOff>447675</xdr:colOff>
      <xdr:row>52</xdr:row>
      <xdr:rowOff>0</xdr:rowOff>
    </xdr:to>
    <xdr:sp macro="" textlink="">
      <xdr:nvSpPr>
        <xdr:cNvPr id="122" name="正方形/長方形 121"/>
        <xdr:cNvSpPr/>
      </xdr:nvSpPr>
      <xdr:spPr>
        <a:xfrm>
          <a:off x="3048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51</xdr:row>
      <xdr:rowOff>120650</xdr:rowOff>
    </xdr:from>
    <xdr:to>
      <xdr:col>6</xdr:col>
      <xdr:colOff>447675</xdr:colOff>
      <xdr:row>53</xdr:row>
      <xdr:rowOff>31750</xdr:rowOff>
    </xdr:to>
    <xdr:sp macro="" textlink="">
      <xdr:nvSpPr>
        <xdr:cNvPr id="123" name="正方形/長方形 122"/>
        <xdr:cNvSpPr/>
      </xdr:nvSpPr>
      <xdr:spPr>
        <a:xfrm>
          <a:off x="3048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49.9</a:t>
          </a:r>
          <a:endParaRPr kumimoji="1" lang="ja-JP" altLang="en-US" sz="1200" b="1" i="1">
            <a:solidFill>
              <a:srgbClr val="4080FF"/>
            </a:solidFill>
            <a:latin typeface="ＭＳ Ｐゴシック"/>
          </a:endParaRPr>
        </a:p>
      </xdr:txBody>
    </xdr:sp>
    <xdr:clientData/>
  </xdr:twoCellAnchor>
  <xdr:twoCellAnchor>
    <xdr:from>
      <xdr:col>1</xdr:col>
      <xdr:colOff>66675</xdr:colOff>
      <xdr:row>53</xdr:row>
      <xdr:rowOff>57150</xdr:rowOff>
    </xdr:from>
    <xdr:to>
      <xdr:col>7</xdr:col>
      <xdr:colOff>676275</xdr:colOff>
      <xdr:row>66</xdr:row>
      <xdr:rowOff>114300</xdr:rowOff>
    </xdr:to>
    <xdr:sp macro="" textlink="">
      <xdr:nvSpPr>
        <xdr:cNvPr id="124" name="正方形/長方形 123"/>
        <xdr:cNvSpPr/>
      </xdr:nvSpPr>
      <xdr:spPr>
        <a:xfrm>
          <a:off x="762000" y="914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52</xdr:row>
      <xdr:rowOff>38100</xdr:rowOff>
    </xdr:from>
    <xdr:ext cx="298543" cy="225703"/>
    <xdr:sp macro="" textlink="">
      <xdr:nvSpPr>
        <xdr:cNvPr id="125" name="テキスト ボックス 124"/>
        <xdr:cNvSpPr txBox="1"/>
      </xdr:nvSpPr>
      <xdr:spPr>
        <a:xfrm>
          <a:off x="723900" y="895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66</xdr:row>
      <xdr:rowOff>114300</xdr:rowOff>
    </xdr:from>
    <xdr:to>
      <xdr:col>7</xdr:col>
      <xdr:colOff>638175</xdr:colOff>
      <xdr:row>66</xdr:row>
      <xdr:rowOff>114300</xdr:rowOff>
    </xdr:to>
    <xdr:cxnSp macro="">
      <xdr:nvCxnSpPr>
        <xdr:cNvPr id="126" name="直線コネクタ 125"/>
        <xdr:cNvCxnSpPr/>
      </xdr:nvCxnSpPr>
      <xdr:spPr>
        <a:xfrm>
          <a:off x="762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65</xdr:row>
      <xdr:rowOff>143527</xdr:rowOff>
    </xdr:from>
    <xdr:ext cx="403059" cy="259045"/>
    <xdr:sp macro="" textlink="">
      <xdr:nvSpPr>
        <xdr:cNvPr id="127" name="テキスト ボックス 126"/>
        <xdr:cNvSpPr txBox="1"/>
      </xdr:nvSpPr>
      <xdr:spPr>
        <a:xfrm>
          <a:off x="358941" y="1128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64</xdr:row>
      <xdr:rowOff>130628</xdr:rowOff>
    </xdr:from>
    <xdr:to>
      <xdr:col>7</xdr:col>
      <xdr:colOff>638175</xdr:colOff>
      <xdr:row>64</xdr:row>
      <xdr:rowOff>130628</xdr:rowOff>
    </xdr:to>
    <xdr:cxnSp macro="">
      <xdr:nvCxnSpPr>
        <xdr:cNvPr id="128" name="直線コネクタ 127"/>
        <xdr:cNvCxnSpPr/>
      </xdr:nvCxnSpPr>
      <xdr:spPr>
        <a:xfrm>
          <a:off x="762000" y="11103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63</xdr:row>
      <xdr:rowOff>159855</xdr:rowOff>
    </xdr:from>
    <xdr:ext cx="403059" cy="259045"/>
    <xdr:sp macro="" textlink="">
      <xdr:nvSpPr>
        <xdr:cNvPr id="129" name="テキスト ボックス 128"/>
        <xdr:cNvSpPr txBox="1"/>
      </xdr:nvSpPr>
      <xdr:spPr>
        <a:xfrm>
          <a:off x="358941" y="10961205"/>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62</xdr:row>
      <xdr:rowOff>146957</xdr:rowOff>
    </xdr:from>
    <xdr:to>
      <xdr:col>7</xdr:col>
      <xdr:colOff>638175</xdr:colOff>
      <xdr:row>62</xdr:row>
      <xdr:rowOff>146957</xdr:rowOff>
    </xdr:to>
    <xdr:cxnSp macro="">
      <xdr:nvCxnSpPr>
        <xdr:cNvPr id="130" name="直線コネクタ 129"/>
        <xdr:cNvCxnSpPr/>
      </xdr:nvCxnSpPr>
      <xdr:spPr>
        <a:xfrm>
          <a:off x="762000" y="1077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62</xdr:row>
      <xdr:rowOff>4734</xdr:rowOff>
    </xdr:from>
    <xdr:ext cx="403059" cy="259045"/>
    <xdr:sp macro="" textlink="">
      <xdr:nvSpPr>
        <xdr:cNvPr id="131" name="テキスト ボックス 130"/>
        <xdr:cNvSpPr txBox="1"/>
      </xdr:nvSpPr>
      <xdr:spPr>
        <a:xfrm>
          <a:off x="358941" y="10634634"/>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60</xdr:row>
      <xdr:rowOff>163285</xdr:rowOff>
    </xdr:from>
    <xdr:to>
      <xdr:col>7</xdr:col>
      <xdr:colOff>638175</xdr:colOff>
      <xdr:row>60</xdr:row>
      <xdr:rowOff>163285</xdr:rowOff>
    </xdr:to>
    <xdr:cxnSp macro="">
      <xdr:nvCxnSpPr>
        <xdr:cNvPr id="132" name="直線コネクタ 131"/>
        <xdr:cNvCxnSpPr/>
      </xdr:nvCxnSpPr>
      <xdr:spPr>
        <a:xfrm>
          <a:off x="762000" y="1045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60</xdr:row>
      <xdr:rowOff>21062</xdr:rowOff>
    </xdr:from>
    <xdr:ext cx="403059" cy="259045"/>
    <xdr:sp macro="" textlink="">
      <xdr:nvSpPr>
        <xdr:cNvPr id="133" name="テキスト ボックス 132"/>
        <xdr:cNvSpPr txBox="1"/>
      </xdr:nvSpPr>
      <xdr:spPr>
        <a:xfrm>
          <a:off x="358941" y="10308062"/>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66675</xdr:colOff>
      <xdr:row>59</xdr:row>
      <xdr:rowOff>8165</xdr:rowOff>
    </xdr:from>
    <xdr:to>
      <xdr:col>7</xdr:col>
      <xdr:colOff>638175</xdr:colOff>
      <xdr:row>59</xdr:row>
      <xdr:rowOff>8165</xdr:rowOff>
    </xdr:to>
    <xdr:cxnSp macro="">
      <xdr:nvCxnSpPr>
        <xdr:cNvPr id="134" name="直線コネクタ 133"/>
        <xdr:cNvCxnSpPr/>
      </xdr:nvCxnSpPr>
      <xdr:spPr>
        <a:xfrm>
          <a:off x="762000" y="1012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58</xdr:row>
      <xdr:rowOff>37392</xdr:rowOff>
    </xdr:from>
    <xdr:ext cx="403059" cy="259045"/>
    <xdr:sp macro="" textlink="">
      <xdr:nvSpPr>
        <xdr:cNvPr id="135" name="テキスト ボックス 134"/>
        <xdr:cNvSpPr txBox="1"/>
      </xdr:nvSpPr>
      <xdr:spPr>
        <a:xfrm>
          <a:off x="358941" y="9981492"/>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57</xdr:row>
      <xdr:rowOff>24493</xdr:rowOff>
    </xdr:from>
    <xdr:to>
      <xdr:col>7</xdr:col>
      <xdr:colOff>638175</xdr:colOff>
      <xdr:row>57</xdr:row>
      <xdr:rowOff>24493</xdr:rowOff>
    </xdr:to>
    <xdr:cxnSp macro="">
      <xdr:nvCxnSpPr>
        <xdr:cNvPr id="136" name="直線コネクタ 135"/>
        <xdr:cNvCxnSpPr/>
      </xdr:nvCxnSpPr>
      <xdr:spPr>
        <a:xfrm>
          <a:off x="762000" y="979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56</xdr:row>
      <xdr:rowOff>53720</xdr:rowOff>
    </xdr:from>
    <xdr:ext cx="403059" cy="259045"/>
    <xdr:sp macro="" textlink="">
      <xdr:nvSpPr>
        <xdr:cNvPr id="137" name="テキスト ボックス 136"/>
        <xdr:cNvSpPr txBox="1"/>
      </xdr:nvSpPr>
      <xdr:spPr>
        <a:xfrm>
          <a:off x="358941" y="9654920"/>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66675</xdr:colOff>
      <xdr:row>55</xdr:row>
      <xdr:rowOff>40822</xdr:rowOff>
    </xdr:from>
    <xdr:to>
      <xdr:col>7</xdr:col>
      <xdr:colOff>638175</xdr:colOff>
      <xdr:row>55</xdr:row>
      <xdr:rowOff>40822</xdr:rowOff>
    </xdr:to>
    <xdr:cxnSp macro="">
      <xdr:nvCxnSpPr>
        <xdr:cNvPr id="138" name="直線コネクタ 137"/>
        <xdr:cNvCxnSpPr/>
      </xdr:nvCxnSpPr>
      <xdr:spPr>
        <a:xfrm>
          <a:off x="762000" y="947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54</xdr:row>
      <xdr:rowOff>70049</xdr:rowOff>
    </xdr:from>
    <xdr:ext cx="403059" cy="259045"/>
    <xdr:sp macro="" textlink="">
      <xdr:nvSpPr>
        <xdr:cNvPr id="139" name="テキスト ボックス 138"/>
        <xdr:cNvSpPr txBox="1"/>
      </xdr:nvSpPr>
      <xdr:spPr>
        <a:xfrm>
          <a:off x="358941" y="9328349"/>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53</xdr:row>
      <xdr:rowOff>57150</xdr:rowOff>
    </xdr:from>
    <xdr:to>
      <xdr:col>7</xdr:col>
      <xdr:colOff>638175</xdr:colOff>
      <xdr:row>53</xdr:row>
      <xdr:rowOff>57150</xdr:rowOff>
    </xdr:to>
    <xdr:cxnSp macro="">
      <xdr:nvCxnSpPr>
        <xdr:cNvPr id="140" name="直線コネクタ 139"/>
        <xdr:cNvCxnSpPr/>
      </xdr:nvCxnSpPr>
      <xdr:spPr>
        <a:xfrm>
          <a:off x="762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52</xdr:row>
      <xdr:rowOff>86377</xdr:rowOff>
    </xdr:from>
    <xdr:ext cx="403059" cy="259045"/>
    <xdr:sp macro="" textlink="">
      <xdr:nvSpPr>
        <xdr:cNvPr id="141" name="テキスト ボックス 140"/>
        <xdr:cNvSpPr txBox="1"/>
      </xdr:nvSpPr>
      <xdr:spPr>
        <a:xfrm>
          <a:off x="358941" y="9001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66675</xdr:colOff>
      <xdr:row>53</xdr:row>
      <xdr:rowOff>57150</xdr:rowOff>
    </xdr:from>
    <xdr:to>
      <xdr:col>7</xdr:col>
      <xdr:colOff>676275</xdr:colOff>
      <xdr:row>66</xdr:row>
      <xdr:rowOff>114300</xdr:rowOff>
    </xdr:to>
    <xdr:sp macro="" textlink="">
      <xdr:nvSpPr>
        <xdr:cNvPr id="142" name="【橋りょう・トンネル】&#10;有形固定資産減価償却率グラフ枠"/>
        <xdr:cNvSpPr/>
      </xdr:nvSpPr>
      <xdr:spPr>
        <a:xfrm>
          <a:off x="762000" y="914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56</xdr:row>
      <xdr:rowOff>0</xdr:rowOff>
    </xdr:from>
    <xdr:to>
      <xdr:col>6</xdr:col>
      <xdr:colOff>510540</xdr:colOff>
      <xdr:row>64</xdr:row>
      <xdr:rowOff>120831</xdr:rowOff>
    </xdr:to>
    <xdr:cxnSp macro="">
      <xdr:nvCxnSpPr>
        <xdr:cNvPr id="143" name="直線コネクタ 142"/>
        <xdr:cNvCxnSpPr/>
      </xdr:nvCxnSpPr>
      <xdr:spPr>
        <a:xfrm flipV="1">
          <a:off x="4634865" y="9601200"/>
          <a:ext cx="0" cy="149243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64</xdr:row>
      <xdr:rowOff>124658</xdr:rowOff>
    </xdr:from>
    <xdr:ext cx="405111" cy="259045"/>
    <xdr:sp macro="" textlink="">
      <xdr:nvSpPr>
        <xdr:cNvPr id="144" name="【橋りょう・トンネル】&#10;有形固定資産減価償却率最小値テキスト"/>
        <xdr:cNvSpPr txBox="1"/>
      </xdr:nvSpPr>
      <xdr:spPr>
        <a:xfrm>
          <a:off x="4724400" y="11097458"/>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30.3</a:t>
          </a:r>
          <a:endParaRPr kumimoji="1" lang="ja-JP" altLang="en-US" sz="1000" b="1">
            <a:latin typeface="ＭＳ Ｐゴシック"/>
          </a:endParaRPr>
        </a:p>
      </xdr:txBody>
    </xdr:sp>
    <xdr:clientData/>
  </xdr:oneCellAnchor>
  <xdr:twoCellAnchor>
    <xdr:from>
      <xdr:col>6</xdr:col>
      <xdr:colOff>422275</xdr:colOff>
      <xdr:row>64</xdr:row>
      <xdr:rowOff>120831</xdr:rowOff>
    </xdr:from>
    <xdr:to>
      <xdr:col>6</xdr:col>
      <xdr:colOff>600075</xdr:colOff>
      <xdr:row>64</xdr:row>
      <xdr:rowOff>120831</xdr:rowOff>
    </xdr:to>
    <xdr:cxnSp macro="">
      <xdr:nvCxnSpPr>
        <xdr:cNvPr id="145" name="直線コネクタ 144"/>
        <xdr:cNvCxnSpPr/>
      </xdr:nvCxnSpPr>
      <xdr:spPr>
        <a:xfrm>
          <a:off x="4546600" y="110936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54</xdr:row>
      <xdr:rowOff>118127</xdr:rowOff>
    </xdr:from>
    <xdr:ext cx="405111" cy="259045"/>
    <xdr:sp macro="" textlink="">
      <xdr:nvSpPr>
        <xdr:cNvPr id="146" name="【橋りょう・トンネル】&#10;有形固定資産減価償却率最大値テキスト"/>
        <xdr:cNvSpPr txBox="1"/>
      </xdr:nvSpPr>
      <xdr:spPr>
        <a:xfrm>
          <a:off x="4724400" y="937642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76.0</a:t>
          </a:r>
          <a:endParaRPr kumimoji="1" lang="ja-JP" altLang="en-US" sz="1000" b="1">
            <a:latin typeface="ＭＳ Ｐゴシック"/>
          </a:endParaRPr>
        </a:p>
      </xdr:txBody>
    </xdr:sp>
    <xdr:clientData/>
  </xdr:oneCellAnchor>
  <xdr:twoCellAnchor>
    <xdr:from>
      <xdr:col>6</xdr:col>
      <xdr:colOff>422275</xdr:colOff>
      <xdr:row>56</xdr:row>
      <xdr:rowOff>0</xdr:rowOff>
    </xdr:from>
    <xdr:to>
      <xdr:col>6</xdr:col>
      <xdr:colOff>600075</xdr:colOff>
      <xdr:row>56</xdr:row>
      <xdr:rowOff>0</xdr:rowOff>
    </xdr:to>
    <xdr:cxnSp macro="">
      <xdr:nvCxnSpPr>
        <xdr:cNvPr id="147" name="直線コネクタ 146"/>
        <xdr:cNvCxnSpPr/>
      </xdr:nvCxnSpPr>
      <xdr:spPr>
        <a:xfrm>
          <a:off x="4546600" y="9601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59</xdr:row>
      <xdr:rowOff>96174</xdr:rowOff>
    </xdr:from>
    <xdr:ext cx="405111" cy="259045"/>
    <xdr:sp macro="" textlink="">
      <xdr:nvSpPr>
        <xdr:cNvPr id="148" name="【橋りょう・トンネル】&#10;有形固定資産減価償却率平均値テキスト"/>
        <xdr:cNvSpPr txBox="1"/>
      </xdr:nvSpPr>
      <xdr:spPr>
        <a:xfrm>
          <a:off x="4724400" y="10211724"/>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51.2</a:t>
          </a:r>
          <a:endParaRPr kumimoji="1" lang="ja-JP" altLang="en-US" sz="1000" b="1">
            <a:solidFill>
              <a:srgbClr val="000080"/>
            </a:solidFill>
            <a:latin typeface="ＭＳ Ｐゴシック"/>
          </a:endParaRPr>
        </a:p>
      </xdr:txBody>
    </xdr:sp>
    <xdr:clientData/>
  </xdr:oneCellAnchor>
  <xdr:twoCellAnchor>
    <xdr:from>
      <xdr:col>6</xdr:col>
      <xdr:colOff>460375</xdr:colOff>
      <xdr:row>60</xdr:row>
      <xdr:rowOff>73297</xdr:rowOff>
    </xdr:from>
    <xdr:to>
      <xdr:col>6</xdr:col>
      <xdr:colOff>561975</xdr:colOff>
      <xdr:row>61</xdr:row>
      <xdr:rowOff>3447</xdr:rowOff>
    </xdr:to>
    <xdr:sp macro="" textlink="">
      <xdr:nvSpPr>
        <xdr:cNvPr id="149" name="フローチャート : 判断 148"/>
        <xdr:cNvSpPr/>
      </xdr:nvSpPr>
      <xdr:spPr>
        <a:xfrm>
          <a:off x="4584700" y="1036029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307975</xdr:colOff>
      <xdr:row>61</xdr:row>
      <xdr:rowOff>120650</xdr:rowOff>
    </xdr:from>
    <xdr:to>
      <xdr:col>5</xdr:col>
      <xdr:colOff>409575</xdr:colOff>
      <xdr:row>62</xdr:row>
      <xdr:rowOff>50800</xdr:rowOff>
    </xdr:to>
    <xdr:sp macro="" textlink="">
      <xdr:nvSpPr>
        <xdr:cNvPr id="150" name="フローチャート : 判断 149"/>
        <xdr:cNvSpPr/>
      </xdr:nvSpPr>
      <xdr:spPr>
        <a:xfrm>
          <a:off x="3746500" y="10579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66</xdr:row>
      <xdr:rowOff>111777</xdr:rowOff>
    </xdr:from>
    <xdr:ext cx="762000" cy="259045"/>
    <xdr:sp macro="" textlink="">
      <xdr:nvSpPr>
        <xdr:cNvPr id="151" name="テキスト ボックス 150"/>
        <xdr:cNvSpPr txBox="1"/>
      </xdr:nvSpPr>
      <xdr:spPr>
        <a:xfrm>
          <a:off x="4445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66</xdr:row>
      <xdr:rowOff>111777</xdr:rowOff>
    </xdr:from>
    <xdr:ext cx="762000" cy="259045"/>
    <xdr:sp macro="" textlink="">
      <xdr:nvSpPr>
        <xdr:cNvPr id="152" name="テキスト ボックス 151"/>
        <xdr:cNvSpPr txBox="1"/>
      </xdr:nvSpPr>
      <xdr:spPr>
        <a:xfrm>
          <a:off x="3606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66</xdr:row>
      <xdr:rowOff>111777</xdr:rowOff>
    </xdr:from>
    <xdr:ext cx="762000" cy="259045"/>
    <xdr:sp macro="" textlink="">
      <xdr:nvSpPr>
        <xdr:cNvPr id="153" name="テキスト ボックス 152"/>
        <xdr:cNvSpPr txBox="1"/>
      </xdr:nvSpPr>
      <xdr:spPr>
        <a:xfrm>
          <a:off x="2717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66</xdr:row>
      <xdr:rowOff>111777</xdr:rowOff>
    </xdr:from>
    <xdr:ext cx="762000" cy="259045"/>
    <xdr:sp macro="" textlink="">
      <xdr:nvSpPr>
        <xdr:cNvPr id="154" name="テキスト ボックス 153"/>
        <xdr:cNvSpPr txBox="1"/>
      </xdr:nvSpPr>
      <xdr:spPr>
        <a:xfrm>
          <a:off x="1828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66</xdr:row>
      <xdr:rowOff>111777</xdr:rowOff>
    </xdr:from>
    <xdr:ext cx="762000" cy="259045"/>
    <xdr:sp macro="" textlink="">
      <xdr:nvSpPr>
        <xdr:cNvPr id="155" name="テキスト ボックス 154"/>
        <xdr:cNvSpPr txBox="1"/>
      </xdr:nvSpPr>
      <xdr:spPr>
        <a:xfrm>
          <a:off x="939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62</xdr:row>
      <xdr:rowOff>11249</xdr:rowOff>
    </xdr:from>
    <xdr:to>
      <xdr:col>6</xdr:col>
      <xdr:colOff>561975</xdr:colOff>
      <xdr:row>62</xdr:row>
      <xdr:rowOff>112849</xdr:rowOff>
    </xdr:to>
    <xdr:sp macro="" textlink="">
      <xdr:nvSpPr>
        <xdr:cNvPr id="156" name="円/楕円 155"/>
        <xdr:cNvSpPr/>
      </xdr:nvSpPr>
      <xdr:spPr>
        <a:xfrm>
          <a:off x="4584700" y="1064114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61</xdr:row>
      <xdr:rowOff>161126</xdr:rowOff>
    </xdr:from>
    <xdr:ext cx="405111" cy="259045"/>
    <xdr:sp macro="" textlink="">
      <xdr:nvSpPr>
        <xdr:cNvPr id="157" name="【橋りょう・トンネル】&#10;有形固定資産減価償却率該当値テキスト"/>
        <xdr:cNvSpPr txBox="1"/>
      </xdr:nvSpPr>
      <xdr:spPr>
        <a:xfrm>
          <a:off x="4724400" y="10619576"/>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42.6</a:t>
          </a:r>
          <a:endParaRPr kumimoji="1" lang="ja-JP" altLang="en-US" sz="1000" b="1">
            <a:solidFill>
              <a:srgbClr val="FF0000"/>
            </a:solidFill>
            <a:latin typeface="ＭＳ Ｐゴシック"/>
          </a:endParaRPr>
        </a:p>
      </xdr:txBody>
    </xdr:sp>
    <xdr:clientData/>
  </xdr:oneCellAnchor>
  <xdr:twoCellAnchor>
    <xdr:from>
      <xdr:col>5</xdr:col>
      <xdr:colOff>307975</xdr:colOff>
      <xdr:row>62</xdr:row>
      <xdr:rowOff>112485</xdr:rowOff>
    </xdr:from>
    <xdr:to>
      <xdr:col>5</xdr:col>
      <xdr:colOff>409575</xdr:colOff>
      <xdr:row>63</xdr:row>
      <xdr:rowOff>42635</xdr:rowOff>
    </xdr:to>
    <xdr:sp macro="" textlink="">
      <xdr:nvSpPr>
        <xdr:cNvPr id="158" name="円/楕円 157"/>
        <xdr:cNvSpPr/>
      </xdr:nvSpPr>
      <xdr:spPr>
        <a:xfrm>
          <a:off x="3746500" y="10742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358775</xdr:colOff>
      <xdr:row>62</xdr:row>
      <xdr:rowOff>62049</xdr:rowOff>
    </xdr:from>
    <xdr:to>
      <xdr:col>6</xdr:col>
      <xdr:colOff>511175</xdr:colOff>
      <xdr:row>62</xdr:row>
      <xdr:rowOff>163285</xdr:rowOff>
    </xdr:to>
    <xdr:cxnSp macro="">
      <xdr:nvCxnSpPr>
        <xdr:cNvPr id="159" name="直線コネクタ 158"/>
        <xdr:cNvCxnSpPr/>
      </xdr:nvCxnSpPr>
      <xdr:spPr>
        <a:xfrm flipV="1">
          <a:off x="3797300" y="10691949"/>
          <a:ext cx="838200" cy="1012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143518</xdr:colOff>
      <xdr:row>60</xdr:row>
      <xdr:rowOff>67327</xdr:rowOff>
    </xdr:from>
    <xdr:ext cx="405111" cy="259045"/>
    <xdr:sp macro="" textlink="">
      <xdr:nvSpPr>
        <xdr:cNvPr id="160" name="n_1aveValue【橋りょう・トンネル】&#10;有形固定資産減価償却率"/>
        <xdr:cNvSpPr txBox="1"/>
      </xdr:nvSpPr>
      <xdr:spPr>
        <a:xfrm>
          <a:off x="3582043" y="1035432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44.5</a:t>
          </a:r>
          <a:endParaRPr kumimoji="1" lang="ja-JP" altLang="en-US" sz="1000" b="1">
            <a:solidFill>
              <a:srgbClr val="000080"/>
            </a:solidFill>
            <a:latin typeface="ＭＳ Ｐゴシック"/>
          </a:endParaRPr>
        </a:p>
      </xdr:txBody>
    </xdr:sp>
    <xdr:clientData/>
  </xdr:oneCellAnchor>
  <xdr:oneCellAnchor>
    <xdr:from>
      <xdr:col>5</xdr:col>
      <xdr:colOff>143518</xdr:colOff>
      <xdr:row>63</xdr:row>
      <xdr:rowOff>33762</xdr:rowOff>
    </xdr:from>
    <xdr:ext cx="405111" cy="259045"/>
    <xdr:sp macro="" textlink="">
      <xdr:nvSpPr>
        <xdr:cNvPr id="161" name="n_1mainValue【橋りょう・トンネル】&#10;有形固定資産減価償却率"/>
        <xdr:cNvSpPr txBox="1"/>
      </xdr:nvSpPr>
      <xdr:spPr>
        <a:xfrm>
          <a:off x="3582043" y="1083511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39.5</a:t>
          </a:r>
          <a:endParaRPr kumimoji="1" lang="ja-JP" altLang="en-US" sz="1000" b="1">
            <a:solidFill>
              <a:srgbClr val="FF0000"/>
            </a:solidFill>
            <a:latin typeface="ＭＳ Ｐゴシック"/>
          </a:endParaRPr>
        </a:p>
      </xdr:txBody>
    </xdr:sp>
    <xdr:clientData/>
  </xdr:oneCellAnchor>
  <xdr:twoCellAnchor>
    <xdr:from>
      <xdr:col>9</xdr:col>
      <xdr:colOff>422275</xdr:colOff>
      <xdr:row>46</xdr:row>
      <xdr:rowOff>114300</xdr:rowOff>
    </xdr:from>
    <xdr:to>
      <xdr:col>16</xdr:col>
      <xdr:colOff>346075</xdr:colOff>
      <xdr:row>50</xdr:row>
      <xdr:rowOff>63500</xdr:rowOff>
    </xdr:to>
    <xdr:sp macro="" textlink="">
      <xdr:nvSpPr>
        <xdr:cNvPr id="162" name="正方形/長方形 161"/>
        <xdr:cNvSpPr/>
      </xdr:nvSpPr>
      <xdr:spPr>
        <a:xfrm>
          <a:off x="6604000" y="800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橋りょう・トンネル</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一人当たり有形固定資産（償却資産）額</a:t>
          </a:r>
        </a:p>
      </xdr:txBody>
    </xdr:sp>
    <xdr:clientData/>
  </xdr:twoCellAnchor>
  <xdr:twoCellAnchor>
    <xdr:from>
      <xdr:col>9</xdr:col>
      <xdr:colOff>549275</xdr:colOff>
      <xdr:row>50</xdr:row>
      <xdr:rowOff>88900</xdr:rowOff>
    </xdr:from>
    <xdr:to>
      <xdr:col>12</xdr:col>
      <xdr:colOff>15875</xdr:colOff>
      <xdr:row>52</xdr:row>
      <xdr:rowOff>0</xdr:rowOff>
    </xdr:to>
    <xdr:sp macro="" textlink="">
      <xdr:nvSpPr>
        <xdr:cNvPr id="163" name="正方形/長方形 162"/>
        <xdr:cNvSpPr/>
      </xdr:nvSpPr>
      <xdr:spPr>
        <a:xfrm>
          <a:off x="6731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51</xdr:row>
      <xdr:rowOff>120650</xdr:rowOff>
    </xdr:from>
    <xdr:to>
      <xdr:col>12</xdr:col>
      <xdr:colOff>15875</xdr:colOff>
      <xdr:row>53</xdr:row>
      <xdr:rowOff>31750</xdr:rowOff>
    </xdr:to>
    <xdr:sp macro="" textlink="">
      <xdr:nvSpPr>
        <xdr:cNvPr id="164" name="正方形/長方形 163"/>
        <xdr:cNvSpPr/>
      </xdr:nvSpPr>
      <xdr:spPr>
        <a:xfrm>
          <a:off x="6731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9/14</a:t>
          </a:r>
          <a:endParaRPr kumimoji="1" lang="ja-JP" altLang="en-US" sz="1200" b="1" i="1">
            <a:solidFill>
              <a:srgbClr val="4080FF"/>
            </a:solidFill>
            <a:latin typeface="ＭＳ Ｐゴシック"/>
          </a:endParaRPr>
        </a:p>
      </xdr:txBody>
    </xdr:sp>
    <xdr:clientData/>
  </xdr:twoCellAnchor>
  <xdr:twoCellAnchor>
    <xdr:from>
      <xdr:col>11</xdr:col>
      <xdr:colOff>193675</xdr:colOff>
      <xdr:row>50</xdr:row>
      <xdr:rowOff>88900</xdr:rowOff>
    </xdr:from>
    <xdr:to>
      <xdr:col>13</xdr:col>
      <xdr:colOff>346075</xdr:colOff>
      <xdr:row>52</xdr:row>
      <xdr:rowOff>0</xdr:rowOff>
    </xdr:to>
    <xdr:sp macro="" textlink="">
      <xdr:nvSpPr>
        <xdr:cNvPr id="165" name="正方形/長方形 164"/>
        <xdr:cNvSpPr/>
      </xdr:nvSpPr>
      <xdr:spPr>
        <a:xfrm>
          <a:off x="7747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51</xdr:row>
      <xdr:rowOff>120650</xdr:rowOff>
    </xdr:from>
    <xdr:to>
      <xdr:col>13</xdr:col>
      <xdr:colOff>346075</xdr:colOff>
      <xdr:row>53</xdr:row>
      <xdr:rowOff>31750</xdr:rowOff>
    </xdr:to>
    <xdr:sp macro="" textlink="">
      <xdr:nvSpPr>
        <xdr:cNvPr id="166" name="正方形/長方形 165"/>
        <xdr:cNvSpPr/>
      </xdr:nvSpPr>
      <xdr:spPr>
        <a:xfrm>
          <a:off x="7747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122,175</a:t>
          </a:r>
          <a:endParaRPr kumimoji="1" lang="ja-JP" altLang="en-US" sz="1200" b="1" i="1">
            <a:solidFill>
              <a:srgbClr val="4080FF"/>
            </a:solidFill>
            <a:latin typeface="ＭＳ Ｐゴシック"/>
          </a:endParaRPr>
        </a:p>
      </xdr:txBody>
    </xdr:sp>
    <xdr:clientData/>
  </xdr:twoCellAnchor>
  <xdr:twoCellAnchor>
    <xdr:from>
      <xdr:col>12</xdr:col>
      <xdr:colOff>650875</xdr:colOff>
      <xdr:row>50</xdr:row>
      <xdr:rowOff>88900</xdr:rowOff>
    </xdr:from>
    <xdr:to>
      <xdr:col>15</xdr:col>
      <xdr:colOff>117475</xdr:colOff>
      <xdr:row>52</xdr:row>
      <xdr:rowOff>0</xdr:rowOff>
    </xdr:to>
    <xdr:sp macro="" textlink="">
      <xdr:nvSpPr>
        <xdr:cNvPr id="167" name="正方形/長方形 166"/>
        <xdr:cNvSpPr/>
      </xdr:nvSpPr>
      <xdr:spPr>
        <a:xfrm>
          <a:off x="8890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51</xdr:row>
      <xdr:rowOff>120650</xdr:rowOff>
    </xdr:from>
    <xdr:to>
      <xdr:col>15</xdr:col>
      <xdr:colOff>117475</xdr:colOff>
      <xdr:row>53</xdr:row>
      <xdr:rowOff>31750</xdr:rowOff>
    </xdr:to>
    <xdr:sp macro="" textlink="">
      <xdr:nvSpPr>
        <xdr:cNvPr id="168" name="正方形/長方形 167"/>
        <xdr:cNvSpPr/>
      </xdr:nvSpPr>
      <xdr:spPr>
        <a:xfrm>
          <a:off x="8890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42,846</a:t>
          </a:r>
          <a:endParaRPr kumimoji="1" lang="ja-JP" altLang="en-US" sz="1200" b="1" i="1">
            <a:solidFill>
              <a:srgbClr val="4080FF"/>
            </a:solidFill>
            <a:latin typeface="ＭＳ Ｐゴシック"/>
          </a:endParaRPr>
        </a:p>
      </xdr:txBody>
    </xdr:sp>
    <xdr:clientData/>
  </xdr:twoCellAnchor>
  <xdr:twoCellAnchor>
    <xdr:from>
      <xdr:col>9</xdr:col>
      <xdr:colOff>422275</xdr:colOff>
      <xdr:row>53</xdr:row>
      <xdr:rowOff>57150</xdr:rowOff>
    </xdr:from>
    <xdr:to>
      <xdr:col>16</xdr:col>
      <xdr:colOff>346075</xdr:colOff>
      <xdr:row>66</xdr:row>
      <xdr:rowOff>114300</xdr:rowOff>
    </xdr:to>
    <xdr:sp macro="" textlink="">
      <xdr:nvSpPr>
        <xdr:cNvPr id="169" name="正方形/長方形 168"/>
        <xdr:cNvSpPr/>
      </xdr:nvSpPr>
      <xdr:spPr>
        <a:xfrm>
          <a:off x="6604000" y="914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52</xdr:row>
      <xdr:rowOff>38100</xdr:rowOff>
    </xdr:from>
    <xdr:ext cx="349839" cy="225703"/>
    <xdr:sp macro="" textlink="">
      <xdr:nvSpPr>
        <xdr:cNvPr id="170" name="テキスト ボックス 169"/>
        <xdr:cNvSpPr txBox="1"/>
      </xdr:nvSpPr>
      <xdr:spPr>
        <a:xfrm>
          <a:off x="6565900" y="895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66</xdr:row>
      <xdr:rowOff>114300</xdr:rowOff>
    </xdr:from>
    <xdr:to>
      <xdr:col>16</xdr:col>
      <xdr:colOff>307975</xdr:colOff>
      <xdr:row>66</xdr:row>
      <xdr:rowOff>114300</xdr:rowOff>
    </xdr:to>
    <xdr:cxnSp macro="">
      <xdr:nvCxnSpPr>
        <xdr:cNvPr id="171" name="直線コネクタ 170"/>
        <xdr:cNvCxnSpPr/>
      </xdr:nvCxnSpPr>
      <xdr:spPr>
        <a:xfrm>
          <a:off x="6604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64</xdr:row>
      <xdr:rowOff>76200</xdr:rowOff>
    </xdr:from>
    <xdr:to>
      <xdr:col>16</xdr:col>
      <xdr:colOff>307975</xdr:colOff>
      <xdr:row>64</xdr:row>
      <xdr:rowOff>76200</xdr:rowOff>
    </xdr:to>
    <xdr:cxnSp macro="">
      <xdr:nvCxnSpPr>
        <xdr:cNvPr id="172" name="直線コネクタ 171"/>
        <xdr:cNvCxnSpPr/>
      </xdr:nvCxnSpPr>
      <xdr:spPr>
        <a:xfrm>
          <a:off x="6604000" y="1104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63</xdr:row>
      <xdr:rowOff>105427</xdr:rowOff>
    </xdr:from>
    <xdr:ext cx="248786" cy="259045"/>
    <xdr:sp macro="" textlink="">
      <xdr:nvSpPr>
        <xdr:cNvPr id="173" name="テキスト ボックス 172"/>
        <xdr:cNvSpPr txBox="1"/>
      </xdr:nvSpPr>
      <xdr:spPr>
        <a:xfrm>
          <a:off x="6355214" y="1090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62</xdr:row>
      <xdr:rowOff>38100</xdr:rowOff>
    </xdr:from>
    <xdr:to>
      <xdr:col>16</xdr:col>
      <xdr:colOff>307975</xdr:colOff>
      <xdr:row>62</xdr:row>
      <xdr:rowOff>38100</xdr:rowOff>
    </xdr:to>
    <xdr:cxnSp macro="">
      <xdr:nvCxnSpPr>
        <xdr:cNvPr id="174" name="直線コネクタ 173"/>
        <xdr:cNvCxnSpPr/>
      </xdr:nvCxnSpPr>
      <xdr:spPr>
        <a:xfrm>
          <a:off x="6604000" y="1066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61</xdr:row>
      <xdr:rowOff>67327</xdr:rowOff>
    </xdr:from>
    <xdr:ext cx="531299" cy="259045"/>
    <xdr:sp macro="" textlink="">
      <xdr:nvSpPr>
        <xdr:cNvPr id="175" name="テキスト ボックス 174"/>
        <xdr:cNvSpPr txBox="1"/>
      </xdr:nvSpPr>
      <xdr:spPr>
        <a:xfrm>
          <a:off x="6072701" y="1052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9</xdr:col>
      <xdr:colOff>422275</xdr:colOff>
      <xdr:row>60</xdr:row>
      <xdr:rowOff>0</xdr:rowOff>
    </xdr:from>
    <xdr:to>
      <xdr:col>16</xdr:col>
      <xdr:colOff>307975</xdr:colOff>
      <xdr:row>60</xdr:row>
      <xdr:rowOff>0</xdr:rowOff>
    </xdr:to>
    <xdr:cxnSp macro="">
      <xdr:nvCxnSpPr>
        <xdr:cNvPr id="176" name="直線コネクタ 175"/>
        <xdr:cNvCxnSpPr/>
      </xdr:nvCxnSpPr>
      <xdr:spPr>
        <a:xfrm>
          <a:off x="6604000" y="1028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59</xdr:row>
      <xdr:rowOff>29227</xdr:rowOff>
    </xdr:from>
    <xdr:ext cx="595419" cy="259045"/>
    <xdr:sp macro="" textlink="">
      <xdr:nvSpPr>
        <xdr:cNvPr id="177" name="テキスト ボックス 176"/>
        <xdr:cNvSpPr txBox="1"/>
      </xdr:nvSpPr>
      <xdr:spPr>
        <a:xfrm>
          <a:off x="6008581" y="1014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57</xdr:row>
      <xdr:rowOff>133350</xdr:rowOff>
    </xdr:from>
    <xdr:to>
      <xdr:col>16</xdr:col>
      <xdr:colOff>307975</xdr:colOff>
      <xdr:row>57</xdr:row>
      <xdr:rowOff>133350</xdr:rowOff>
    </xdr:to>
    <xdr:cxnSp macro="">
      <xdr:nvCxnSpPr>
        <xdr:cNvPr id="178" name="直線コネクタ 177"/>
        <xdr:cNvCxnSpPr/>
      </xdr:nvCxnSpPr>
      <xdr:spPr>
        <a:xfrm>
          <a:off x="6604000" y="990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56</xdr:row>
      <xdr:rowOff>162577</xdr:rowOff>
    </xdr:from>
    <xdr:ext cx="595419" cy="259045"/>
    <xdr:sp macro="" textlink="">
      <xdr:nvSpPr>
        <xdr:cNvPr id="179" name="テキスト ボックス 178"/>
        <xdr:cNvSpPr txBox="1"/>
      </xdr:nvSpPr>
      <xdr:spPr>
        <a:xfrm>
          <a:off x="6008581" y="976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9</xdr:col>
      <xdr:colOff>422275</xdr:colOff>
      <xdr:row>55</xdr:row>
      <xdr:rowOff>95250</xdr:rowOff>
    </xdr:from>
    <xdr:to>
      <xdr:col>16</xdr:col>
      <xdr:colOff>307975</xdr:colOff>
      <xdr:row>55</xdr:row>
      <xdr:rowOff>95250</xdr:rowOff>
    </xdr:to>
    <xdr:cxnSp macro="">
      <xdr:nvCxnSpPr>
        <xdr:cNvPr id="180" name="直線コネクタ 179"/>
        <xdr:cNvCxnSpPr/>
      </xdr:nvCxnSpPr>
      <xdr:spPr>
        <a:xfrm>
          <a:off x="6604000" y="952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54</xdr:row>
      <xdr:rowOff>124477</xdr:rowOff>
    </xdr:from>
    <xdr:ext cx="595419" cy="259045"/>
    <xdr:sp macro="" textlink="">
      <xdr:nvSpPr>
        <xdr:cNvPr id="181" name="テキスト ボックス 180"/>
        <xdr:cNvSpPr txBox="1"/>
      </xdr:nvSpPr>
      <xdr:spPr>
        <a:xfrm>
          <a:off x="6008581" y="938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9</xdr:col>
      <xdr:colOff>422275</xdr:colOff>
      <xdr:row>53</xdr:row>
      <xdr:rowOff>57150</xdr:rowOff>
    </xdr:from>
    <xdr:to>
      <xdr:col>16</xdr:col>
      <xdr:colOff>307975</xdr:colOff>
      <xdr:row>53</xdr:row>
      <xdr:rowOff>57150</xdr:rowOff>
    </xdr:to>
    <xdr:cxnSp macro="">
      <xdr:nvCxnSpPr>
        <xdr:cNvPr id="182" name="直線コネクタ 181"/>
        <xdr:cNvCxnSpPr/>
      </xdr:nvCxnSpPr>
      <xdr:spPr>
        <a:xfrm>
          <a:off x="6604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52</xdr:row>
      <xdr:rowOff>86377</xdr:rowOff>
    </xdr:from>
    <xdr:ext cx="595419" cy="259045"/>
    <xdr:sp macro="" textlink="">
      <xdr:nvSpPr>
        <xdr:cNvPr id="183" name="テキスト ボックス 182"/>
        <xdr:cNvSpPr txBox="1"/>
      </xdr:nvSpPr>
      <xdr:spPr>
        <a:xfrm>
          <a:off x="6008581" y="900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250,000</a:t>
          </a:r>
          <a:endParaRPr kumimoji="1" lang="ja-JP" altLang="en-US" sz="1000">
            <a:latin typeface="ＭＳ Ｐゴシック"/>
          </a:endParaRPr>
        </a:p>
      </xdr:txBody>
    </xdr:sp>
    <xdr:clientData/>
  </xdr:oneCellAnchor>
  <xdr:twoCellAnchor>
    <xdr:from>
      <xdr:col>9</xdr:col>
      <xdr:colOff>422275</xdr:colOff>
      <xdr:row>53</xdr:row>
      <xdr:rowOff>57150</xdr:rowOff>
    </xdr:from>
    <xdr:to>
      <xdr:col>16</xdr:col>
      <xdr:colOff>346075</xdr:colOff>
      <xdr:row>66</xdr:row>
      <xdr:rowOff>114300</xdr:rowOff>
    </xdr:to>
    <xdr:sp macro="" textlink="">
      <xdr:nvSpPr>
        <xdr:cNvPr id="184" name="【橋りょう・トンネル】&#10;一人当たり有形固定資産（償却資産）額グラフ枠"/>
        <xdr:cNvSpPr/>
      </xdr:nvSpPr>
      <xdr:spPr>
        <a:xfrm>
          <a:off x="6604000" y="914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55</xdr:row>
      <xdr:rowOff>133014</xdr:rowOff>
    </xdr:from>
    <xdr:to>
      <xdr:col>15</xdr:col>
      <xdr:colOff>180340</xdr:colOff>
      <xdr:row>64</xdr:row>
      <xdr:rowOff>3032</xdr:rowOff>
    </xdr:to>
    <xdr:cxnSp macro="">
      <xdr:nvCxnSpPr>
        <xdr:cNvPr id="185" name="直線コネクタ 184"/>
        <xdr:cNvCxnSpPr/>
      </xdr:nvCxnSpPr>
      <xdr:spPr>
        <a:xfrm flipV="1">
          <a:off x="10476865" y="9562764"/>
          <a:ext cx="0" cy="141306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64</xdr:row>
      <xdr:rowOff>6859</xdr:rowOff>
    </xdr:from>
    <xdr:ext cx="469744" cy="259045"/>
    <xdr:sp macro="" textlink="">
      <xdr:nvSpPr>
        <xdr:cNvPr id="186" name="【橋りょう・トンネル】&#10;一人当たり有形固定資産（償却資産）額最小値テキスト"/>
        <xdr:cNvSpPr txBox="1"/>
      </xdr:nvSpPr>
      <xdr:spPr>
        <a:xfrm>
          <a:off x="10566400" y="1097965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9,602</a:t>
          </a:r>
          <a:endParaRPr kumimoji="1" lang="ja-JP" altLang="en-US" sz="1000" b="1">
            <a:latin typeface="ＭＳ Ｐゴシック"/>
          </a:endParaRPr>
        </a:p>
      </xdr:txBody>
    </xdr:sp>
    <xdr:clientData/>
  </xdr:oneCellAnchor>
  <xdr:twoCellAnchor>
    <xdr:from>
      <xdr:col>15</xdr:col>
      <xdr:colOff>92075</xdr:colOff>
      <xdr:row>64</xdr:row>
      <xdr:rowOff>3032</xdr:rowOff>
    </xdr:from>
    <xdr:to>
      <xdr:col>15</xdr:col>
      <xdr:colOff>269875</xdr:colOff>
      <xdr:row>64</xdr:row>
      <xdr:rowOff>3032</xdr:rowOff>
    </xdr:to>
    <xdr:cxnSp macro="">
      <xdr:nvCxnSpPr>
        <xdr:cNvPr id="187" name="直線コネクタ 186"/>
        <xdr:cNvCxnSpPr/>
      </xdr:nvCxnSpPr>
      <xdr:spPr>
        <a:xfrm>
          <a:off x="10388600" y="1097583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54</xdr:row>
      <xdr:rowOff>79691</xdr:rowOff>
    </xdr:from>
    <xdr:ext cx="599010" cy="259045"/>
    <xdr:sp macro="" textlink="">
      <xdr:nvSpPr>
        <xdr:cNvPr id="188" name="【橋りょう・トンネル】&#10;一人当たり有形固定資産（償却資産）額最大値テキスト"/>
        <xdr:cNvSpPr txBox="1"/>
      </xdr:nvSpPr>
      <xdr:spPr>
        <a:xfrm>
          <a:off x="10566400" y="933799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195,044</a:t>
          </a:r>
          <a:endParaRPr kumimoji="1" lang="ja-JP" altLang="en-US" sz="1000" b="1">
            <a:latin typeface="ＭＳ Ｐゴシック"/>
          </a:endParaRPr>
        </a:p>
      </xdr:txBody>
    </xdr:sp>
    <xdr:clientData/>
  </xdr:oneCellAnchor>
  <xdr:twoCellAnchor>
    <xdr:from>
      <xdr:col>15</xdr:col>
      <xdr:colOff>92075</xdr:colOff>
      <xdr:row>55</xdr:row>
      <xdr:rowOff>133014</xdr:rowOff>
    </xdr:from>
    <xdr:to>
      <xdr:col>15</xdr:col>
      <xdr:colOff>269875</xdr:colOff>
      <xdr:row>55</xdr:row>
      <xdr:rowOff>133014</xdr:rowOff>
    </xdr:to>
    <xdr:cxnSp macro="">
      <xdr:nvCxnSpPr>
        <xdr:cNvPr id="189" name="直線コネクタ 188"/>
        <xdr:cNvCxnSpPr/>
      </xdr:nvCxnSpPr>
      <xdr:spPr>
        <a:xfrm>
          <a:off x="10388600" y="956276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61</xdr:row>
      <xdr:rowOff>24389</xdr:rowOff>
    </xdr:from>
    <xdr:ext cx="534377" cy="259045"/>
    <xdr:sp macro="" textlink="">
      <xdr:nvSpPr>
        <xdr:cNvPr id="190" name="【橋りょう・トンネル】&#10;一人当たり有形固定資産（償却資産）額平均値テキスト"/>
        <xdr:cNvSpPr txBox="1"/>
      </xdr:nvSpPr>
      <xdr:spPr>
        <a:xfrm>
          <a:off x="10566400" y="1048283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48,135</a:t>
          </a:r>
          <a:endParaRPr kumimoji="1" lang="ja-JP" altLang="en-US" sz="1000" b="1">
            <a:solidFill>
              <a:srgbClr val="000080"/>
            </a:solidFill>
            <a:latin typeface="ＭＳ Ｐゴシック"/>
          </a:endParaRPr>
        </a:p>
      </xdr:txBody>
    </xdr:sp>
    <xdr:clientData/>
  </xdr:oneCellAnchor>
  <xdr:twoCellAnchor>
    <xdr:from>
      <xdr:col>15</xdr:col>
      <xdr:colOff>130175</xdr:colOff>
      <xdr:row>62</xdr:row>
      <xdr:rowOff>1512</xdr:rowOff>
    </xdr:from>
    <xdr:to>
      <xdr:col>15</xdr:col>
      <xdr:colOff>231775</xdr:colOff>
      <xdr:row>62</xdr:row>
      <xdr:rowOff>103112</xdr:rowOff>
    </xdr:to>
    <xdr:sp macro="" textlink="">
      <xdr:nvSpPr>
        <xdr:cNvPr id="191" name="フローチャート : 判断 190"/>
        <xdr:cNvSpPr/>
      </xdr:nvSpPr>
      <xdr:spPr>
        <a:xfrm>
          <a:off x="10426700" y="106314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62</xdr:row>
      <xdr:rowOff>26406</xdr:rowOff>
    </xdr:from>
    <xdr:to>
      <xdr:col>14</xdr:col>
      <xdr:colOff>79375</xdr:colOff>
      <xdr:row>62</xdr:row>
      <xdr:rowOff>128006</xdr:rowOff>
    </xdr:to>
    <xdr:sp macro="" textlink="">
      <xdr:nvSpPr>
        <xdr:cNvPr id="192" name="フローチャート : 判断 191"/>
        <xdr:cNvSpPr/>
      </xdr:nvSpPr>
      <xdr:spPr>
        <a:xfrm>
          <a:off x="9588500" y="1065630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66</xdr:row>
      <xdr:rowOff>111777</xdr:rowOff>
    </xdr:from>
    <xdr:ext cx="762000" cy="259045"/>
    <xdr:sp macro="" textlink="">
      <xdr:nvSpPr>
        <xdr:cNvPr id="193" name="テキスト ボックス 192"/>
        <xdr:cNvSpPr txBox="1"/>
      </xdr:nvSpPr>
      <xdr:spPr>
        <a:xfrm>
          <a:off x="10287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66</xdr:row>
      <xdr:rowOff>111777</xdr:rowOff>
    </xdr:from>
    <xdr:ext cx="762000" cy="259045"/>
    <xdr:sp macro="" textlink="">
      <xdr:nvSpPr>
        <xdr:cNvPr id="194" name="テキスト ボックス 193"/>
        <xdr:cNvSpPr txBox="1"/>
      </xdr:nvSpPr>
      <xdr:spPr>
        <a:xfrm>
          <a:off x="9448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66</xdr:row>
      <xdr:rowOff>111777</xdr:rowOff>
    </xdr:from>
    <xdr:ext cx="762000" cy="259045"/>
    <xdr:sp macro="" textlink="">
      <xdr:nvSpPr>
        <xdr:cNvPr id="195" name="テキスト ボックス 194"/>
        <xdr:cNvSpPr txBox="1"/>
      </xdr:nvSpPr>
      <xdr:spPr>
        <a:xfrm>
          <a:off x="8559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66</xdr:row>
      <xdr:rowOff>111777</xdr:rowOff>
    </xdr:from>
    <xdr:ext cx="762000" cy="259045"/>
    <xdr:sp macro="" textlink="">
      <xdr:nvSpPr>
        <xdr:cNvPr id="196" name="テキスト ボックス 195"/>
        <xdr:cNvSpPr txBox="1"/>
      </xdr:nvSpPr>
      <xdr:spPr>
        <a:xfrm>
          <a:off x="7670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66</xdr:row>
      <xdr:rowOff>111777</xdr:rowOff>
    </xdr:from>
    <xdr:ext cx="762000" cy="259045"/>
    <xdr:sp macro="" textlink="">
      <xdr:nvSpPr>
        <xdr:cNvPr id="197" name="テキスト ボックス 196"/>
        <xdr:cNvSpPr txBox="1"/>
      </xdr:nvSpPr>
      <xdr:spPr>
        <a:xfrm>
          <a:off x="6781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63</xdr:row>
      <xdr:rowOff>3531</xdr:rowOff>
    </xdr:from>
    <xdr:to>
      <xdr:col>15</xdr:col>
      <xdr:colOff>231775</xdr:colOff>
      <xdr:row>63</xdr:row>
      <xdr:rowOff>105131</xdr:rowOff>
    </xdr:to>
    <xdr:sp macro="" textlink="">
      <xdr:nvSpPr>
        <xdr:cNvPr id="198" name="円/楕円 197"/>
        <xdr:cNvSpPr/>
      </xdr:nvSpPr>
      <xdr:spPr>
        <a:xfrm>
          <a:off x="10426700" y="108048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62</xdr:row>
      <xdr:rowOff>89908</xdr:rowOff>
    </xdr:from>
    <xdr:ext cx="534377" cy="259045"/>
    <xdr:sp macro="" textlink="">
      <xdr:nvSpPr>
        <xdr:cNvPr id="199" name="【橋りょう・トンネル】&#10;一人当たり有形固定資産（償却資産）額該当値テキスト"/>
        <xdr:cNvSpPr txBox="1"/>
      </xdr:nvSpPr>
      <xdr:spPr>
        <a:xfrm>
          <a:off x="10566400" y="1071980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25,370</a:t>
          </a:r>
          <a:endParaRPr kumimoji="1" lang="ja-JP" altLang="en-US" sz="1000" b="1">
            <a:solidFill>
              <a:srgbClr val="FF0000"/>
            </a:solidFill>
            <a:latin typeface="ＭＳ Ｐゴシック"/>
          </a:endParaRPr>
        </a:p>
      </xdr:txBody>
    </xdr:sp>
    <xdr:clientData/>
  </xdr:oneCellAnchor>
  <xdr:twoCellAnchor>
    <xdr:from>
      <xdr:col>13</xdr:col>
      <xdr:colOff>663575</xdr:colOff>
      <xdr:row>62</xdr:row>
      <xdr:rowOff>166918</xdr:rowOff>
    </xdr:from>
    <xdr:to>
      <xdr:col>14</xdr:col>
      <xdr:colOff>79375</xdr:colOff>
      <xdr:row>63</xdr:row>
      <xdr:rowOff>97068</xdr:rowOff>
    </xdr:to>
    <xdr:sp macro="" textlink="">
      <xdr:nvSpPr>
        <xdr:cNvPr id="200" name="円/楕円 199"/>
        <xdr:cNvSpPr/>
      </xdr:nvSpPr>
      <xdr:spPr>
        <a:xfrm>
          <a:off x="9588500" y="107968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14</xdr:col>
      <xdr:colOff>28575</xdr:colOff>
      <xdr:row>63</xdr:row>
      <xdr:rowOff>46268</xdr:rowOff>
    </xdr:from>
    <xdr:to>
      <xdr:col>15</xdr:col>
      <xdr:colOff>180975</xdr:colOff>
      <xdr:row>63</xdr:row>
      <xdr:rowOff>54331</xdr:rowOff>
    </xdr:to>
    <xdr:cxnSp macro="">
      <xdr:nvCxnSpPr>
        <xdr:cNvPr id="201" name="直線コネクタ 200"/>
        <xdr:cNvCxnSpPr/>
      </xdr:nvCxnSpPr>
      <xdr:spPr>
        <a:xfrm>
          <a:off x="9639300" y="10847618"/>
          <a:ext cx="838200" cy="80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434486</xdr:colOff>
      <xdr:row>60</xdr:row>
      <xdr:rowOff>144533</xdr:rowOff>
    </xdr:from>
    <xdr:ext cx="534377" cy="259045"/>
    <xdr:sp macro="" textlink="">
      <xdr:nvSpPr>
        <xdr:cNvPr id="202" name="n_1aveValue【橋りょう・トンネル】&#10;一人当たり有形固定資産（償却資産）額"/>
        <xdr:cNvSpPr txBox="1"/>
      </xdr:nvSpPr>
      <xdr:spPr>
        <a:xfrm>
          <a:off x="9359411" y="1043153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44,868</a:t>
          </a:r>
          <a:endParaRPr kumimoji="1" lang="ja-JP" altLang="en-US" sz="1000" b="1">
            <a:solidFill>
              <a:srgbClr val="000080"/>
            </a:solidFill>
            <a:latin typeface="ＭＳ Ｐゴシック"/>
          </a:endParaRPr>
        </a:p>
      </xdr:txBody>
    </xdr:sp>
    <xdr:clientData/>
  </xdr:oneCellAnchor>
  <xdr:oneCellAnchor>
    <xdr:from>
      <xdr:col>13</xdr:col>
      <xdr:colOff>434486</xdr:colOff>
      <xdr:row>63</xdr:row>
      <xdr:rowOff>88195</xdr:rowOff>
    </xdr:from>
    <xdr:ext cx="534377" cy="259045"/>
    <xdr:sp macro="" textlink="">
      <xdr:nvSpPr>
        <xdr:cNvPr id="203" name="n_1mainValue【橋りょう・トンネル】&#10;一人当たり有形固定資産（償却資産）額"/>
        <xdr:cNvSpPr txBox="1"/>
      </xdr:nvSpPr>
      <xdr:spPr>
        <a:xfrm>
          <a:off x="9359411" y="108895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26,428</a:t>
          </a:r>
          <a:endParaRPr kumimoji="1" lang="ja-JP" altLang="en-US" sz="1000" b="1">
            <a:solidFill>
              <a:srgbClr val="FF0000"/>
            </a:solidFill>
            <a:latin typeface="ＭＳ Ｐゴシック"/>
          </a:endParaRPr>
        </a:p>
      </xdr:txBody>
    </xdr:sp>
    <xdr:clientData/>
  </xdr:oneCellAnchor>
  <xdr:twoCellAnchor>
    <xdr:from>
      <xdr:col>1</xdr:col>
      <xdr:colOff>66675</xdr:colOff>
      <xdr:row>68</xdr:row>
      <xdr:rowOff>152400</xdr:rowOff>
    </xdr:from>
    <xdr:to>
      <xdr:col>7</xdr:col>
      <xdr:colOff>676275</xdr:colOff>
      <xdr:row>72</xdr:row>
      <xdr:rowOff>101600</xdr:rowOff>
    </xdr:to>
    <xdr:sp macro="" textlink="">
      <xdr:nvSpPr>
        <xdr:cNvPr id="204" name="正方形/長方形 203"/>
        <xdr:cNvSpPr/>
      </xdr:nvSpPr>
      <xdr:spPr>
        <a:xfrm>
          <a:off x="762000" y="1181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公営住宅</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72</xdr:row>
      <xdr:rowOff>127000</xdr:rowOff>
    </xdr:from>
    <xdr:to>
      <xdr:col>3</xdr:col>
      <xdr:colOff>346075</xdr:colOff>
      <xdr:row>74</xdr:row>
      <xdr:rowOff>38100</xdr:rowOff>
    </xdr:to>
    <xdr:sp macro="" textlink="">
      <xdr:nvSpPr>
        <xdr:cNvPr id="205" name="正方形/長方形 204"/>
        <xdr:cNvSpPr/>
      </xdr:nvSpPr>
      <xdr:spPr>
        <a:xfrm>
          <a:off x="889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73</xdr:row>
      <xdr:rowOff>158750</xdr:rowOff>
    </xdr:from>
    <xdr:to>
      <xdr:col>3</xdr:col>
      <xdr:colOff>346075</xdr:colOff>
      <xdr:row>75</xdr:row>
      <xdr:rowOff>69850</xdr:rowOff>
    </xdr:to>
    <xdr:sp macro="" textlink="">
      <xdr:nvSpPr>
        <xdr:cNvPr id="206" name="正方形/長方形 205"/>
        <xdr:cNvSpPr/>
      </xdr:nvSpPr>
      <xdr:spPr>
        <a:xfrm>
          <a:off x="889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5/14</a:t>
          </a:r>
          <a:endParaRPr kumimoji="1" lang="ja-JP" altLang="en-US" sz="1200" b="1" i="1">
            <a:solidFill>
              <a:srgbClr val="4080FF"/>
            </a:solidFill>
            <a:latin typeface="ＭＳ Ｐゴシック"/>
          </a:endParaRPr>
        </a:p>
      </xdr:txBody>
    </xdr:sp>
    <xdr:clientData/>
  </xdr:twoCellAnchor>
  <xdr:twoCellAnchor>
    <xdr:from>
      <xdr:col>2</xdr:col>
      <xdr:colOff>523875</xdr:colOff>
      <xdr:row>72</xdr:row>
      <xdr:rowOff>127000</xdr:rowOff>
    </xdr:from>
    <xdr:to>
      <xdr:col>4</xdr:col>
      <xdr:colOff>676275</xdr:colOff>
      <xdr:row>74</xdr:row>
      <xdr:rowOff>38100</xdr:rowOff>
    </xdr:to>
    <xdr:sp macro="" textlink="">
      <xdr:nvSpPr>
        <xdr:cNvPr id="207" name="正方形/長方形 206"/>
        <xdr:cNvSpPr/>
      </xdr:nvSpPr>
      <xdr:spPr>
        <a:xfrm>
          <a:off x="1905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73</xdr:row>
      <xdr:rowOff>158750</xdr:rowOff>
    </xdr:from>
    <xdr:to>
      <xdr:col>4</xdr:col>
      <xdr:colOff>676275</xdr:colOff>
      <xdr:row>75</xdr:row>
      <xdr:rowOff>69850</xdr:rowOff>
    </xdr:to>
    <xdr:sp macro="" textlink="">
      <xdr:nvSpPr>
        <xdr:cNvPr id="208" name="正方形/長方形 207"/>
        <xdr:cNvSpPr/>
      </xdr:nvSpPr>
      <xdr:spPr>
        <a:xfrm>
          <a:off x="1905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59.3</a:t>
          </a:r>
          <a:endParaRPr kumimoji="1" lang="ja-JP" altLang="en-US" sz="1200" b="1" i="1">
            <a:solidFill>
              <a:srgbClr val="4080FF"/>
            </a:solidFill>
            <a:latin typeface="ＭＳ Ｐゴシック"/>
          </a:endParaRPr>
        </a:p>
      </xdr:txBody>
    </xdr:sp>
    <xdr:clientData/>
  </xdr:twoCellAnchor>
  <xdr:twoCellAnchor>
    <xdr:from>
      <xdr:col>4</xdr:col>
      <xdr:colOff>295275</xdr:colOff>
      <xdr:row>72</xdr:row>
      <xdr:rowOff>127000</xdr:rowOff>
    </xdr:from>
    <xdr:to>
      <xdr:col>6</xdr:col>
      <xdr:colOff>447675</xdr:colOff>
      <xdr:row>74</xdr:row>
      <xdr:rowOff>38100</xdr:rowOff>
    </xdr:to>
    <xdr:sp macro="" textlink="">
      <xdr:nvSpPr>
        <xdr:cNvPr id="209" name="正方形/長方形 208"/>
        <xdr:cNvSpPr/>
      </xdr:nvSpPr>
      <xdr:spPr>
        <a:xfrm>
          <a:off x="3048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73</xdr:row>
      <xdr:rowOff>158750</xdr:rowOff>
    </xdr:from>
    <xdr:to>
      <xdr:col>6</xdr:col>
      <xdr:colOff>447675</xdr:colOff>
      <xdr:row>75</xdr:row>
      <xdr:rowOff>69850</xdr:rowOff>
    </xdr:to>
    <xdr:sp macro="" textlink="">
      <xdr:nvSpPr>
        <xdr:cNvPr id="210" name="正方形/長方形 209"/>
        <xdr:cNvSpPr/>
      </xdr:nvSpPr>
      <xdr:spPr>
        <a:xfrm>
          <a:off x="3048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46.5</a:t>
          </a:r>
          <a:endParaRPr kumimoji="1" lang="ja-JP" altLang="en-US" sz="1200" b="1" i="1">
            <a:solidFill>
              <a:srgbClr val="4080FF"/>
            </a:solidFill>
            <a:latin typeface="ＭＳ Ｐゴシック"/>
          </a:endParaRPr>
        </a:p>
      </xdr:txBody>
    </xdr:sp>
    <xdr:clientData/>
  </xdr:twoCellAnchor>
  <xdr:twoCellAnchor>
    <xdr:from>
      <xdr:col>1</xdr:col>
      <xdr:colOff>66675</xdr:colOff>
      <xdr:row>75</xdr:row>
      <xdr:rowOff>95250</xdr:rowOff>
    </xdr:from>
    <xdr:to>
      <xdr:col>7</xdr:col>
      <xdr:colOff>676275</xdr:colOff>
      <xdr:row>88</xdr:row>
      <xdr:rowOff>152400</xdr:rowOff>
    </xdr:to>
    <xdr:sp macro="" textlink="">
      <xdr:nvSpPr>
        <xdr:cNvPr id="211" name="正方形/長方形 210"/>
        <xdr:cNvSpPr/>
      </xdr:nvSpPr>
      <xdr:spPr>
        <a:xfrm>
          <a:off x="762000" y="1295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74</xdr:row>
      <xdr:rowOff>76200</xdr:rowOff>
    </xdr:from>
    <xdr:ext cx="298543" cy="225703"/>
    <xdr:sp macro="" textlink="">
      <xdr:nvSpPr>
        <xdr:cNvPr id="212" name="テキスト ボックス 211"/>
        <xdr:cNvSpPr txBox="1"/>
      </xdr:nvSpPr>
      <xdr:spPr>
        <a:xfrm>
          <a:off x="723900" y="1276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88</xdr:row>
      <xdr:rowOff>152400</xdr:rowOff>
    </xdr:from>
    <xdr:to>
      <xdr:col>7</xdr:col>
      <xdr:colOff>638175</xdr:colOff>
      <xdr:row>88</xdr:row>
      <xdr:rowOff>152400</xdr:rowOff>
    </xdr:to>
    <xdr:cxnSp macro="">
      <xdr:nvCxnSpPr>
        <xdr:cNvPr id="213" name="直線コネクタ 212"/>
        <xdr:cNvCxnSpPr/>
      </xdr:nvCxnSpPr>
      <xdr:spPr>
        <a:xfrm>
          <a:off x="762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88</xdr:row>
      <xdr:rowOff>10177</xdr:rowOff>
    </xdr:from>
    <xdr:ext cx="403059" cy="259045"/>
    <xdr:sp macro="" textlink="">
      <xdr:nvSpPr>
        <xdr:cNvPr id="214" name="テキスト ボックス 213"/>
        <xdr:cNvSpPr txBox="1"/>
      </xdr:nvSpPr>
      <xdr:spPr>
        <a:xfrm>
          <a:off x="358941" y="1509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86</xdr:row>
      <xdr:rowOff>168729</xdr:rowOff>
    </xdr:from>
    <xdr:to>
      <xdr:col>7</xdr:col>
      <xdr:colOff>638175</xdr:colOff>
      <xdr:row>86</xdr:row>
      <xdr:rowOff>168729</xdr:rowOff>
    </xdr:to>
    <xdr:cxnSp macro="">
      <xdr:nvCxnSpPr>
        <xdr:cNvPr id="215" name="直線コネクタ 214"/>
        <xdr:cNvCxnSpPr/>
      </xdr:nvCxnSpPr>
      <xdr:spPr>
        <a:xfrm>
          <a:off x="762000" y="1491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86</xdr:row>
      <xdr:rowOff>26506</xdr:rowOff>
    </xdr:from>
    <xdr:ext cx="403059" cy="259045"/>
    <xdr:sp macro="" textlink="">
      <xdr:nvSpPr>
        <xdr:cNvPr id="216" name="テキスト ボックス 215"/>
        <xdr:cNvSpPr txBox="1"/>
      </xdr:nvSpPr>
      <xdr:spPr>
        <a:xfrm>
          <a:off x="358941" y="14771206"/>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85</xdr:row>
      <xdr:rowOff>13607</xdr:rowOff>
    </xdr:from>
    <xdr:to>
      <xdr:col>7</xdr:col>
      <xdr:colOff>638175</xdr:colOff>
      <xdr:row>85</xdr:row>
      <xdr:rowOff>13607</xdr:rowOff>
    </xdr:to>
    <xdr:cxnSp macro="">
      <xdr:nvCxnSpPr>
        <xdr:cNvPr id="217" name="直線コネクタ 216"/>
        <xdr:cNvCxnSpPr/>
      </xdr:nvCxnSpPr>
      <xdr:spPr>
        <a:xfrm>
          <a:off x="762000" y="1458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84</xdr:row>
      <xdr:rowOff>42834</xdr:rowOff>
    </xdr:from>
    <xdr:ext cx="403059" cy="259045"/>
    <xdr:sp macro="" textlink="">
      <xdr:nvSpPr>
        <xdr:cNvPr id="218" name="テキスト ボックス 217"/>
        <xdr:cNvSpPr txBox="1"/>
      </xdr:nvSpPr>
      <xdr:spPr>
        <a:xfrm>
          <a:off x="358941" y="14444634"/>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83</xdr:row>
      <xdr:rowOff>29936</xdr:rowOff>
    </xdr:from>
    <xdr:to>
      <xdr:col>7</xdr:col>
      <xdr:colOff>638175</xdr:colOff>
      <xdr:row>83</xdr:row>
      <xdr:rowOff>29936</xdr:rowOff>
    </xdr:to>
    <xdr:cxnSp macro="">
      <xdr:nvCxnSpPr>
        <xdr:cNvPr id="219" name="直線コネクタ 218"/>
        <xdr:cNvCxnSpPr/>
      </xdr:nvCxnSpPr>
      <xdr:spPr>
        <a:xfrm>
          <a:off x="762000" y="14260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82</xdr:row>
      <xdr:rowOff>59163</xdr:rowOff>
    </xdr:from>
    <xdr:ext cx="403059" cy="259045"/>
    <xdr:sp macro="" textlink="">
      <xdr:nvSpPr>
        <xdr:cNvPr id="220" name="テキスト ボックス 219"/>
        <xdr:cNvSpPr txBox="1"/>
      </xdr:nvSpPr>
      <xdr:spPr>
        <a:xfrm>
          <a:off x="358941" y="14118063"/>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xdr:col>
      <xdr:colOff>66675</xdr:colOff>
      <xdr:row>81</xdr:row>
      <xdr:rowOff>46264</xdr:rowOff>
    </xdr:from>
    <xdr:to>
      <xdr:col>7</xdr:col>
      <xdr:colOff>638175</xdr:colOff>
      <xdr:row>81</xdr:row>
      <xdr:rowOff>46264</xdr:rowOff>
    </xdr:to>
    <xdr:cxnSp macro="">
      <xdr:nvCxnSpPr>
        <xdr:cNvPr id="221" name="直線コネクタ 220"/>
        <xdr:cNvCxnSpPr/>
      </xdr:nvCxnSpPr>
      <xdr:spPr>
        <a:xfrm>
          <a:off x="762000" y="13933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80</xdr:row>
      <xdr:rowOff>75491</xdr:rowOff>
    </xdr:from>
    <xdr:ext cx="403059" cy="259045"/>
    <xdr:sp macro="" textlink="">
      <xdr:nvSpPr>
        <xdr:cNvPr id="222" name="テキスト ボックス 221"/>
        <xdr:cNvSpPr txBox="1"/>
      </xdr:nvSpPr>
      <xdr:spPr>
        <a:xfrm>
          <a:off x="358941" y="13791491"/>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79</xdr:row>
      <xdr:rowOff>62593</xdr:rowOff>
    </xdr:from>
    <xdr:to>
      <xdr:col>7</xdr:col>
      <xdr:colOff>638175</xdr:colOff>
      <xdr:row>79</xdr:row>
      <xdr:rowOff>62593</xdr:rowOff>
    </xdr:to>
    <xdr:cxnSp macro="">
      <xdr:nvCxnSpPr>
        <xdr:cNvPr id="223" name="直線コネクタ 222"/>
        <xdr:cNvCxnSpPr/>
      </xdr:nvCxnSpPr>
      <xdr:spPr>
        <a:xfrm>
          <a:off x="762000" y="1360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78</xdr:row>
      <xdr:rowOff>91820</xdr:rowOff>
    </xdr:from>
    <xdr:ext cx="403059" cy="259045"/>
    <xdr:sp macro="" textlink="">
      <xdr:nvSpPr>
        <xdr:cNvPr id="224" name="テキスト ボックス 223"/>
        <xdr:cNvSpPr txBox="1"/>
      </xdr:nvSpPr>
      <xdr:spPr>
        <a:xfrm>
          <a:off x="358941" y="13464920"/>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66675</xdr:colOff>
      <xdr:row>77</xdr:row>
      <xdr:rowOff>78921</xdr:rowOff>
    </xdr:from>
    <xdr:to>
      <xdr:col>7</xdr:col>
      <xdr:colOff>638175</xdr:colOff>
      <xdr:row>77</xdr:row>
      <xdr:rowOff>78921</xdr:rowOff>
    </xdr:to>
    <xdr:cxnSp macro="">
      <xdr:nvCxnSpPr>
        <xdr:cNvPr id="225" name="直線コネクタ 224"/>
        <xdr:cNvCxnSpPr/>
      </xdr:nvCxnSpPr>
      <xdr:spPr>
        <a:xfrm>
          <a:off x="762000" y="13280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76</xdr:row>
      <xdr:rowOff>108148</xdr:rowOff>
    </xdr:from>
    <xdr:ext cx="403059" cy="259045"/>
    <xdr:sp macro="" textlink="">
      <xdr:nvSpPr>
        <xdr:cNvPr id="226" name="テキスト ボックス 225"/>
        <xdr:cNvSpPr txBox="1"/>
      </xdr:nvSpPr>
      <xdr:spPr>
        <a:xfrm>
          <a:off x="358941" y="13138348"/>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75</xdr:row>
      <xdr:rowOff>95250</xdr:rowOff>
    </xdr:from>
    <xdr:to>
      <xdr:col>7</xdr:col>
      <xdr:colOff>638175</xdr:colOff>
      <xdr:row>75</xdr:row>
      <xdr:rowOff>95250</xdr:rowOff>
    </xdr:to>
    <xdr:cxnSp macro="">
      <xdr:nvCxnSpPr>
        <xdr:cNvPr id="227" name="直線コネクタ 226"/>
        <xdr:cNvCxnSpPr/>
      </xdr:nvCxnSpPr>
      <xdr:spPr>
        <a:xfrm>
          <a:off x="762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74</xdr:row>
      <xdr:rowOff>124477</xdr:rowOff>
    </xdr:from>
    <xdr:ext cx="403059" cy="259045"/>
    <xdr:sp macro="" textlink="">
      <xdr:nvSpPr>
        <xdr:cNvPr id="228" name="テキスト ボックス 227"/>
        <xdr:cNvSpPr txBox="1"/>
      </xdr:nvSpPr>
      <xdr:spPr>
        <a:xfrm>
          <a:off x="358941" y="12811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66675</xdr:colOff>
      <xdr:row>75</xdr:row>
      <xdr:rowOff>95250</xdr:rowOff>
    </xdr:from>
    <xdr:to>
      <xdr:col>7</xdr:col>
      <xdr:colOff>676275</xdr:colOff>
      <xdr:row>88</xdr:row>
      <xdr:rowOff>152400</xdr:rowOff>
    </xdr:to>
    <xdr:sp macro="" textlink="">
      <xdr:nvSpPr>
        <xdr:cNvPr id="229" name="【公営住宅】&#10;有形固定資産減価償却率グラフ枠"/>
        <xdr:cNvSpPr/>
      </xdr:nvSpPr>
      <xdr:spPr>
        <a:xfrm>
          <a:off x="762000" y="1295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77</xdr:row>
      <xdr:rowOff>160564</xdr:rowOff>
    </xdr:from>
    <xdr:to>
      <xdr:col>6</xdr:col>
      <xdr:colOff>510540</xdr:colOff>
      <xdr:row>86</xdr:row>
      <xdr:rowOff>87086</xdr:rowOff>
    </xdr:to>
    <xdr:cxnSp macro="">
      <xdr:nvCxnSpPr>
        <xdr:cNvPr id="230" name="直線コネクタ 229"/>
        <xdr:cNvCxnSpPr/>
      </xdr:nvCxnSpPr>
      <xdr:spPr>
        <a:xfrm flipV="1">
          <a:off x="4634865" y="13362214"/>
          <a:ext cx="0" cy="146957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86</xdr:row>
      <xdr:rowOff>90913</xdr:rowOff>
    </xdr:from>
    <xdr:ext cx="405111" cy="259045"/>
    <xdr:sp macro="" textlink="">
      <xdr:nvSpPr>
        <xdr:cNvPr id="231" name="【公営住宅】&#10;有形固定資産減価償却率最小値テキスト"/>
        <xdr:cNvSpPr txBox="1"/>
      </xdr:nvSpPr>
      <xdr:spPr>
        <a:xfrm>
          <a:off x="4724400" y="1483561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32.5</a:t>
          </a:r>
          <a:endParaRPr kumimoji="1" lang="ja-JP" altLang="en-US" sz="1000" b="1">
            <a:latin typeface="ＭＳ Ｐゴシック"/>
          </a:endParaRPr>
        </a:p>
      </xdr:txBody>
    </xdr:sp>
    <xdr:clientData/>
  </xdr:oneCellAnchor>
  <xdr:twoCellAnchor>
    <xdr:from>
      <xdr:col>6</xdr:col>
      <xdr:colOff>422275</xdr:colOff>
      <xdr:row>86</xdr:row>
      <xdr:rowOff>87086</xdr:rowOff>
    </xdr:from>
    <xdr:to>
      <xdr:col>6</xdr:col>
      <xdr:colOff>600075</xdr:colOff>
      <xdr:row>86</xdr:row>
      <xdr:rowOff>87086</xdr:rowOff>
    </xdr:to>
    <xdr:cxnSp macro="">
      <xdr:nvCxnSpPr>
        <xdr:cNvPr id="232" name="直線コネクタ 231"/>
        <xdr:cNvCxnSpPr/>
      </xdr:nvCxnSpPr>
      <xdr:spPr>
        <a:xfrm>
          <a:off x="4546600" y="148317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76</xdr:row>
      <xdr:rowOff>107241</xdr:rowOff>
    </xdr:from>
    <xdr:ext cx="405111" cy="259045"/>
    <xdr:sp macro="" textlink="">
      <xdr:nvSpPr>
        <xdr:cNvPr id="233" name="【公営住宅】&#10;有形固定資産減価償却率最大値テキスト"/>
        <xdr:cNvSpPr txBox="1"/>
      </xdr:nvSpPr>
      <xdr:spPr>
        <a:xfrm>
          <a:off x="4724400" y="13137441"/>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77.5</a:t>
          </a:r>
          <a:endParaRPr kumimoji="1" lang="ja-JP" altLang="en-US" sz="1000" b="1">
            <a:latin typeface="ＭＳ Ｐゴシック"/>
          </a:endParaRPr>
        </a:p>
      </xdr:txBody>
    </xdr:sp>
    <xdr:clientData/>
  </xdr:oneCellAnchor>
  <xdr:twoCellAnchor>
    <xdr:from>
      <xdr:col>6</xdr:col>
      <xdr:colOff>422275</xdr:colOff>
      <xdr:row>77</xdr:row>
      <xdr:rowOff>160564</xdr:rowOff>
    </xdr:from>
    <xdr:to>
      <xdr:col>6</xdr:col>
      <xdr:colOff>600075</xdr:colOff>
      <xdr:row>77</xdr:row>
      <xdr:rowOff>160564</xdr:rowOff>
    </xdr:to>
    <xdr:cxnSp macro="">
      <xdr:nvCxnSpPr>
        <xdr:cNvPr id="234" name="直線コネクタ 233"/>
        <xdr:cNvCxnSpPr/>
      </xdr:nvCxnSpPr>
      <xdr:spPr>
        <a:xfrm>
          <a:off x="4546600" y="1336221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83</xdr:row>
      <xdr:rowOff>19611</xdr:rowOff>
    </xdr:from>
    <xdr:ext cx="405111" cy="259045"/>
    <xdr:sp macro="" textlink="">
      <xdr:nvSpPr>
        <xdr:cNvPr id="235" name="【公営住宅】&#10;有形固定資産減価償却率平均値テキスト"/>
        <xdr:cNvSpPr txBox="1"/>
      </xdr:nvSpPr>
      <xdr:spPr>
        <a:xfrm>
          <a:off x="4724400" y="14249961"/>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48.1</a:t>
          </a:r>
          <a:endParaRPr kumimoji="1" lang="ja-JP" altLang="en-US" sz="1000" b="1">
            <a:solidFill>
              <a:srgbClr val="000080"/>
            </a:solidFill>
            <a:latin typeface="ＭＳ Ｐゴシック"/>
          </a:endParaRPr>
        </a:p>
      </xdr:txBody>
    </xdr:sp>
    <xdr:clientData/>
  </xdr:oneCellAnchor>
  <xdr:twoCellAnchor>
    <xdr:from>
      <xdr:col>6</xdr:col>
      <xdr:colOff>460375</xdr:colOff>
      <xdr:row>83</xdr:row>
      <xdr:rowOff>41184</xdr:rowOff>
    </xdr:from>
    <xdr:to>
      <xdr:col>6</xdr:col>
      <xdr:colOff>561975</xdr:colOff>
      <xdr:row>83</xdr:row>
      <xdr:rowOff>142784</xdr:rowOff>
    </xdr:to>
    <xdr:sp macro="" textlink="">
      <xdr:nvSpPr>
        <xdr:cNvPr id="236" name="フローチャート : 判断 235"/>
        <xdr:cNvSpPr/>
      </xdr:nvSpPr>
      <xdr:spPr>
        <a:xfrm>
          <a:off x="4584700" y="142715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307975</xdr:colOff>
      <xdr:row>83</xdr:row>
      <xdr:rowOff>31387</xdr:rowOff>
    </xdr:from>
    <xdr:to>
      <xdr:col>5</xdr:col>
      <xdr:colOff>409575</xdr:colOff>
      <xdr:row>83</xdr:row>
      <xdr:rowOff>132987</xdr:rowOff>
    </xdr:to>
    <xdr:sp macro="" textlink="">
      <xdr:nvSpPr>
        <xdr:cNvPr id="237" name="フローチャート : 判断 236"/>
        <xdr:cNvSpPr/>
      </xdr:nvSpPr>
      <xdr:spPr>
        <a:xfrm>
          <a:off x="3746500" y="142617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88</xdr:row>
      <xdr:rowOff>149877</xdr:rowOff>
    </xdr:from>
    <xdr:ext cx="762000" cy="259045"/>
    <xdr:sp macro="" textlink="">
      <xdr:nvSpPr>
        <xdr:cNvPr id="238" name="テキスト ボックス 237"/>
        <xdr:cNvSpPr txBox="1"/>
      </xdr:nvSpPr>
      <xdr:spPr>
        <a:xfrm>
          <a:off x="4445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88</xdr:row>
      <xdr:rowOff>149877</xdr:rowOff>
    </xdr:from>
    <xdr:ext cx="762000" cy="259045"/>
    <xdr:sp macro="" textlink="">
      <xdr:nvSpPr>
        <xdr:cNvPr id="239" name="テキスト ボックス 238"/>
        <xdr:cNvSpPr txBox="1"/>
      </xdr:nvSpPr>
      <xdr:spPr>
        <a:xfrm>
          <a:off x="3606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88</xdr:row>
      <xdr:rowOff>149877</xdr:rowOff>
    </xdr:from>
    <xdr:ext cx="762000" cy="259045"/>
    <xdr:sp macro="" textlink="">
      <xdr:nvSpPr>
        <xdr:cNvPr id="240" name="テキスト ボックス 239"/>
        <xdr:cNvSpPr txBox="1"/>
      </xdr:nvSpPr>
      <xdr:spPr>
        <a:xfrm>
          <a:off x="2717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88</xdr:row>
      <xdr:rowOff>149877</xdr:rowOff>
    </xdr:from>
    <xdr:ext cx="762000" cy="259045"/>
    <xdr:sp macro="" textlink="">
      <xdr:nvSpPr>
        <xdr:cNvPr id="241" name="テキスト ボックス 240"/>
        <xdr:cNvSpPr txBox="1"/>
      </xdr:nvSpPr>
      <xdr:spPr>
        <a:xfrm>
          <a:off x="1828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88</xdr:row>
      <xdr:rowOff>149877</xdr:rowOff>
    </xdr:from>
    <xdr:ext cx="762000" cy="259045"/>
    <xdr:sp macro="" textlink="">
      <xdr:nvSpPr>
        <xdr:cNvPr id="242" name="テキスト ボックス 241"/>
        <xdr:cNvSpPr txBox="1"/>
      </xdr:nvSpPr>
      <xdr:spPr>
        <a:xfrm>
          <a:off x="939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81</xdr:row>
      <xdr:rowOff>162016</xdr:rowOff>
    </xdr:from>
    <xdr:to>
      <xdr:col>6</xdr:col>
      <xdr:colOff>561975</xdr:colOff>
      <xdr:row>82</xdr:row>
      <xdr:rowOff>92166</xdr:rowOff>
    </xdr:to>
    <xdr:sp macro="" textlink="">
      <xdr:nvSpPr>
        <xdr:cNvPr id="243" name="円/楕円 242"/>
        <xdr:cNvSpPr/>
      </xdr:nvSpPr>
      <xdr:spPr>
        <a:xfrm>
          <a:off x="4584700" y="140494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81</xdr:row>
      <xdr:rowOff>13443</xdr:rowOff>
    </xdr:from>
    <xdr:ext cx="405111" cy="259045"/>
    <xdr:sp macro="" textlink="">
      <xdr:nvSpPr>
        <xdr:cNvPr id="244" name="【公営住宅】&#10;有形固定資産減価償却率該当値テキスト"/>
        <xdr:cNvSpPr txBox="1"/>
      </xdr:nvSpPr>
      <xdr:spPr>
        <a:xfrm>
          <a:off x="4724400" y="1390089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54.9</a:t>
          </a:r>
          <a:endParaRPr kumimoji="1" lang="ja-JP" altLang="en-US" sz="1000" b="1">
            <a:solidFill>
              <a:srgbClr val="FF0000"/>
            </a:solidFill>
            <a:latin typeface="ＭＳ Ｐゴシック"/>
          </a:endParaRPr>
        </a:p>
      </xdr:txBody>
    </xdr:sp>
    <xdr:clientData/>
  </xdr:oneCellAnchor>
  <xdr:twoCellAnchor>
    <xdr:from>
      <xdr:col>5</xdr:col>
      <xdr:colOff>307975</xdr:colOff>
      <xdr:row>82</xdr:row>
      <xdr:rowOff>88537</xdr:rowOff>
    </xdr:from>
    <xdr:to>
      <xdr:col>5</xdr:col>
      <xdr:colOff>409575</xdr:colOff>
      <xdr:row>83</xdr:row>
      <xdr:rowOff>18687</xdr:rowOff>
    </xdr:to>
    <xdr:sp macro="" textlink="">
      <xdr:nvSpPr>
        <xdr:cNvPr id="245" name="円/楕円 244"/>
        <xdr:cNvSpPr/>
      </xdr:nvSpPr>
      <xdr:spPr>
        <a:xfrm>
          <a:off x="3746500" y="141474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358775</xdr:colOff>
      <xdr:row>82</xdr:row>
      <xdr:rowOff>41366</xdr:rowOff>
    </xdr:from>
    <xdr:to>
      <xdr:col>6</xdr:col>
      <xdr:colOff>511175</xdr:colOff>
      <xdr:row>82</xdr:row>
      <xdr:rowOff>139337</xdr:rowOff>
    </xdr:to>
    <xdr:cxnSp macro="">
      <xdr:nvCxnSpPr>
        <xdr:cNvPr id="246" name="直線コネクタ 245"/>
        <xdr:cNvCxnSpPr/>
      </xdr:nvCxnSpPr>
      <xdr:spPr>
        <a:xfrm flipV="1">
          <a:off x="3797300" y="14100266"/>
          <a:ext cx="838200" cy="979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143518</xdr:colOff>
      <xdr:row>83</xdr:row>
      <xdr:rowOff>124114</xdr:rowOff>
    </xdr:from>
    <xdr:ext cx="405111" cy="259045"/>
    <xdr:sp macro="" textlink="">
      <xdr:nvSpPr>
        <xdr:cNvPr id="247" name="n_1aveValue【公営住宅】&#10;有形固定資産減価償却率"/>
        <xdr:cNvSpPr txBox="1"/>
      </xdr:nvSpPr>
      <xdr:spPr>
        <a:xfrm>
          <a:off x="3582043" y="14354464"/>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48.4</a:t>
          </a:r>
          <a:endParaRPr kumimoji="1" lang="ja-JP" altLang="en-US" sz="1000" b="1">
            <a:solidFill>
              <a:srgbClr val="000080"/>
            </a:solidFill>
            <a:latin typeface="ＭＳ Ｐゴシック"/>
          </a:endParaRPr>
        </a:p>
      </xdr:txBody>
    </xdr:sp>
    <xdr:clientData/>
  </xdr:oneCellAnchor>
  <xdr:oneCellAnchor>
    <xdr:from>
      <xdr:col>5</xdr:col>
      <xdr:colOff>143518</xdr:colOff>
      <xdr:row>81</xdr:row>
      <xdr:rowOff>35214</xdr:rowOff>
    </xdr:from>
    <xdr:ext cx="405111" cy="259045"/>
    <xdr:sp macro="" textlink="">
      <xdr:nvSpPr>
        <xdr:cNvPr id="248" name="n_1mainValue【公営住宅】&#10;有形固定資産減価償却率"/>
        <xdr:cNvSpPr txBox="1"/>
      </xdr:nvSpPr>
      <xdr:spPr>
        <a:xfrm>
          <a:off x="3582043" y="13922664"/>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51.9</a:t>
          </a:r>
          <a:endParaRPr kumimoji="1" lang="ja-JP" altLang="en-US" sz="1000" b="1">
            <a:solidFill>
              <a:srgbClr val="FF0000"/>
            </a:solidFill>
            <a:latin typeface="ＭＳ Ｐゴシック"/>
          </a:endParaRPr>
        </a:p>
      </xdr:txBody>
    </xdr:sp>
    <xdr:clientData/>
  </xdr:oneCellAnchor>
  <xdr:twoCellAnchor>
    <xdr:from>
      <xdr:col>9</xdr:col>
      <xdr:colOff>422275</xdr:colOff>
      <xdr:row>68</xdr:row>
      <xdr:rowOff>152400</xdr:rowOff>
    </xdr:from>
    <xdr:to>
      <xdr:col>16</xdr:col>
      <xdr:colOff>346075</xdr:colOff>
      <xdr:row>72</xdr:row>
      <xdr:rowOff>101600</xdr:rowOff>
    </xdr:to>
    <xdr:sp macro="" textlink="">
      <xdr:nvSpPr>
        <xdr:cNvPr id="249" name="正方形/長方形 248"/>
        <xdr:cNvSpPr/>
      </xdr:nvSpPr>
      <xdr:spPr>
        <a:xfrm>
          <a:off x="6604000" y="1181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公営住宅</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72</xdr:row>
      <xdr:rowOff>127000</xdr:rowOff>
    </xdr:from>
    <xdr:to>
      <xdr:col>12</xdr:col>
      <xdr:colOff>15875</xdr:colOff>
      <xdr:row>74</xdr:row>
      <xdr:rowOff>38100</xdr:rowOff>
    </xdr:to>
    <xdr:sp macro="" textlink="">
      <xdr:nvSpPr>
        <xdr:cNvPr id="250" name="正方形/長方形 249"/>
        <xdr:cNvSpPr/>
      </xdr:nvSpPr>
      <xdr:spPr>
        <a:xfrm>
          <a:off x="6731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73</xdr:row>
      <xdr:rowOff>158750</xdr:rowOff>
    </xdr:from>
    <xdr:to>
      <xdr:col>12</xdr:col>
      <xdr:colOff>15875</xdr:colOff>
      <xdr:row>75</xdr:row>
      <xdr:rowOff>69850</xdr:rowOff>
    </xdr:to>
    <xdr:sp macro="" textlink="">
      <xdr:nvSpPr>
        <xdr:cNvPr id="251" name="正方形/長方形 250"/>
        <xdr:cNvSpPr/>
      </xdr:nvSpPr>
      <xdr:spPr>
        <a:xfrm>
          <a:off x="6731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9/14</a:t>
          </a:r>
          <a:endParaRPr kumimoji="1" lang="ja-JP" altLang="en-US" sz="1200" b="1" i="1">
            <a:solidFill>
              <a:srgbClr val="4080FF"/>
            </a:solidFill>
            <a:latin typeface="ＭＳ Ｐゴシック"/>
          </a:endParaRPr>
        </a:p>
      </xdr:txBody>
    </xdr:sp>
    <xdr:clientData/>
  </xdr:twoCellAnchor>
  <xdr:twoCellAnchor>
    <xdr:from>
      <xdr:col>11</xdr:col>
      <xdr:colOff>193675</xdr:colOff>
      <xdr:row>72</xdr:row>
      <xdr:rowOff>127000</xdr:rowOff>
    </xdr:from>
    <xdr:to>
      <xdr:col>13</xdr:col>
      <xdr:colOff>346075</xdr:colOff>
      <xdr:row>74</xdr:row>
      <xdr:rowOff>38100</xdr:rowOff>
    </xdr:to>
    <xdr:sp macro="" textlink="">
      <xdr:nvSpPr>
        <xdr:cNvPr id="252" name="正方形/長方形 251"/>
        <xdr:cNvSpPr/>
      </xdr:nvSpPr>
      <xdr:spPr>
        <a:xfrm>
          <a:off x="7747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73</xdr:row>
      <xdr:rowOff>158750</xdr:rowOff>
    </xdr:from>
    <xdr:to>
      <xdr:col>13</xdr:col>
      <xdr:colOff>346075</xdr:colOff>
      <xdr:row>75</xdr:row>
      <xdr:rowOff>69850</xdr:rowOff>
    </xdr:to>
    <xdr:sp macro="" textlink="">
      <xdr:nvSpPr>
        <xdr:cNvPr id="253" name="正方形/長方形 252"/>
        <xdr:cNvSpPr/>
      </xdr:nvSpPr>
      <xdr:spPr>
        <a:xfrm>
          <a:off x="7747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6.015</a:t>
          </a:r>
          <a:endParaRPr kumimoji="1" lang="ja-JP" altLang="en-US" sz="1200" b="1" i="1">
            <a:solidFill>
              <a:srgbClr val="4080FF"/>
            </a:solidFill>
            <a:latin typeface="ＭＳ Ｐゴシック"/>
          </a:endParaRPr>
        </a:p>
      </xdr:txBody>
    </xdr:sp>
    <xdr:clientData/>
  </xdr:twoCellAnchor>
  <xdr:twoCellAnchor>
    <xdr:from>
      <xdr:col>12</xdr:col>
      <xdr:colOff>650875</xdr:colOff>
      <xdr:row>72</xdr:row>
      <xdr:rowOff>127000</xdr:rowOff>
    </xdr:from>
    <xdr:to>
      <xdr:col>15</xdr:col>
      <xdr:colOff>117475</xdr:colOff>
      <xdr:row>74</xdr:row>
      <xdr:rowOff>38100</xdr:rowOff>
    </xdr:to>
    <xdr:sp macro="" textlink="">
      <xdr:nvSpPr>
        <xdr:cNvPr id="254" name="正方形/長方形 253"/>
        <xdr:cNvSpPr/>
      </xdr:nvSpPr>
      <xdr:spPr>
        <a:xfrm>
          <a:off x="8890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73</xdr:row>
      <xdr:rowOff>158750</xdr:rowOff>
    </xdr:from>
    <xdr:to>
      <xdr:col>15</xdr:col>
      <xdr:colOff>117475</xdr:colOff>
      <xdr:row>75</xdr:row>
      <xdr:rowOff>69850</xdr:rowOff>
    </xdr:to>
    <xdr:sp macro="" textlink="">
      <xdr:nvSpPr>
        <xdr:cNvPr id="255" name="正方形/長方形 254"/>
        <xdr:cNvSpPr/>
      </xdr:nvSpPr>
      <xdr:spPr>
        <a:xfrm>
          <a:off x="8890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0.102</a:t>
          </a:r>
          <a:endParaRPr kumimoji="1" lang="ja-JP" altLang="en-US" sz="1200" b="1" i="1">
            <a:solidFill>
              <a:srgbClr val="4080FF"/>
            </a:solidFill>
            <a:latin typeface="ＭＳ Ｐゴシック"/>
          </a:endParaRPr>
        </a:p>
      </xdr:txBody>
    </xdr:sp>
    <xdr:clientData/>
  </xdr:twoCellAnchor>
  <xdr:twoCellAnchor>
    <xdr:from>
      <xdr:col>9</xdr:col>
      <xdr:colOff>422275</xdr:colOff>
      <xdr:row>75</xdr:row>
      <xdr:rowOff>95250</xdr:rowOff>
    </xdr:from>
    <xdr:to>
      <xdr:col>16</xdr:col>
      <xdr:colOff>346075</xdr:colOff>
      <xdr:row>88</xdr:row>
      <xdr:rowOff>152400</xdr:rowOff>
    </xdr:to>
    <xdr:sp macro="" textlink="">
      <xdr:nvSpPr>
        <xdr:cNvPr id="256" name="正方形/長方形 255"/>
        <xdr:cNvSpPr/>
      </xdr:nvSpPr>
      <xdr:spPr>
        <a:xfrm>
          <a:off x="6604000" y="1295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74</xdr:row>
      <xdr:rowOff>76200</xdr:rowOff>
    </xdr:from>
    <xdr:ext cx="349839" cy="225703"/>
    <xdr:sp macro="" textlink="">
      <xdr:nvSpPr>
        <xdr:cNvPr id="257" name="テキスト ボックス 256"/>
        <xdr:cNvSpPr txBox="1"/>
      </xdr:nvSpPr>
      <xdr:spPr>
        <a:xfrm>
          <a:off x="6565900" y="1276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88</xdr:row>
      <xdr:rowOff>152400</xdr:rowOff>
    </xdr:from>
    <xdr:to>
      <xdr:col>16</xdr:col>
      <xdr:colOff>307975</xdr:colOff>
      <xdr:row>88</xdr:row>
      <xdr:rowOff>152400</xdr:rowOff>
    </xdr:to>
    <xdr:cxnSp macro="">
      <xdr:nvCxnSpPr>
        <xdr:cNvPr id="258" name="直線コネクタ 257"/>
        <xdr:cNvCxnSpPr/>
      </xdr:nvCxnSpPr>
      <xdr:spPr>
        <a:xfrm>
          <a:off x="6604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86</xdr:row>
      <xdr:rowOff>168729</xdr:rowOff>
    </xdr:from>
    <xdr:to>
      <xdr:col>16</xdr:col>
      <xdr:colOff>307975</xdr:colOff>
      <xdr:row>86</xdr:row>
      <xdr:rowOff>168729</xdr:rowOff>
    </xdr:to>
    <xdr:cxnSp macro="">
      <xdr:nvCxnSpPr>
        <xdr:cNvPr id="259" name="直線コネクタ 258"/>
        <xdr:cNvCxnSpPr/>
      </xdr:nvCxnSpPr>
      <xdr:spPr>
        <a:xfrm>
          <a:off x="6604000" y="1491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86</xdr:row>
      <xdr:rowOff>26506</xdr:rowOff>
    </xdr:from>
    <xdr:ext cx="467179" cy="259045"/>
    <xdr:sp macro="" textlink="">
      <xdr:nvSpPr>
        <xdr:cNvPr id="260" name="テキスト ボックス 259"/>
        <xdr:cNvSpPr txBox="1"/>
      </xdr:nvSpPr>
      <xdr:spPr>
        <a:xfrm>
          <a:off x="6136821" y="14771206"/>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85</xdr:row>
      <xdr:rowOff>13607</xdr:rowOff>
    </xdr:from>
    <xdr:to>
      <xdr:col>16</xdr:col>
      <xdr:colOff>307975</xdr:colOff>
      <xdr:row>85</xdr:row>
      <xdr:rowOff>13607</xdr:rowOff>
    </xdr:to>
    <xdr:cxnSp macro="">
      <xdr:nvCxnSpPr>
        <xdr:cNvPr id="261" name="直線コネクタ 260"/>
        <xdr:cNvCxnSpPr/>
      </xdr:nvCxnSpPr>
      <xdr:spPr>
        <a:xfrm>
          <a:off x="6604000" y="1458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84</xdr:row>
      <xdr:rowOff>42834</xdr:rowOff>
    </xdr:from>
    <xdr:ext cx="467179" cy="259045"/>
    <xdr:sp macro="" textlink="">
      <xdr:nvSpPr>
        <xdr:cNvPr id="262" name="テキスト ボックス 261"/>
        <xdr:cNvSpPr txBox="1"/>
      </xdr:nvSpPr>
      <xdr:spPr>
        <a:xfrm>
          <a:off x="6136821" y="1444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0.200</a:t>
          </a:r>
          <a:endParaRPr kumimoji="1" lang="ja-JP" altLang="en-US" sz="1000">
            <a:latin typeface="ＭＳ Ｐゴシック"/>
          </a:endParaRPr>
        </a:p>
      </xdr:txBody>
    </xdr:sp>
    <xdr:clientData/>
  </xdr:oneCellAnchor>
  <xdr:twoCellAnchor>
    <xdr:from>
      <xdr:col>9</xdr:col>
      <xdr:colOff>422275</xdr:colOff>
      <xdr:row>83</xdr:row>
      <xdr:rowOff>29936</xdr:rowOff>
    </xdr:from>
    <xdr:to>
      <xdr:col>16</xdr:col>
      <xdr:colOff>307975</xdr:colOff>
      <xdr:row>83</xdr:row>
      <xdr:rowOff>29936</xdr:rowOff>
    </xdr:to>
    <xdr:cxnSp macro="">
      <xdr:nvCxnSpPr>
        <xdr:cNvPr id="263" name="直線コネクタ 262"/>
        <xdr:cNvCxnSpPr/>
      </xdr:nvCxnSpPr>
      <xdr:spPr>
        <a:xfrm>
          <a:off x="6604000" y="14260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82</xdr:row>
      <xdr:rowOff>59163</xdr:rowOff>
    </xdr:from>
    <xdr:ext cx="467179" cy="259045"/>
    <xdr:sp macro="" textlink="">
      <xdr:nvSpPr>
        <xdr:cNvPr id="264" name="テキスト ボックス 263"/>
        <xdr:cNvSpPr txBox="1"/>
      </xdr:nvSpPr>
      <xdr:spPr>
        <a:xfrm>
          <a:off x="6136821" y="14118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0.400</a:t>
          </a:r>
          <a:endParaRPr kumimoji="1" lang="ja-JP" altLang="en-US" sz="1000">
            <a:latin typeface="ＭＳ Ｐゴシック"/>
          </a:endParaRPr>
        </a:p>
      </xdr:txBody>
    </xdr:sp>
    <xdr:clientData/>
  </xdr:oneCellAnchor>
  <xdr:twoCellAnchor>
    <xdr:from>
      <xdr:col>9</xdr:col>
      <xdr:colOff>422275</xdr:colOff>
      <xdr:row>81</xdr:row>
      <xdr:rowOff>46264</xdr:rowOff>
    </xdr:from>
    <xdr:to>
      <xdr:col>16</xdr:col>
      <xdr:colOff>307975</xdr:colOff>
      <xdr:row>81</xdr:row>
      <xdr:rowOff>46264</xdr:rowOff>
    </xdr:to>
    <xdr:cxnSp macro="">
      <xdr:nvCxnSpPr>
        <xdr:cNvPr id="265" name="直線コネクタ 264"/>
        <xdr:cNvCxnSpPr/>
      </xdr:nvCxnSpPr>
      <xdr:spPr>
        <a:xfrm>
          <a:off x="6604000" y="13933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80</xdr:row>
      <xdr:rowOff>75491</xdr:rowOff>
    </xdr:from>
    <xdr:ext cx="467179" cy="259045"/>
    <xdr:sp macro="" textlink="">
      <xdr:nvSpPr>
        <xdr:cNvPr id="266" name="テキスト ボックス 265"/>
        <xdr:cNvSpPr txBox="1"/>
      </xdr:nvSpPr>
      <xdr:spPr>
        <a:xfrm>
          <a:off x="6136821" y="13791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0.600</a:t>
          </a:r>
          <a:endParaRPr kumimoji="1" lang="ja-JP" altLang="en-US" sz="1000">
            <a:latin typeface="ＭＳ Ｐゴシック"/>
          </a:endParaRPr>
        </a:p>
      </xdr:txBody>
    </xdr:sp>
    <xdr:clientData/>
  </xdr:oneCellAnchor>
  <xdr:twoCellAnchor>
    <xdr:from>
      <xdr:col>9</xdr:col>
      <xdr:colOff>422275</xdr:colOff>
      <xdr:row>79</xdr:row>
      <xdr:rowOff>62593</xdr:rowOff>
    </xdr:from>
    <xdr:to>
      <xdr:col>16</xdr:col>
      <xdr:colOff>307975</xdr:colOff>
      <xdr:row>79</xdr:row>
      <xdr:rowOff>62593</xdr:rowOff>
    </xdr:to>
    <xdr:cxnSp macro="">
      <xdr:nvCxnSpPr>
        <xdr:cNvPr id="267" name="直線コネクタ 266"/>
        <xdr:cNvCxnSpPr/>
      </xdr:nvCxnSpPr>
      <xdr:spPr>
        <a:xfrm>
          <a:off x="6604000" y="1360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78</xdr:row>
      <xdr:rowOff>91820</xdr:rowOff>
    </xdr:from>
    <xdr:ext cx="467179" cy="259045"/>
    <xdr:sp macro="" textlink="">
      <xdr:nvSpPr>
        <xdr:cNvPr id="268" name="テキスト ボックス 267"/>
        <xdr:cNvSpPr txBox="1"/>
      </xdr:nvSpPr>
      <xdr:spPr>
        <a:xfrm>
          <a:off x="6136821" y="13464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0.800</a:t>
          </a:r>
          <a:endParaRPr kumimoji="1" lang="ja-JP" altLang="en-US" sz="1000">
            <a:latin typeface="ＭＳ Ｐゴシック"/>
          </a:endParaRPr>
        </a:p>
      </xdr:txBody>
    </xdr:sp>
    <xdr:clientData/>
  </xdr:oneCellAnchor>
  <xdr:twoCellAnchor>
    <xdr:from>
      <xdr:col>9</xdr:col>
      <xdr:colOff>422275</xdr:colOff>
      <xdr:row>77</xdr:row>
      <xdr:rowOff>78921</xdr:rowOff>
    </xdr:from>
    <xdr:to>
      <xdr:col>16</xdr:col>
      <xdr:colOff>307975</xdr:colOff>
      <xdr:row>77</xdr:row>
      <xdr:rowOff>78921</xdr:rowOff>
    </xdr:to>
    <xdr:cxnSp macro="">
      <xdr:nvCxnSpPr>
        <xdr:cNvPr id="269" name="直線コネクタ 268"/>
        <xdr:cNvCxnSpPr/>
      </xdr:nvCxnSpPr>
      <xdr:spPr>
        <a:xfrm>
          <a:off x="6604000" y="13280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76</xdr:row>
      <xdr:rowOff>108148</xdr:rowOff>
    </xdr:from>
    <xdr:ext cx="467179" cy="259045"/>
    <xdr:sp macro="" textlink="">
      <xdr:nvSpPr>
        <xdr:cNvPr id="270" name="テキスト ボックス 269"/>
        <xdr:cNvSpPr txBox="1"/>
      </xdr:nvSpPr>
      <xdr:spPr>
        <a:xfrm>
          <a:off x="6136821" y="13138348"/>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9</xdr:col>
      <xdr:colOff>422275</xdr:colOff>
      <xdr:row>75</xdr:row>
      <xdr:rowOff>95250</xdr:rowOff>
    </xdr:from>
    <xdr:to>
      <xdr:col>16</xdr:col>
      <xdr:colOff>307975</xdr:colOff>
      <xdr:row>75</xdr:row>
      <xdr:rowOff>95250</xdr:rowOff>
    </xdr:to>
    <xdr:cxnSp macro="">
      <xdr:nvCxnSpPr>
        <xdr:cNvPr id="271" name="直線コネクタ 270"/>
        <xdr:cNvCxnSpPr/>
      </xdr:nvCxnSpPr>
      <xdr:spPr>
        <a:xfrm>
          <a:off x="6604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74</xdr:row>
      <xdr:rowOff>124477</xdr:rowOff>
    </xdr:from>
    <xdr:ext cx="467179" cy="259045"/>
    <xdr:sp macro="" textlink="">
      <xdr:nvSpPr>
        <xdr:cNvPr id="272" name="テキスト ボックス 271"/>
        <xdr:cNvSpPr txBox="1"/>
      </xdr:nvSpPr>
      <xdr:spPr>
        <a:xfrm>
          <a:off x="6136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9</xdr:col>
      <xdr:colOff>422275</xdr:colOff>
      <xdr:row>75</xdr:row>
      <xdr:rowOff>95250</xdr:rowOff>
    </xdr:from>
    <xdr:to>
      <xdr:col>16</xdr:col>
      <xdr:colOff>346075</xdr:colOff>
      <xdr:row>88</xdr:row>
      <xdr:rowOff>152400</xdr:rowOff>
    </xdr:to>
    <xdr:sp macro="" textlink="">
      <xdr:nvSpPr>
        <xdr:cNvPr id="273" name="【公営住宅】&#10;一人当たり面積グラフ枠"/>
        <xdr:cNvSpPr/>
      </xdr:nvSpPr>
      <xdr:spPr>
        <a:xfrm>
          <a:off x="6604000" y="1295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78</xdr:row>
      <xdr:rowOff>70757</xdr:rowOff>
    </xdr:from>
    <xdr:to>
      <xdr:col>15</xdr:col>
      <xdr:colOff>180340</xdr:colOff>
      <xdr:row>86</xdr:row>
      <xdr:rowOff>157299</xdr:rowOff>
    </xdr:to>
    <xdr:cxnSp macro="">
      <xdr:nvCxnSpPr>
        <xdr:cNvPr id="274" name="直線コネクタ 273"/>
        <xdr:cNvCxnSpPr/>
      </xdr:nvCxnSpPr>
      <xdr:spPr>
        <a:xfrm flipV="1">
          <a:off x="10476865" y="13443857"/>
          <a:ext cx="0" cy="145814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86</xdr:row>
      <xdr:rowOff>161126</xdr:rowOff>
    </xdr:from>
    <xdr:ext cx="469744" cy="259045"/>
    <xdr:sp macro="" textlink="">
      <xdr:nvSpPr>
        <xdr:cNvPr id="275" name="【公営住宅】&#10;一人当たり面積最小値テキスト"/>
        <xdr:cNvSpPr txBox="1"/>
      </xdr:nvSpPr>
      <xdr:spPr>
        <a:xfrm>
          <a:off x="10566400" y="149058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0.007</a:t>
          </a:r>
          <a:endParaRPr kumimoji="1" lang="ja-JP" altLang="en-US" sz="1000" b="1">
            <a:latin typeface="ＭＳ Ｐゴシック"/>
          </a:endParaRPr>
        </a:p>
      </xdr:txBody>
    </xdr:sp>
    <xdr:clientData/>
  </xdr:oneCellAnchor>
  <xdr:twoCellAnchor>
    <xdr:from>
      <xdr:col>15</xdr:col>
      <xdr:colOff>92075</xdr:colOff>
      <xdr:row>86</xdr:row>
      <xdr:rowOff>157299</xdr:rowOff>
    </xdr:from>
    <xdr:to>
      <xdr:col>15</xdr:col>
      <xdr:colOff>269875</xdr:colOff>
      <xdr:row>86</xdr:row>
      <xdr:rowOff>157299</xdr:rowOff>
    </xdr:to>
    <xdr:cxnSp macro="">
      <xdr:nvCxnSpPr>
        <xdr:cNvPr id="276" name="直線コネクタ 275"/>
        <xdr:cNvCxnSpPr/>
      </xdr:nvCxnSpPr>
      <xdr:spPr>
        <a:xfrm>
          <a:off x="10388600" y="1490199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77</xdr:row>
      <xdr:rowOff>17434</xdr:rowOff>
    </xdr:from>
    <xdr:ext cx="469744" cy="259045"/>
    <xdr:sp macro="" textlink="">
      <xdr:nvSpPr>
        <xdr:cNvPr id="277" name="【公営住宅】&#10;一人当たり面積最大値テキスト"/>
        <xdr:cNvSpPr txBox="1"/>
      </xdr:nvSpPr>
      <xdr:spPr>
        <a:xfrm>
          <a:off x="10566400" y="1321908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0.900</a:t>
          </a:r>
          <a:endParaRPr kumimoji="1" lang="ja-JP" altLang="en-US" sz="1000" b="1">
            <a:latin typeface="ＭＳ Ｐゴシック"/>
          </a:endParaRPr>
        </a:p>
      </xdr:txBody>
    </xdr:sp>
    <xdr:clientData/>
  </xdr:oneCellAnchor>
  <xdr:twoCellAnchor>
    <xdr:from>
      <xdr:col>15</xdr:col>
      <xdr:colOff>92075</xdr:colOff>
      <xdr:row>78</xdr:row>
      <xdr:rowOff>70757</xdr:rowOff>
    </xdr:from>
    <xdr:to>
      <xdr:col>15</xdr:col>
      <xdr:colOff>269875</xdr:colOff>
      <xdr:row>78</xdr:row>
      <xdr:rowOff>70757</xdr:rowOff>
    </xdr:to>
    <xdr:cxnSp macro="">
      <xdr:nvCxnSpPr>
        <xdr:cNvPr id="278" name="直線コネクタ 277"/>
        <xdr:cNvCxnSpPr/>
      </xdr:nvCxnSpPr>
      <xdr:spPr>
        <a:xfrm>
          <a:off x="10388600" y="134438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84</xdr:row>
      <xdr:rowOff>147338</xdr:rowOff>
    </xdr:from>
    <xdr:ext cx="469744" cy="259045"/>
    <xdr:sp macro="" textlink="">
      <xdr:nvSpPr>
        <xdr:cNvPr id="279" name="【公営住宅】&#10;一人当たり面積平均値テキスト"/>
        <xdr:cNvSpPr txBox="1"/>
      </xdr:nvSpPr>
      <xdr:spPr>
        <a:xfrm>
          <a:off x="10566400" y="14549138"/>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0.101</a:t>
          </a:r>
          <a:endParaRPr kumimoji="1" lang="ja-JP" altLang="en-US" sz="1000" b="1">
            <a:solidFill>
              <a:srgbClr val="000080"/>
            </a:solidFill>
            <a:latin typeface="ＭＳ Ｐゴシック"/>
          </a:endParaRPr>
        </a:p>
      </xdr:txBody>
    </xdr:sp>
    <xdr:clientData/>
  </xdr:oneCellAnchor>
  <xdr:twoCellAnchor>
    <xdr:from>
      <xdr:col>15</xdr:col>
      <xdr:colOff>130175</xdr:colOff>
      <xdr:row>85</xdr:row>
      <xdr:rowOff>124461</xdr:rowOff>
    </xdr:from>
    <xdr:to>
      <xdr:col>15</xdr:col>
      <xdr:colOff>231775</xdr:colOff>
      <xdr:row>86</xdr:row>
      <xdr:rowOff>54611</xdr:rowOff>
    </xdr:to>
    <xdr:sp macro="" textlink="">
      <xdr:nvSpPr>
        <xdr:cNvPr id="280" name="フローチャート : 判断 279"/>
        <xdr:cNvSpPr/>
      </xdr:nvSpPr>
      <xdr:spPr>
        <a:xfrm>
          <a:off x="10426700" y="146977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85</xdr:row>
      <xdr:rowOff>145687</xdr:rowOff>
    </xdr:from>
    <xdr:to>
      <xdr:col>14</xdr:col>
      <xdr:colOff>79375</xdr:colOff>
      <xdr:row>86</xdr:row>
      <xdr:rowOff>75837</xdr:rowOff>
    </xdr:to>
    <xdr:sp macro="" textlink="">
      <xdr:nvSpPr>
        <xdr:cNvPr id="281" name="フローチャート : 判断 280"/>
        <xdr:cNvSpPr/>
      </xdr:nvSpPr>
      <xdr:spPr>
        <a:xfrm>
          <a:off x="9588500" y="147189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88</xdr:row>
      <xdr:rowOff>149877</xdr:rowOff>
    </xdr:from>
    <xdr:ext cx="762000" cy="259045"/>
    <xdr:sp macro="" textlink="">
      <xdr:nvSpPr>
        <xdr:cNvPr id="282" name="テキスト ボックス 281"/>
        <xdr:cNvSpPr txBox="1"/>
      </xdr:nvSpPr>
      <xdr:spPr>
        <a:xfrm>
          <a:off x="10287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88</xdr:row>
      <xdr:rowOff>149877</xdr:rowOff>
    </xdr:from>
    <xdr:ext cx="762000" cy="259045"/>
    <xdr:sp macro="" textlink="">
      <xdr:nvSpPr>
        <xdr:cNvPr id="283" name="テキスト ボックス 282"/>
        <xdr:cNvSpPr txBox="1"/>
      </xdr:nvSpPr>
      <xdr:spPr>
        <a:xfrm>
          <a:off x="9448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88</xdr:row>
      <xdr:rowOff>149877</xdr:rowOff>
    </xdr:from>
    <xdr:ext cx="762000" cy="259045"/>
    <xdr:sp macro="" textlink="">
      <xdr:nvSpPr>
        <xdr:cNvPr id="284" name="テキスト ボックス 283"/>
        <xdr:cNvSpPr txBox="1"/>
      </xdr:nvSpPr>
      <xdr:spPr>
        <a:xfrm>
          <a:off x="8559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88</xdr:row>
      <xdr:rowOff>149877</xdr:rowOff>
    </xdr:from>
    <xdr:ext cx="762000" cy="259045"/>
    <xdr:sp macro="" textlink="">
      <xdr:nvSpPr>
        <xdr:cNvPr id="285" name="テキスト ボックス 284"/>
        <xdr:cNvSpPr txBox="1"/>
      </xdr:nvSpPr>
      <xdr:spPr>
        <a:xfrm>
          <a:off x="7670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88</xdr:row>
      <xdr:rowOff>149877</xdr:rowOff>
    </xdr:from>
    <xdr:ext cx="762000" cy="259045"/>
    <xdr:sp macro="" textlink="">
      <xdr:nvSpPr>
        <xdr:cNvPr id="286" name="テキスト ボックス 285"/>
        <xdr:cNvSpPr txBox="1"/>
      </xdr:nvSpPr>
      <xdr:spPr>
        <a:xfrm>
          <a:off x="6781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85</xdr:row>
      <xdr:rowOff>155484</xdr:rowOff>
    </xdr:from>
    <xdr:to>
      <xdr:col>15</xdr:col>
      <xdr:colOff>231775</xdr:colOff>
      <xdr:row>86</xdr:row>
      <xdr:rowOff>85634</xdr:rowOff>
    </xdr:to>
    <xdr:sp macro="" textlink="">
      <xdr:nvSpPr>
        <xdr:cNvPr id="287" name="円/楕円 286"/>
        <xdr:cNvSpPr/>
      </xdr:nvSpPr>
      <xdr:spPr>
        <a:xfrm>
          <a:off x="10426700" y="147287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85</xdr:row>
      <xdr:rowOff>102887</xdr:rowOff>
    </xdr:from>
    <xdr:ext cx="469744" cy="259045"/>
    <xdr:sp macro="" textlink="">
      <xdr:nvSpPr>
        <xdr:cNvPr id="288" name="【公営住宅】&#10;一人当たり面積該当値テキスト"/>
        <xdr:cNvSpPr txBox="1"/>
      </xdr:nvSpPr>
      <xdr:spPr>
        <a:xfrm>
          <a:off x="10566400" y="1467613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0.082</a:t>
          </a:r>
          <a:endParaRPr kumimoji="1" lang="ja-JP" altLang="en-US" sz="1000" b="1">
            <a:solidFill>
              <a:srgbClr val="FF0000"/>
            </a:solidFill>
            <a:latin typeface="ＭＳ Ｐゴシック"/>
          </a:endParaRPr>
        </a:p>
      </xdr:txBody>
    </xdr:sp>
    <xdr:clientData/>
  </xdr:oneCellAnchor>
  <xdr:twoCellAnchor>
    <xdr:from>
      <xdr:col>13</xdr:col>
      <xdr:colOff>663575</xdr:colOff>
      <xdr:row>85</xdr:row>
      <xdr:rowOff>148952</xdr:rowOff>
    </xdr:from>
    <xdr:to>
      <xdr:col>14</xdr:col>
      <xdr:colOff>79375</xdr:colOff>
      <xdr:row>86</xdr:row>
      <xdr:rowOff>79102</xdr:rowOff>
    </xdr:to>
    <xdr:sp macro="" textlink="">
      <xdr:nvSpPr>
        <xdr:cNvPr id="289" name="円/楕円 288"/>
        <xdr:cNvSpPr/>
      </xdr:nvSpPr>
      <xdr:spPr>
        <a:xfrm>
          <a:off x="9588500" y="147222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14</xdr:col>
      <xdr:colOff>28575</xdr:colOff>
      <xdr:row>86</xdr:row>
      <xdr:rowOff>28302</xdr:rowOff>
    </xdr:from>
    <xdr:to>
      <xdr:col>15</xdr:col>
      <xdr:colOff>180975</xdr:colOff>
      <xdr:row>86</xdr:row>
      <xdr:rowOff>34834</xdr:rowOff>
    </xdr:to>
    <xdr:cxnSp macro="">
      <xdr:nvCxnSpPr>
        <xdr:cNvPr id="290" name="直線コネクタ 289"/>
        <xdr:cNvCxnSpPr/>
      </xdr:nvCxnSpPr>
      <xdr:spPr>
        <a:xfrm>
          <a:off x="9639300" y="14773002"/>
          <a:ext cx="838200" cy="65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466802</xdr:colOff>
      <xdr:row>84</xdr:row>
      <xdr:rowOff>92364</xdr:rowOff>
    </xdr:from>
    <xdr:ext cx="469744" cy="259045"/>
    <xdr:sp macro="" textlink="">
      <xdr:nvSpPr>
        <xdr:cNvPr id="291" name="n_1aveValue【公営住宅】&#10;一人当たり面積"/>
        <xdr:cNvSpPr txBox="1"/>
      </xdr:nvSpPr>
      <xdr:spPr>
        <a:xfrm>
          <a:off x="9391727" y="1449416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0.088</a:t>
          </a:r>
          <a:endParaRPr kumimoji="1" lang="ja-JP" altLang="en-US" sz="1000" b="1">
            <a:solidFill>
              <a:srgbClr val="000080"/>
            </a:solidFill>
            <a:latin typeface="ＭＳ Ｐゴシック"/>
          </a:endParaRPr>
        </a:p>
      </xdr:txBody>
    </xdr:sp>
    <xdr:clientData/>
  </xdr:oneCellAnchor>
  <xdr:oneCellAnchor>
    <xdr:from>
      <xdr:col>13</xdr:col>
      <xdr:colOff>466802</xdr:colOff>
      <xdr:row>86</xdr:row>
      <xdr:rowOff>70229</xdr:rowOff>
    </xdr:from>
    <xdr:ext cx="469744" cy="259045"/>
    <xdr:sp macro="" textlink="">
      <xdr:nvSpPr>
        <xdr:cNvPr id="292" name="n_1mainValue【公営住宅】&#10;一人当たり面積"/>
        <xdr:cNvSpPr txBox="1"/>
      </xdr:nvSpPr>
      <xdr:spPr>
        <a:xfrm>
          <a:off x="9391727" y="1481492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0.086</a:t>
          </a:r>
          <a:endParaRPr kumimoji="1" lang="ja-JP" altLang="en-US" sz="1000" b="1">
            <a:solidFill>
              <a:srgbClr val="FF0000"/>
            </a:solidFill>
            <a:latin typeface="ＭＳ Ｐゴシック"/>
          </a:endParaRPr>
        </a:p>
      </xdr:txBody>
    </xdr:sp>
    <xdr:clientData/>
  </xdr:oneCellAnchor>
  <xdr:twoCellAnchor>
    <xdr:from>
      <xdr:col>1</xdr:col>
      <xdr:colOff>66675</xdr:colOff>
      <xdr:row>91</xdr:row>
      <xdr:rowOff>19050</xdr:rowOff>
    </xdr:from>
    <xdr:to>
      <xdr:col>7</xdr:col>
      <xdr:colOff>676275</xdr:colOff>
      <xdr:row>94</xdr:row>
      <xdr:rowOff>139700</xdr:rowOff>
    </xdr:to>
    <xdr:sp macro="" textlink="">
      <xdr:nvSpPr>
        <xdr:cNvPr id="293" name="正方形/長方形 292"/>
        <xdr:cNvSpPr/>
      </xdr:nvSpPr>
      <xdr:spPr>
        <a:xfrm>
          <a:off x="762000" y="1562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港湾・漁港</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66675</xdr:colOff>
      <xdr:row>94</xdr:row>
      <xdr:rowOff>165100</xdr:rowOff>
    </xdr:from>
    <xdr:to>
      <xdr:col>3</xdr:col>
      <xdr:colOff>219075</xdr:colOff>
      <xdr:row>96</xdr:row>
      <xdr:rowOff>76200</xdr:rowOff>
    </xdr:to>
    <xdr:sp macro="" textlink="">
      <xdr:nvSpPr>
        <xdr:cNvPr id="294" name="正方形/長方形 293"/>
        <xdr:cNvSpPr/>
      </xdr:nvSpPr>
      <xdr:spPr>
        <a:xfrm>
          <a:off x="762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xdr:col>
      <xdr:colOff>66675</xdr:colOff>
      <xdr:row>96</xdr:row>
      <xdr:rowOff>25400</xdr:rowOff>
    </xdr:from>
    <xdr:to>
      <xdr:col>3</xdr:col>
      <xdr:colOff>219075</xdr:colOff>
      <xdr:row>97</xdr:row>
      <xdr:rowOff>107950</xdr:rowOff>
    </xdr:to>
    <xdr:sp macro="" textlink="">
      <xdr:nvSpPr>
        <xdr:cNvPr id="295" name="正方形/長方形 294"/>
        <xdr:cNvSpPr/>
      </xdr:nvSpPr>
      <xdr:spPr>
        <a:xfrm>
          <a:off x="762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61.8</a:t>
          </a:r>
          <a:endParaRPr kumimoji="1" lang="ja-JP" altLang="en-US" sz="1200" b="1" i="1">
            <a:solidFill>
              <a:srgbClr val="4080FF"/>
            </a:solidFill>
            <a:latin typeface="ＭＳ Ｐゴシック"/>
          </a:endParaRPr>
        </a:p>
      </xdr:txBody>
    </xdr:sp>
    <xdr:clientData/>
  </xdr:twoCellAnchor>
  <xdr:twoCellAnchor>
    <xdr:from>
      <xdr:col>2</xdr:col>
      <xdr:colOff>650875</xdr:colOff>
      <xdr:row>94</xdr:row>
      <xdr:rowOff>165100</xdr:rowOff>
    </xdr:from>
    <xdr:to>
      <xdr:col>5</xdr:col>
      <xdr:colOff>117475</xdr:colOff>
      <xdr:row>96</xdr:row>
      <xdr:rowOff>76200</xdr:rowOff>
    </xdr:to>
    <xdr:sp macro="" textlink="">
      <xdr:nvSpPr>
        <xdr:cNvPr id="296" name="正方形/長方形 295"/>
        <xdr:cNvSpPr/>
      </xdr:nvSpPr>
      <xdr:spPr>
        <a:xfrm>
          <a:off x="2032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xdr:col>
      <xdr:colOff>650875</xdr:colOff>
      <xdr:row>96</xdr:row>
      <xdr:rowOff>25400</xdr:rowOff>
    </xdr:from>
    <xdr:to>
      <xdr:col>5</xdr:col>
      <xdr:colOff>117475</xdr:colOff>
      <xdr:row>97</xdr:row>
      <xdr:rowOff>107950</xdr:rowOff>
    </xdr:to>
    <xdr:sp macro="" textlink="">
      <xdr:nvSpPr>
        <xdr:cNvPr id="297" name="正方形/長方形 296"/>
        <xdr:cNvSpPr/>
      </xdr:nvSpPr>
      <xdr:spPr>
        <a:xfrm>
          <a:off x="2032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1</xdr:col>
      <xdr:colOff>66675</xdr:colOff>
      <xdr:row>97</xdr:row>
      <xdr:rowOff>133350</xdr:rowOff>
    </xdr:from>
    <xdr:to>
      <xdr:col>7</xdr:col>
      <xdr:colOff>676275</xdr:colOff>
      <xdr:row>111</xdr:row>
      <xdr:rowOff>19050</xdr:rowOff>
    </xdr:to>
    <xdr:sp macro="" textlink="">
      <xdr:nvSpPr>
        <xdr:cNvPr id="298" name="正方形/長方形 297"/>
        <xdr:cNvSpPr/>
      </xdr:nvSpPr>
      <xdr:spPr>
        <a:xfrm>
          <a:off x="762000" y="16764000"/>
          <a:ext cx="47244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9</xdr:col>
      <xdr:colOff>422275</xdr:colOff>
      <xdr:row>91</xdr:row>
      <xdr:rowOff>19050</xdr:rowOff>
    </xdr:from>
    <xdr:to>
      <xdr:col>16</xdr:col>
      <xdr:colOff>346075</xdr:colOff>
      <xdr:row>94</xdr:row>
      <xdr:rowOff>139700</xdr:rowOff>
    </xdr:to>
    <xdr:sp macro="" textlink="">
      <xdr:nvSpPr>
        <xdr:cNvPr id="299" name="正方形/長方形 298"/>
        <xdr:cNvSpPr/>
      </xdr:nvSpPr>
      <xdr:spPr>
        <a:xfrm>
          <a:off x="6604000" y="1562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港湾・漁港</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一人当たり有形固定資産（償却資産）額</a:t>
          </a:r>
        </a:p>
      </xdr:txBody>
    </xdr:sp>
    <xdr:clientData/>
  </xdr:twoCellAnchor>
  <xdr:twoCellAnchor>
    <xdr:from>
      <xdr:col>9</xdr:col>
      <xdr:colOff>422275</xdr:colOff>
      <xdr:row>94</xdr:row>
      <xdr:rowOff>165100</xdr:rowOff>
    </xdr:from>
    <xdr:to>
      <xdr:col>11</xdr:col>
      <xdr:colOff>574675</xdr:colOff>
      <xdr:row>96</xdr:row>
      <xdr:rowOff>76200</xdr:rowOff>
    </xdr:to>
    <xdr:sp macro="" textlink="">
      <xdr:nvSpPr>
        <xdr:cNvPr id="300" name="正方形/長方形 299"/>
        <xdr:cNvSpPr/>
      </xdr:nvSpPr>
      <xdr:spPr>
        <a:xfrm>
          <a:off x="6604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9</xdr:col>
      <xdr:colOff>422275</xdr:colOff>
      <xdr:row>96</xdr:row>
      <xdr:rowOff>25400</xdr:rowOff>
    </xdr:from>
    <xdr:to>
      <xdr:col>11</xdr:col>
      <xdr:colOff>574675</xdr:colOff>
      <xdr:row>97</xdr:row>
      <xdr:rowOff>107950</xdr:rowOff>
    </xdr:to>
    <xdr:sp macro="" textlink="">
      <xdr:nvSpPr>
        <xdr:cNvPr id="301" name="正方形/長方形 300"/>
        <xdr:cNvSpPr/>
      </xdr:nvSpPr>
      <xdr:spPr>
        <a:xfrm>
          <a:off x="6604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66,116</a:t>
          </a:r>
          <a:endParaRPr kumimoji="1" lang="ja-JP" altLang="en-US" sz="1200" b="1" i="1">
            <a:solidFill>
              <a:srgbClr val="4080FF"/>
            </a:solidFill>
            <a:latin typeface="ＭＳ Ｐゴシック"/>
          </a:endParaRPr>
        </a:p>
      </xdr:txBody>
    </xdr:sp>
    <xdr:clientData/>
  </xdr:twoCellAnchor>
  <xdr:twoCellAnchor>
    <xdr:from>
      <xdr:col>11</xdr:col>
      <xdr:colOff>320675</xdr:colOff>
      <xdr:row>94</xdr:row>
      <xdr:rowOff>165100</xdr:rowOff>
    </xdr:from>
    <xdr:to>
      <xdr:col>13</xdr:col>
      <xdr:colOff>473075</xdr:colOff>
      <xdr:row>96</xdr:row>
      <xdr:rowOff>76200</xdr:rowOff>
    </xdr:to>
    <xdr:sp macro="" textlink="">
      <xdr:nvSpPr>
        <xdr:cNvPr id="302" name="正方形/長方形 301"/>
        <xdr:cNvSpPr/>
      </xdr:nvSpPr>
      <xdr:spPr>
        <a:xfrm>
          <a:off x="7874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11</xdr:col>
      <xdr:colOff>320675</xdr:colOff>
      <xdr:row>96</xdr:row>
      <xdr:rowOff>25400</xdr:rowOff>
    </xdr:from>
    <xdr:to>
      <xdr:col>13</xdr:col>
      <xdr:colOff>473075</xdr:colOff>
      <xdr:row>97</xdr:row>
      <xdr:rowOff>107950</xdr:rowOff>
    </xdr:to>
    <xdr:sp macro="" textlink="">
      <xdr:nvSpPr>
        <xdr:cNvPr id="303" name="正方形/長方形 302"/>
        <xdr:cNvSpPr/>
      </xdr:nvSpPr>
      <xdr:spPr>
        <a:xfrm>
          <a:off x="7874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9</xdr:col>
      <xdr:colOff>422275</xdr:colOff>
      <xdr:row>97</xdr:row>
      <xdr:rowOff>133350</xdr:rowOff>
    </xdr:from>
    <xdr:to>
      <xdr:col>16</xdr:col>
      <xdr:colOff>346075</xdr:colOff>
      <xdr:row>111</xdr:row>
      <xdr:rowOff>19050</xdr:rowOff>
    </xdr:to>
    <xdr:sp macro="" textlink="">
      <xdr:nvSpPr>
        <xdr:cNvPr id="304" name="正方形/長方形 303"/>
        <xdr:cNvSpPr/>
      </xdr:nvSpPr>
      <xdr:spPr>
        <a:xfrm>
          <a:off x="6604000" y="16764000"/>
          <a:ext cx="47244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18</xdr:col>
      <xdr:colOff>73025</xdr:colOff>
      <xdr:row>24</xdr:row>
      <xdr:rowOff>76200</xdr:rowOff>
    </xdr:from>
    <xdr:to>
      <xdr:col>24</xdr:col>
      <xdr:colOff>682625</xdr:colOff>
      <xdr:row>28</xdr:row>
      <xdr:rowOff>25400</xdr:rowOff>
    </xdr:to>
    <xdr:sp macro="" textlink="">
      <xdr:nvSpPr>
        <xdr:cNvPr id="305" name="正方形/長方形 304"/>
        <xdr:cNvSpPr/>
      </xdr:nvSpPr>
      <xdr:spPr>
        <a:xfrm>
          <a:off x="12446000" y="419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認定こども園・幼稚園・保育所</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28</xdr:row>
      <xdr:rowOff>50800</xdr:rowOff>
    </xdr:from>
    <xdr:to>
      <xdr:col>20</xdr:col>
      <xdr:colOff>352425</xdr:colOff>
      <xdr:row>29</xdr:row>
      <xdr:rowOff>133350</xdr:rowOff>
    </xdr:to>
    <xdr:sp macro="" textlink="">
      <xdr:nvSpPr>
        <xdr:cNvPr id="306" name="正方形/長方形 305"/>
        <xdr:cNvSpPr/>
      </xdr:nvSpPr>
      <xdr:spPr>
        <a:xfrm>
          <a:off x="12573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29</xdr:row>
      <xdr:rowOff>82550</xdr:rowOff>
    </xdr:from>
    <xdr:to>
      <xdr:col>20</xdr:col>
      <xdr:colOff>352425</xdr:colOff>
      <xdr:row>30</xdr:row>
      <xdr:rowOff>165100</xdr:rowOff>
    </xdr:to>
    <xdr:sp macro="" textlink="">
      <xdr:nvSpPr>
        <xdr:cNvPr id="307" name="正方形/長方形 306"/>
        <xdr:cNvSpPr/>
      </xdr:nvSpPr>
      <xdr:spPr>
        <a:xfrm>
          <a:off x="12573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11/14</a:t>
          </a:r>
          <a:endParaRPr kumimoji="1" lang="ja-JP" altLang="en-US" sz="1200" b="1" i="1">
            <a:solidFill>
              <a:srgbClr val="4080FF"/>
            </a:solidFill>
            <a:latin typeface="ＭＳ Ｐゴシック"/>
          </a:endParaRPr>
        </a:p>
      </xdr:txBody>
    </xdr:sp>
    <xdr:clientData/>
  </xdr:twoCellAnchor>
  <xdr:twoCellAnchor>
    <xdr:from>
      <xdr:col>19</xdr:col>
      <xdr:colOff>530225</xdr:colOff>
      <xdr:row>28</xdr:row>
      <xdr:rowOff>50800</xdr:rowOff>
    </xdr:from>
    <xdr:to>
      <xdr:col>21</xdr:col>
      <xdr:colOff>682625</xdr:colOff>
      <xdr:row>29</xdr:row>
      <xdr:rowOff>133350</xdr:rowOff>
    </xdr:to>
    <xdr:sp macro="" textlink="">
      <xdr:nvSpPr>
        <xdr:cNvPr id="308" name="正方形/長方形 307"/>
        <xdr:cNvSpPr/>
      </xdr:nvSpPr>
      <xdr:spPr>
        <a:xfrm>
          <a:off x="13589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29</xdr:row>
      <xdr:rowOff>82550</xdr:rowOff>
    </xdr:from>
    <xdr:to>
      <xdr:col>21</xdr:col>
      <xdr:colOff>682625</xdr:colOff>
      <xdr:row>30</xdr:row>
      <xdr:rowOff>165100</xdr:rowOff>
    </xdr:to>
    <xdr:sp macro="" textlink="">
      <xdr:nvSpPr>
        <xdr:cNvPr id="309" name="正方形/長方形 308"/>
        <xdr:cNvSpPr/>
      </xdr:nvSpPr>
      <xdr:spPr>
        <a:xfrm>
          <a:off x="13589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57.2</a:t>
          </a:r>
          <a:endParaRPr kumimoji="1" lang="ja-JP" altLang="en-US" sz="1200" b="1" i="1">
            <a:solidFill>
              <a:srgbClr val="4080FF"/>
            </a:solidFill>
            <a:latin typeface="ＭＳ Ｐゴシック"/>
          </a:endParaRPr>
        </a:p>
      </xdr:txBody>
    </xdr:sp>
    <xdr:clientData/>
  </xdr:twoCellAnchor>
  <xdr:twoCellAnchor>
    <xdr:from>
      <xdr:col>21</xdr:col>
      <xdr:colOff>301625</xdr:colOff>
      <xdr:row>28</xdr:row>
      <xdr:rowOff>50800</xdr:rowOff>
    </xdr:from>
    <xdr:to>
      <xdr:col>23</xdr:col>
      <xdr:colOff>454025</xdr:colOff>
      <xdr:row>29</xdr:row>
      <xdr:rowOff>133350</xdr:rowOff>
    </xdr:to>
    <xdr:sp macro="" textlink="">
      <xdr:nvSpPr>
        <xdr:cNvPr id="310" name="正方形/長方形 309"/>
        <xdr:cNvSpPr/>
      </xdr:nvSpPr>
      <xdr:spPr>
        <a:xfrm>
          <a:off x="14732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29</xdr:row>
      <xdr:rowOff>82550</xdr:rowOff>
    </xdr:from>
    <xdr:to>
      <xdr:col>23</xdr:col>
      <xdr:colOff>454025</xdr:colOff>
      <xdr:row>30</xdr:row>
      <xdr:rowOff>165100</xdr:rowOff>
    </xdr:to>
    <xdr:sp macro="" textlink="">
      <xdr:nvSpPr>
        <xdr:cNvPr id="311" name="正方形/長方形 310"/>
        <xdr:cNvSpPr/>
      </xdr:nvSpPr>
      <xdr:spPr>
        <a:xfrm>
          <a:off x="14732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51.2</a:t>
          </a:r>
          <a:endParaRPr kumimoji="1" lang="ja-JP" altLang="en-US" sz="1200" b="1" i="1">
            <a:solidFill>
              <a:srgbClr val="4080FF"/>
            </a:solidFill>
            <a:latin typeface="ＭＳ Ｐゴシック"/>
          </a:endParaRPr>
        </a:p>
      </xdr:txBody>
    </xdr:sp>
    <xdr:clientData/>
  </xdr:twoCellAnchor>
  <xdr:twoCellAnchor>
    <xdr:from>
      <xdr:col>18</xdr:col>
      <xdr:colOff>73025</xdr:colOff>
      <xdr:row>31</xdr:row>
      <xdr:rowOff>19050</xdr:rowOff>
    </xdr:from>
    <xdr:to>
      <xdr:col>24</xdr:col>
      <xdr:colOff>682625</xdr:colOff>
      <xdr:row>44</xdr:row>
      <xdr:rowOff>76200</xdr:rowOff>
    </xdr:to>
    <xdr:sp macro="" textlink="">
      <xdr:nvSpPr>
        <xdr:cNvPr id="312" name="正方形/長方形 311"/>
        <xdr:cNvSpPr/>
      </xdr:nvSpPr>
      <xdr:spPr>
        <a:xfrm>
          <a:off x="12446000" y="533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30</xdr:row>
      <xdr:rowOff>0</xdr:rowOff>
    </xdr:from>
    <xdr:ext cx="298543" cy="225703"/>
    <xdr:sp macro="" textlink="">
      <xdr:nvSpPr>
        <xdr:cNvPr id="313" name="テキスト ボックス 312"/>
        <xdr:cNvSpPr txBox="1"/>
      </xdr:nvSpPr>
      <xdr:spPr>
        <a:xfrm>
          <a:off x="12407900" y="514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44</xdr:row>
      <xdr:rowOff>76200</xdr:rowOff>
    </xdr:from>
    <xdr:to>
      <xdr:col>24</xdr:col>
      <xdr:colOff>644525</xdr:colOff>
      <xdr:row>44</xdr:row>
      <xdr:rowOff>76200</xdr:rowOff>
    </xdr:to>
    <xdr:cxnSp macro="">
      <xdr:nvCxnSpPr>
        <xdr:cNvPr id="314" name="直線コネクタ 313"/>
        <xdr:cNvCxnSpPr/>
      </xdr:nvCxnSpPr>
      <xdr:spPr>
        <a:xfrm>
          <a:off x="12446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429411</xdr:colOff>
      <xdr:row>43</xdr:row>
      <xdr:rowOff>105427</xdr:rowOff>
    </xdr:from>
    <xdr:ext cx="338939" cy="259045"/>
    <xdr:sp macro="" textlink="">
      <xdr:nvSpPr>
        <xdr:cNvPr id="315" name="テキスト ボックス 314"/>
        <xdr:cNvSpPr txBox="1"/>
      </xdr:nvSpPr>
      <xdr:spPr>
        <a:xfrm>
          <a:off x="12107061" y="7477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73025</xdr:colOff>
      <xdr:row>41</xdr:row>
      <xdr:rowOff>133350</xdr:rowOff>
    </xdr:from>
    <xdr:to>
      <xdr:col>24</xdr:col>
      <xdr:colOff>644525</xdr:colOff>
      <xdr:row>41</xdr:row>
      <xdr:rowOff>133350</xdr:rowOff>
    </xdr:to>
    <xdr:cxnSp macro="">
      <xdr:nvCxnSpPr>
        <xdr:cNvPr id="316" name="直線コネクタ 315"/>
        <xdr:cNvCxnSpPr/>
      </xdr:nvCxnSpPr>
      <xdr:spPr>
        <a:xfrm>
          <a:off x="12446000" y="716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40</xdr:row>
      <xdr:rowOff>162577</xdr:rowOff>
    </xdr:from>
    <xdr:ext cx="403059" cy="259045"/>
    <xdr:sp macro="" textlink="">
      <xdr:nvSpPr>
        <xdr:cNvPr id="317" name="テキスト ボックス 316"/>
        <xdr:cNvSpPr txBox="1"/>
      </xdr:nvSpPr>
      <xdr:spPr>
        <a:xfrm>
          <a:off x="12042941" y="702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39</xdr:row>
      <xdr:rowOff>19050</xdr:rowOff>
    </xdr:from>
    <xdr:to>
      <xdr:col>24</xdr:col>
      <xdr:colOff>644525</xdr:colOff>
      <xdr:row>39</xdr:row>
      <xdr:rowOff>19050</xdr:rowOff>
    </xdr:to>
    <xdr:cxnSp macro="">
      <xdr:nvCxnSpPr>
        <xdr:cNvPr id="318" name="直線コネクタ 317"/>
        <xdr:cNvCxnSpPr/>
      </xdr:nvCxnSpPr>
      <xdr:spPr>
        <a:xfrm>
          <a:off x="12446000" y="670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38</xdr:row>
      <xdr:rowOff>48277</xdr:rowOff>
    </xdr:from>
    <xdr:ext cx="403059" cy="259045"/>
    <xdr:sp macro="" textlink="">
      <xdr:nvSpPr>
        <xdr:cNvPr id="319" name="テキスト ボックス 318"/>
        <xdr:cNvSpPr txBox="1"/>
      </xdr:nvSpPr>
      <xdr:spPr>
        <a:xfrm>
          <a:off x="12042941" y="656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36</xdr:row>
      <xdr:rowOff>76200</xdr:rowOff>
    </xdr:from>
    <xdr:to>
      <xdr:col>24</xdr:col>
      <xdr:colOff>644525</xdr:colOff>
      <xdr:row>36</xdr:row>
      <xdr:rowOff>76200</xdr:rowOff>
    </xdr:to>
    <xdr:cxnSp macro="">
      <xdr:nvCxnSpPr>
        <xdr:cNvPr id="320" name="直線コネクタ 319"/>
        <xdr:cNvCxnSpPr/>
      </xdr:nvCxnSpPr>
      <xdr:spPr>
        <a:xfrm>
          <a:off x="12446000" y="624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35</xdr:row>
      <xdr:rowOff>105427</xdr:rowOff>
    </xdr:from>
    <xdr:ext cx="403059" cy="259045"/>
    <xdr:sp macro="" textlink="">
      <xdr:nvSpPr>
        <xdr:cNvPr id="321" name="テキスト ボックス 320"/>
        <xdr:cNvSpPr txBox="1"/>
      </xdr:nvSpPr>
      <xdr:spPr>
        <a:xfrm>
          <a:off x="12042941" y="610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73025</xdr:colOff>
      <xdr:row>33</xdr:row>
      <xdr:rowOff>133350</xdr:rowOff>
    </xdr:from>
    <xdr:to>
      <xdr:col>24</xdr:col>
      <xdr:colOff>644525</xdr:colOff>
      <xdr:row>33</xdr:row>
      <xdr:rowOff>133350</xdr:rowOff>
    </xdr:to>
    <xdr:cxnSp macro="">
      <xdr:nvCxnSpPr>
        <xdr:cNvPr id="322" name="直線コネクタ 321"/>
        <xdr:cNvCxnSpPr/>
      </xdr:nvCxnSpPr>
      <xdr:spPr>
        <a:xfrm>
          <a:off x="12446000" y="579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32</xdr:row>
      <xdr:rowOff>162577</xdr:rowOff>
    </xdr:from>
    <xdr:ext cx="403059" cy="259045"/>
    <xdr:sp macro="" textlink="">
      <xdr:nvSpPr>
        <xdr:cNvPr id="323" name="テキスト ボックス 322"/>
        <xdr:cNvSpPr txBox="1"/>
      </xdr:nvSpPr>
      <xdr:spPr>
        <a:xfrm>
          <a:off x="12042941" y="564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73025</xdr:colOff>
      <xdr:row>31</xdr:row>
      <xdr:rowOff>19050</xdr:rowOff>
    </xdr:from>
    <xdr:to>
      <xdr:col>24</xdr:col>
      <xdr:colOff>644525</xdr:colOff>
      <xdr:row>31</xdr:row>
      <xdr:rowOff>19050</xdr:rowOff>
    </xdr:to>
    <xdr:cxnSp macro="">
      <xdr:nvCxnSpPr>
        <xdr:cNvPr id="324" name="直線コネクタ 323"/>
        <xdr:cNvCxnSpPr/>
      </xdr:nvCxnSpPr>
      <xdr:spPr>
        <a:xfrm>
          <a:off x="12446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30</xdr:row>
      <xdr:rowOff>48277</xdr:rowOff>
    </xdr:from>
    <xdr:ext cx="467179" cy="259045"/>
    <xdr:sp macro="" textlink="">
      <xdr:nvSpPr>
        <xdr:cNvPr id="325" name="テキスト ボックス 324"/>
        <xdr:cNvSpPr txBox="1"/>
      </xdr:nvSpPr>
      <xdr:spPr>
        <a:xfrm>
          <a:off x="11978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73025</xdr:colOff>
      <xdr:row>31</xdr:row>
      <xdr:rowOff>19050</xdr:rowOff>
    </xdr:from>
    <xdr:to>
      <xdr:col>24</xdr:col>
      <xdr:colOff>682625</xdr:colOff>
      <xdr:row>44</xdr:row>
      <xdr:rowOff>76200</xdr:rowOff>
    </xdr:to>
    <xdr:sp macro="" textlink="">
      <xdr:nvSpPr>
        <xdr:cNvPr id="326" name="【認定こども園・幼稚園・保育所】&#10;有形固定資産減価償却率グラフ枠"/>
        <xdr:cNvSpPr/>
      </xdr:nvSpPr>
      <xdr:spPr>
        <a:xfrm>
          <a:off x="12446000" y="533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516889</xdr:colOff>
      <xdr:row>33</xdr:row>
      <xdr:rowOff>30480</xdr:rowOff>
    </xdr:from>
    <xdr:to>
      <xdr:col>23</xdr:col>
      <xdr:colOff>516889</xdr:colOff>
      <xdr:row>41</xdr:row>
      <xdr:rowOff>126492</xdr:rowOff>
    </xdr:to>
    <xdr:cxnSp macro="">
      <xdr:nvCxnSpPr>
        <xdr:cNvPr id="327" name="直線コネクタ 326"/>
        <xdr:cNvCxnSpPr/>
      </xdr:nvCxnSpPr>
      <xdr:spPr>
        <a:xfrm flipV="1">
          <a:off x="16318864" y="5688330"/>
          <a:ext cx="0" cy="146761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41</xdr:row>
      <xdr:rowOff>130319</xdr:rowOff>
    </xdr:from>
    <xdr:ext cx="405111" cy="259045"/>
    <xdr:sp macro="" textlink="">
      <xdr:nvSpPr>
        <xdr:cNvPr id="328" name="【認定こども園・幼稚園・保育所】&#10;有形固定資産減価償却率最小値テキスト"/>
        <xdr:cNvSpPr txBox="1"/>
      </xdr:nvSpPr>
      <xdr:spPr>
        <a:xfrm>
          <a:off x="16408400" y="7159769"/>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20.3</a:t>
          </a:r>
          <a:endParaRPr kumimoji="1" lang="ja-JP" altLang="en-US" sz="1000" b="1">
            <a:latin typeface="ＭＳ Ｐゴシック"/>
          </a:endParaRPr>
        </a:p>
      </xdr:txBody>
    </xdr:sp>
    <xdr:clientData/>
  </xdr:oneCellAnchor>
  <xdr:twoCellAnchor>
    <xdr:from>
      <xdr:col>23</xdr:col>
      <xdr:colOff>428625</xdr:colOff>
      <xdr:row>41</xdr:row>
      <xdr:rowOff>126492</xdr:rowOff>
    </xdr:from>
    <xdr:to>
      <xdr:col>23</xdr:col>
      <xdr:colOff>606425</xdr:colOff>
      <xdr:row>41</xdr:row>
      <xdr:rowOff>126492</xdr:rowOff>
    </xdr:to>
    <xdr:cxnSp macro="">
      <xdr:nvCxnSpPr>
        <xdr:cNvPr id="329" name="直線コネクタ 328"/>
        <xdr:cNvCxnSpPr/>
      </xdr:nvCxnSpPr>
      <xdr:spPr>
        <a:xfrm>
          <a:off x="16230600" y="715594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31</xdr:row>
      <xdr:rowOff>148607</xdr:rowOff>
    </xdr:from>
    <xdr:ext cx="405111" cy="259045"/>
    <xdr:sp macro="" textlink="">
      <xdr:nvSpPr>
        <xdr:cNvPr id="330" name="【認定こども園・幼稚園・保育所】&#10;有形固定資産減価償却率最大値テキスト"/>
        <xdr:cNvSpPr txBox="1"/>
      </xdr:nvSpPr>
      <xdr:spPr>
        <a:xfrm>
          <a:off x="16408400" y="546355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84.5</a:t>
          </a:r>
          <a:endParaRPr kumimoji="1" lang="ja-JP" altLang="en-US" sz="1000" b="1">
            <a:latin typeface="ＭＳ Ｐゴシック"/>
          </a:endParaRPr>
        </a:p>
      </xdr:txBody>
    </xdr:sp>
    <xdr:clientData/>
  </xdr:oneCellAnchor>
  <xdr:twoCellAnchor>
    <xdr:from>
      <xdr:col>23</xdr:col>
      <xdr:colOff>428625</xdr:colOff>
      <xdr:row>33</xdr:row>
      <xdr:rowOff>30480</xdr:rowOff>
    </xdr:from>
    <xdr:to>
      <xdr:col>23</xdr:col>
      <xdr:colOff>606425</xdr:colOff>
      <xdr:row>33</xdr:row>
      <xdr:rowOff>30480</xdr:rowOff>
    </xdr:to>
    <xdr:cxnSp macro="">
      <xdr:nvCxnSpPr>
        <xdr:cNvPr id="331" name="直線コネクタ 330"/>
        <xdr:cNvCxnSpPr/>
      </xdr:nvCxnSpPr>
      <xdr:spPr>
        <a:xfrm>
          <a:off x="16230600" y="568833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36</xdr:row>
      <xdr:rowOff>73423</xdr:rowOff>
    </xdr:from>
    <xdr:ext cx="405111" cy="259045"/>
    <xdr:sp macro="" textlink="">
      <xdr:nvSpPr>
        <xdr:cNvPr id="332" name="【認定こども園・幼稚園・保育所】&#10;有形固定資産減価償却率平均値テキスト"/>
        <xdr:cNvSpPr txBox="1"/>
      </xdr:nvSpPr>
      <xdr:spPr>
        <a:xfrm>
          <a:off x="16408400" y="6245623"/>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51.4</a:t>
          </a:r>
          <a:endParaRPr kumimoji="1" lang="ja-JP" altLang="en-US" sz="1000" b="1">
            <a:solidFill>
              <a:srgbClr val="000080"/>
            </a:solidFill>
            <a:latin typeface="ＭＳ Ｐゴシック"/>
          </a:endParaRPr>
        </a:p>
      </xdr:txBody>
    </xdr:sp>
    <xdr:clientData/>
  </xdr:oneCellAnchor>
  <xdr:twoCellAnchor>
    <xdr:from>
      <xdr:col>23</xdr:col>
      <xdr:colOff>466725</xdr:colOff>
      <xdr:row>37</xdr:row>
      <xdr:rowOff>50546</xdr:rowOff>
    </xdr:from>
    <xdr:to>
      <xdr:col>23</xdr:col>
      <xdr:colOff>568325</xdr:colOff>
      <xdr:row>37</xdr:row>
      <xdr:rowOff>152146</xdr:rowOff>
    </xdr:to>
    <xdr:sp macro="" textlink="">
      <xdr:nvSpPr>
        <xdr:cNvPr id="333" name="フローチャート : 判断 332"/>
        <xdr:cNvSpPr/>
      </xdr:nvSpPr>
      <xdr:spPr>
        <a:xfrm>
          <a:off x="16268700" y="63941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314325</xdr:colOff>
      <xdr:row>36</xdr:row>
      <xdr:rowOff>82550</xdr:rowOff>
    </xdr:from>
    <xdr:to>
      <xdr:col>22</xdr:col>
      <xdr:colOff>415925</xdr:colOff>
      <xdr:row>37</xdr:row>
      <xdr:rowOff>12700</xdr:rowOff>
    </xdr:to>
    <xdr:sp macro="" textlink="">
      <xdr:nvSpPr>
        <xdr:cNvPr id="334" name="フローチャート : 判断 333"/>
        <xdr:cNvSpPr/>
      </xdr:nvSpPr>
      <xdr:spPr>
        <a:xfrm>
          <a:off x="15430500" y="62547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327025</xdr:colOff>
      <xdr:row>44</xdr:row>
      <xdr:rowOff>73677</xdr:rowOff>
    </xdr:from>
    <xdr:ext cx="762000" cy="259045"/>
    <xdr:sp macro="" textlink="">
      <xdr:nvSpPr>
        <xdr:cNvPr id="335" name="テキスト ボックス 334"/>
        <xdr:cNvSpPr txBox="1"/>
      </xdr:nvSpPr>
      <xdr:spPr>
        <a:xfrm>
          <a:off x="16129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44</xdr:row>
      <xdr:rowOff>73677</xdr:rowOff>
    </xdr:from>
    <xdr:ext cx="762000" cy="259045"/>
    <xdr:sp macro="" textlink="">
      <xdr:nvSpPr>
        <xdr:cNvPr id="336" name="テキスト ボックス 335"/>
        <xdr:cNvSpPr txBox="1"/>
      </xdr:nvSpPr>
      <xdr:spPr>
        <a:xfrm>
          <a:off x="15290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44</xdr:row>
      <xdr:rowOff>73677</xdr:rowOff>
    </xdr:from>
    <xdr:ext cx="762000" cy="259045"/>
    <xdr:sp macro="" textlink="">
      <xdr:nvSpPr>
        <xdr:cNvPr id="337" name="テキスト ボックス 336"/>
        <xdr:cNvSpPr txBox="1"/>
      </xdr:nvSpPr>
      <xdr:spPr>
        <a:xfrm>
          <a:off x="14401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44</xdr:row>
      <xdr:rowOff>73677</xdr:rowOff>
    </xdr:from>
    <xdr:ext cx="762000" cy="259045"/>
    <xdr:sp macro="" textlink="">
      <xdr:nvSpPr>
        <xdr:cNvPr id="338" name="テキスト ボックス 337"/>
        <xdr:cNvSpPr txBox="1"/>
      </xdr:nvSpPr>
      <xdr:spPr>
        <a:xfrm>
          <a:off x="13512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44</xdr:row>
      <xdr:rowOff>73677</xdr:rowOff>
    </xdr:from>
    <xdr:ext cx="762000" cy="259045"/>
    <xdr:sp macro="" textlink="">
      <xdr:nvSpPr>
        <xdr:cNvPr id="339" name="テキスト ボックス 338"/>
        <xdr:cNvSpPr txBox="1"/>
      </xdr:nvSpPr>
      <xdr:spPr>
        <a:xfrm>
          <a:off x="12623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38</xdr:row>
      <xdr:rowOff>57404</xdr:rowOff>
    </xdr:from>
    <xdr:to>
      <xdr:col>23</xdr:col>
      <xdr:colOff>568325</xdr:colOff>
      <xdr:row>38</xdr:row>
      <xdr:rowOff>159004</xdr:rowOff>
    </xdr:to>
    <xdr:sp macro="" textlink="">
      <xdr:nvSpPr>
        <xdr:cNvPr id="340" name="円/楕円 339"/>
        <xdr:cNvSpPr/>
      </xdr:nvSpPr>
      <xdr:spPr>
        <a:xfrm>
          <a:off x="16268700" y="65725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606425</xdr:colOff>
      <xdr:row>38</xdr:row>
      <xdr:rowOff>35831</xdr:rowOff>
    </xdr:from>
    <xdr:ext cx="405111" cy="259045"/>
    <xdr:sp macro="" textlink="">
      <xdr:nvSpPr>
        <xdr:cNvPr id="341" name="【認定こども園・幼稚園・保育所】&#10;有形固定資産減価償却率該当値テキスト"/>
        <xdr:cNvSpPr txBox="1"/>
      </xdr:nvSpPr>
      <xdr:spPr>
        <a:xfrm>
          <a:off x="16408400" y="6550931"/>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43.6</a:t>
          </a:r>
          <a:endParaRPr kumimoji="1" lang="ja-JP" altLang="en-US" sz="1000" b="1">
            <a:solidFill>
              <a:srgbClr val="FF0000"/>
            </a:solidFill>
            <a:latin typeface="ＭＳ Ｐゴシック"/>
          </a:endParaRPr>
        </a:p>
      </xdr:txBody>
    </xdr:sp>
    <xdr:clientData/>
  </xdr:oneCellAnchor>
  <xdr:twoCellAnchor>
    <xdr:from>
      <xdr:col>22</xdr:col>
      <xdr:colOff>314325</xdr:colOff>
      <xdr:row>36</xdr:row>
      <xdr:rowOff>144272</xdr:rowOff>
    </xdr:from>
    <xdr:to>
      <xdr:col>22</xdr:col>
      <xdr:colOff>415925</xdr:colOff>
      <xdr:row>37</xdr:row>
      <xdr:rowOff>74422</xdr:rowOff>
    </xdr:to>
    <xdr:sp macro="" textlink="">
      <xdr:nvSpPr>
        <xdr:cNvPr id="342" name="円/楕円 341"/>
        <xdr:cNvSpPr/>
      </xdr:nvSpPr>
      <xdr:spPr>
        <a:xfrm>
          <a:off x="15430500" y="63164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365125</xdr:colOff>
      <xdr:row>37</xdr:row>
      <xdr:rowOff>23622</xdr:rowOff>
    </xdr:from>
    <xdr:to>
      <xdr:col>23</xdr:col>
      <xdr:colOff>517525</xdr:colOff>
      <xdr:row>38</xdr:row>
      <xdr:rowOff>108204</xdr:rowOff>
    </xdr:to>
    <xdr:cxnSp macro="">
      <xdr:nvCxnSpPr>
        <xdr:cNvPr id="343" name="直線コネクタ 342"/>
        <xdr:cNvCxnSpPr/>
      </xdr:nvCxnSpPr>
      <xdr:spPr>
        <a:xfrm>
          <a:off x="15481300" y="6367272"/>
          <a:ext cx="838200" cy="2560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149868</xdr:colOff>
      <xdr:row>35</xdr:row>
      <xdr:rowOff>29227</xdr:rowOff>
    </xdr:from>
    <xdr:ext cx="405111" cy="259045"/>
    <xdr:sp macro="" textlink="">
      <xdr:nvSpPr>
        <xdr:cNvPr id="344" name="n_1aveValue【認定こども園・幼稚園・保育所】&#10;有形固定資産減価償却率"/>
        <xdr:cNvSpPr txBox="1"/>
      </xdr:nvSpPr>
      <xdr:spPr>
        <a:xfrm>
          <a:off x="15266043" y="602997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57.5</a:t>
          </a:r>
          <a:endParaRPr kumimoji="1" lang="ja-JP" altLang="en-US" sz="1000" b="1">
            <a:solidFill>
              <a:srgbClr val="000080"/>
            </a:solidFill>
            <a:latin typeface="ＭＳ Ｐゴシック"/>
          </a:endParaRPr>
        </a:p>
      </xdr:txBody>
    </xdr:sp>
    <xdr:clientData/>
  </xdr:oneCellAnchor>
  <xdr:oneCellAnchor>
    <xdr:from>
      <xdr:col>22</xdr:col>
      <xdr:colOff>149868</xdr:colOff>
      <xdr:row>37</xdr:row>
      <xdr:rowOff>65549</xdr:rowOff>
    </xdr:from>
    <xdr:ext cx="405111" cy="259045"/>
    <xdr:sp macro="" textlink="">
      <xdr:nvSpPr>
        <xdr:cNvPr id="345" name="n_1mainValue【認定こども園・幼稚園・保育所】&#10;有形固定資産減価償却率"/>
        <xdr:cNvSpPr txBox="1"/>
      </xdr:nvSpPr>
      <xdr:spPr>
        <a:xfrm>
          <a:off x="15266043" y="6409199"/>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54.8</a:t>
          </a:r>
          <a:endParaRPr kumimoji="1" lang="ja-JP" altLang="en-US" sz="1000" b="1">
            <a:solidFill>
              <a:srgbClr val="FF0000"/>
            </a:solidFill>
            <a:latin typeface="ＭＳ Ｐゴシック"/>
          </a:endParaRPr>
        </a:p>
      </xdr:txBody>
    </xdr:sp>
    <xdr:clientData/>
  </xdr:oneCellAnchor>
  <xdr:twoCellAnchor>
    <xdr:from>
      <xdr:col>26</xdr:col>
      <xdr:colOff>428625</xdr:colOff>
      <xdr:row>24</xdr:row>
      <xdr:rowOff>76200</xdr:rowOff>
    </xdr:from>
    <xdr:to>
      <xdr:col>33</xdr:col>
      <xdr:colOff>352425</xdr:colOff>
      <xdr:row>28</xdr:row>
      <xdr:rowOff>25400</xdr:rowOff>
    </xdr:to>
    <xdr:sp macro="" textlink="">
      <xdr:nvSpPr>
        <xdr:cNvPr id="346" name="正方形/長方形 345"/>
        <xdr:cNvSpPr/>
      </xdr:nvSpPr>
      <xdr:spPr>
        <a:xfrm>
          <a:off x="18288000" y="419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認定こども園・幼稚園・保育所</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28</xdr:row>
      <xdr:rowOff>50800</xdr:rowOff>
    </xdr:from>
    <xdr:to>
      <xdr:col>29</xdr:col>
      <xdr:colOff>22225</xdr:colOff>
      <xdr:row>29</xdr:row>
      <xdr:rowOff>133350</xdr:rowOff>
    </xdr:to>
    <xdr:sp macro="" textlink="">
      <xdr:nvSpPr>
        <xdr:cNvPr id="347" name="正方形/長方形 346"/>
        <xdr:cNvSpPr/>
      </xdr:nvSpPr>
      <xdr:spPr>
        <a:xfrm>
          <a:off x="18415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29</xdr:row>
      <xdr:rowOff>82550</xdr:rowOff>
    </xdr:from>
    <xdr:to>
      <xdr:col>29</xdr:col>
      <xdr:colOff>22225</xdr:colOff>
      <xdr:row>30</xdr:row>
      <xdr:rowOff>165100</xdr:rowOff>
    </xdr:to>
    <xdr:sp macro="" textlink="">
      <xdr:nvSpPr>
        <xdr:cNvPr id="348" name="正方形/長方形 347"/>
        <xdr:cNvSpPr/>
      </xdr:nvSpPr>
      <xdr:spPr>
        <a:xfrm>
          <a:off x="18415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10/14</a:t>
          </a:r>
          <a:endParaRPr kumimoji="1" lang="ja-JP" altLang="en-US" sz="1200" b="1" i="1">
            <a:solidFill>
              <a:srgbClr val="4080FF"/>
            </a:solidFill>
            <a:latin typeface="ＭＳ Ｐゴシック"/>
          </a:endParaRPr>
        </a:p>
      </xdr:txBody>
    </xdr:sp>
    <xdr:clientData/>
  </xdr:twoCellAnchor>
  <xdr:twoCellAnchor>
    <xdr:from>
      <xdr:col>28</xdr:col>
      <xdr:colOff>200025</xdr:colOff>
      <xdr:row>28</xdr:row>
      <xdr:rowOff>50800</xdr:rowOff>
    </xdr:from>
    <xdr:to>
      <xdr:col>30</xdr:col>
      <xdr:colOff>352425</xdr:colOff>
      <xdr:row>29</xdr:row>
      <xdr:rowOff>133350</xdr:rowOff>
    </xdr:to>
    <xdr:sp macro="" textlink="">
      <xdr:nvSpPr>
        <xdr:cNvPr id="349" name="正方形/長方形 348"/>
        <xdr:cNvSpPr/>
      </xdr:nvSpPr>
      <xdr:spPr>
        <a:xfrm>
          <a:off x="19431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29</xdr:row>
      <xdr:rowOff>82550</xdr:rowOff>
    </xdr:from>
    <xdr:to>
      <xdr:col>30</xdr:col>
      <xdr:colOff>352425</xdr:colOff>
      <xdr:row>30</xdr:row>
      <xdr:rowOff>165100</xdr:rowOff>
    </xdr:to>
    <xdr:sp macro="" textlink="">
      <xdr:nvSpPr>
        <xdr:cNvPr id="350" name="正方形/長方形 349"/>
        <xdr:cNvSpPr/>
      </xdr:nvSpPr>
      <xdr:spPr>
        <a:xfrm>
          <a:off x="19431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0.079</a:t>
          </a:r>
          <a:endParaRPr kumimoji="1" lang="ja-JP" altLang="en-US" sz="1200" b="1" i="1">
            <a:solidFill>
              <a:srgbClr val="4080FF"/>
            </a:solidFill>
            <a:latin typeface="ＭＳ Ｐゴシック"/>
          </a:endParaRPr>
        </a:p>
      </xdr:txBody>
    </xdr:sp>
    <xdr:clientData/>
  </xdr:twoCellAnchor>
  <xdr:twoCellAnchor>
    <xdr:from>
      <xdr:col>29</xdr:col>
      <xdr:colOff>657225</xdr:colOff>
      <xdr:row>28</xdr:row>
      <xdr:rowOff>50800</xdr:rowOff>
    </xdr:from>
    <xdr:to>
      <xdr:col>32</xdr:col>
      <xdr:colOff>123825</xdr:colOff>
      <xdr:row>29</xdr:row>
      <xdr:rowOff>133350</xdr:rowOff>
    </xdr:to>
    <xdr:sp macro="" textlink="">
      <xdr:nvSpPr>
        <xdr:cNvPr id="351" name="正方形/長方形 350"/>
        <xdr:cNvSpPr/>
      </xdr:nvSpPr>
      <xdr:spPr>
        <a:xfrm>
          <a:off x="20574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29</xdr:row>
      <xdr:rowOff>82550</xdr:rowOff>
    </xdr:from>
    <xdr:to>
      <xdr:col>32</xdr:col>
      <xdr:colOff>123825</xdr:colOff>
      <xdr:row>30</xdr:row>
      <xdr:rowOff>165100</xdr:rowOff>
    </xdr:to>
    <xdr:sp macro="" textlink="">
      <xdr:nvSpPr>
        <xdr:cNvPr id="352" name="正方形/長方形 351"/>
        <xdr:cNvSpPr/>
      </xdr:nvSpPr>
      <xdr:spPr>
        <a:xfrm>
          <a:off x="20574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0.055</a:t>
          </a:r>
          <a:endParaRPr kumimoji="1" lang="ja-JP" altLang="en-US" sz="1200" b="1" i="1">
            <a:solidFill>
              <a:srgbClr val="4080FF"/>
            </a:solidFill>
            <a:latin typeface="ＭＳ Ｐゴシック"/>
          </a:endParaRPr>
        </a:p>
      </xdr:txBody>
    </xdr:sp>
    <xdr:clientData/>
  </xdr:twoCellAnchor>
  <xdr:twoCellAnchor>
    <xdr:from>
      <xdr:col>26</xdr:col>
      <xdr:colOff>428625</xdr:colOff>
      <xdr:row>31</xdr:row>
      <xdr:rowOff>19050</xdr:rowOff>
    </xdr:from>
    <xdr:to>
      <xdr:col>33</xdr:col>
      <xdr:colOff>352425</xdr:colOff>
      <xdr:row>44</xdr:row>
      <xdr:rowOff>76200</xdr:rowOff>
    </xdr:to>
    <xdr:sp macro="" textlink="">
      <xdr:nvSpPr>
        <xdr:cNvPr id="353" name="正方形/長方形 352"/>
        <xdr:cNvSpPr/>
      </xdr:nvSpPr>
      <xdr:spPr>
        <a:xfrm>
          <a:off x="18288000" y="533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30</xdr:row>
      <xdr:rowOff>0</xdr:rowOff>
    </xdr:from>
    <xdr:ext cx="349839" cy="225703"/>
    <xdr:sp macro="" textlink="">
      <xdr:nvSpPr>
        <xdr:cNvPr id="354" name="テキスト ボックス 353"/>
        <xdr:cNvSpPr txBox="1"/>
      </xdr:nvSpPr>
      <xdr:spPr>
        <a:xfrm>
          <a:off x="18249900" y="514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44</xdr:row>
      <xdr:rowOff>76200</xdr:rowOff>
    </xdr:from>
    <xdr:to>
      <xdr:col>33</xdr:col>
      <xdr:colOff>314325</xdr:colOff>
      <xdr:row>44</xdr:row>
      <xdr:rowOff>76200</xdr:rowOff>
    </xdr:to>
    <xdr:cxnSp macro="">
      <xdr:nvCxnSpPr>
        <xdr:cNvPr id="355" name="直線コネクタ 354"/>
        <xdr:cNvCxnSpPr/>
      </xdr:nvCxnSpPr>
      <xdr:spPr>
        <a:xfrm>
          <a:off x="18288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41</xdr:row>
      <xdr:rowOff>133350</xdr:rowOff>
    </xdr:from>
    <xdr:to>
      <xdr:col>33</xdr:col>
      <xdr:colOff>314325</xdr:colOff>
      <xdr:row>41</xdr:row>
      <xdr:rowOff>133350</xdr:rowOff>
    </xdr:to>
    <xdr:cxnSp macro="">
      <xdr:nvCxnSpPr>
        <xdr:cNvPr id="356" name="直線コネクタ 355"/>
        <xdr:cNvCxnSpPr/>
      </xdr:nvCxnSpPr>
      <xdr:spPr>
        <a:xfrm>
          <a:off x="18288000" y="716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40</xdr:row>
      <xdr:rowOff>162577</xdr:rowOff>
    </xdr:from>
    <xdr:ext cx="467179" cy="259045"/>
    <xdr:sp macro="" textlink="">
      <xdr:nvSpPr>
        <xdr:cNvPr id="357" name="テキスト ボックス 356"/>
        <xdr:cNvSpPr txBox="1"/>
      </xdr:nvSpPr>
      <xdr:spPr>
        <a:xfrm>
          <a:off x="17820821" y="70205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26</xdr:col>
      <xdr:colOff>428625</xdr:colOff>
      <xdr:row>39</xdr:row>
      <xdr:rowOff>19050</xdr:rowOff>
    </xdr:from>
    <xdr:to>
      <xdr:col>33</xdr:col>
      <xdr:colOff>314325</xdr:colOff>
      <xdr:row>39</xdr:row>
      <xdr:rowOff>19050</xdr:rowOff>
    </xdr:to>
    <xdr:cxnSp macro="">
      <xdr:nvCxnSpPr>
        <xdr:cNvPr id="358" name="直線コネクタ 357"/>
        <xdr:cNvCxnSpPr/>
      </xdr:nvCxnSpPr>
      <xdr:spPr>
        <a:xfrm>
          <a:off x="18288000" y="670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38</xdr:row>
      <xdr:rowOff>48277</xdr:rowOff>
    </xdr:from>
    <xdr:ext cx="467179" cy="259045"/>
    <xdr:sp macro="" textlink="">
      <xdr:nvSpPr>
        <xdr:cNvPr id="359" name="テキスト ボックス 358"/>
        <xdr:cNvSpPr txBox="1"/>
      </xdr:nvSpPr>
      <xdr:spPr>
        <a:xfrm>
          <a:off x="17820821" y="6563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26</xdr:col>
      <xdr:colOff>428625</xdr:colOff>
      <xdr:row>36</xdr:row>
      <xdr:rowOff>76200</xdr:rowOff>
    </xdr:from>
    <xdr:to>
      <xdr:col>33</xdr:col>
      <xdr:colOff>314325</xdr:colOff>
      <xdr:row>36</xdr:row>
      <xdr:rowOff>76200</xdr:rowOff>
    </xdr:to>
    <xdr:cxnSp macro="">
      <xdr:nvCxnSpPr>
        <xdr:cNvPr id="360" name="直線コネクタ 359"/>
        <xdr:cNvCxnSpPr/>
      </xdr:nvCxnSpPr>
      <xdr:spPr>
        <a:xfrm>
          <a:off x="18288000" y="624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35</xdr:row>
      <xdr:rowOff>105427</xdr:rowOff>
    </xdr:from>
    <xdr:ext cx="467179" cy="259045"/>
    <xdr:sp macro="" textlink="">
      <xdr:nvSpPr>
        <xdr:cNvPr id="361" name="テキスト ボックス 360"/>
        <xdr:cNvSpPr txBox="1"/>
      </xdr:nvSpPr>
      <xdr:spPr>
        <a:xfrm>
          <a:off x="17820821" y="6106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0.200</a:t>
          </a:r>
          <a:endParaRPr kumimoji="1" lang="ja-JP" altLang="en-US" sz="1000">
            <a:latin typeface="ＭＳ Ｐゴシック"/>
          </a:endParaRPr>
        </a:p>
      </xdr:txBody>
    </xdr:sp>
    <xdr:clientData/>
  </xdr:oneCellAnchor>
  <xdr:twoCellAnchor>
    <xdr:from>
      <xdr:col>26</xdr:col>
      <xdr:colOff>428625</xdr:colOff>
      <xdr:row>33</xdr:row>
      <xdr:rowOff>133350</xdr:rowOff>
    </xdr:from>
    <xdr:to>
      <xdr:col>33</xdr:col>
      <xdr:colOff>314325</xdr:colOff>
      <xdr:row>33</xdr:row>
      <xdr:rowOff>133350</xdr:rowOff>
    </xdr:to>
    <xdr:cxnSp macro="">
      <xdr:nvCxnSpPr>
        <xdr:cNvPr id="362" name="直線コネクタ 361"/>
        <xdr:cNvCxnSpPr/>
      </xdr:nvCxnSpPr>
      <xdr:spPr>
        <a:xfrm>
          <a:off x="18288000" y="579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32</xdr:row>
      <xdr:rowOff>162577</xdr:rowOff>
    </xdr:from>
    <xdr:ext cx="467179" cy="259045"/>
    <xdr:sp macro="" textlink="">
      <xdr:nvSpPr>
        <xdr:cNvPr id="363" name="テキスト ボックス 362"/>
        <xdr:cNvSpPr txBox="1"/>
      </xdr:nvSpPr>
      <xdr:spPr>
        <a:xfrm>
          <a:off x="17820821" y="5648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0.300</a:t>
          </a:r>
          <a:endParaRPr kumimoji="1" lang="ja-JP" altLang="en-US" sz="1000">
            <a:latin typeface="ＭＳ Ｐゴシック"/>
          </a:endParaRPr>
        </a:p>
      </xdr:txBody>
    </xdr:sp>
    <xdr:clientData/>
  </xdr:oneCellAnchor>
  <xdr:twoCellAnchor>
    <xdr:from>
      <xdr:col>26</xdr:col>
      <xdr:colOff>428625</xdr:colOff>
      <xdr:row>31</xdr:row>
      <xdr:rowOff>19050</xdr:rowOff>
    </xdr:from>
    <xdr:to>
      <xdr:col>33</xdr:col>
      <xdr:colOff>314325</xdr:colOff>
      <xdr:row>31</xdr:row>
      <xdr:rowOff>19050</xdr:rowOff>
    </xdr:to>
    <xdr:cxnSp macro="">
      <xdr:nvCxnSpPr>
        <xdr:cNvPr id="364" name="直線コネクタ 363"/>
        <xdr:cNvCxnSpPr/>
      </xdr:nvCxnSpPr>
      <xdr:spPr>
        <a:xfrm>
          <a:off x="18288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30</xdr:row>
      <xdr:rowOff>48277</xdr:rowOff>
    </xdr:from>
    <xdr:ext cx="467179" cy="259045"/>
    <xdr:sp macro="" textlink="">
      <xdr:nvSpPr>
        <xdr:cNvPr id="365" name="テキスト ボックス 364"/>
        <xdr:cNvSpPr txBox="1"/>
      </xdr:nvSpPr>
      <xdr:spPr>
        <a:xfrm>
          <a:off x="17820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0.400</a:t>
          </a:r>
          <a:endParaRPr kumimoji="1" lang="ja-JP" altLang="en-US" sz="1000">
            <a:latin typeface="ＭＳ Ｐゴシック"/>
          </a:endParaRPr>
        </a:p>
      </xdr:txBody>
    </xdr:sp>
    <xdr:clientData/>
  </xdr:oneCellAnchor>
  <xdr:twoCellAnchor>
    <xdr:from>
      <xdr:col>26</xdr:col>
      <xdr:colOff>428625</xdr:colOff>
      <xdr:row>31</xdr:row>
      <xdr:rowOff>19050</xdr:rowOff>
    </xdr:from>
    <xdr:to>
      <xdr:col>33</xdr:col>
      <xdr:colOff>352425</xdr:colOff>
      <xdr:row>44</xdr:row>
      <xdr:rowOff>76200</xdr:rowOff>
    </xdr:to>
    <xdr:sp macro="" textlink="">
      <xdr:nvSpPr>
        <xdr:cNvPr id="366" name="【認定こども園・幼稚園・保育所】&#10;一人当たり面積グラフ枠"/>
        <xdr:cNvSpPr/>
      </xdr:nvSpPr>
      <xdr:spPr>
        <a:xfrm>
          <a:off x="18288000" y="533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186689</xdr:colOff>
      <xdr:row>33</xdr:row>
      <xdr:rowOff>115062</xdr:rowOff>
    </xdr:from>
    <xdr:to>
      <xdr:col>32</xdr:col>
      <xdr:colOff>186689</xdr:colOff>
      <xdr:row>40</xdr:row>
      <xdr:rowOff>153924</xdr:rowOff>
    </xdr:to>
    <xdr:cxnSp macro="">
      <xdr:nvCxnSpPr>
        <xdr:cNvPr id="367" name="直線コネクタ 366"/>
        <xdr:cNvCxnSpPr/>
      </xdr:nvCxnSpPr>
      <xdr:spPr>
        <a:xfrm flipV="1">
          <a:off x="22160864" y="5772912"/>
          <a:ext cx="0" cy="123901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40</xdr:row>
      <xdr:rowOff>157751</xdr:rowOff>
    </xdr:from>
    <xdr:ext cx="469744" cy="259045"/>
    <xdr:sp macro="" textlink="">
      <xdr:nvSpPr>
        <xdr:cNvPr id="368" name="【認定こども園・幼稚園・保育所】&#10;一人当たり面積最小値テキスト"/>
        <xdr:cNvSpPr txBox="1"/>
      </xdr:nvSpPr>
      <xdr:spPr>
        <a:xfrm>
          <a:off x="22250400" y="701575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0.033</a:t>
          </a:r>
          <a:endParaRPr kumimoji="1" lang="ja-JP" altLang="en-US" sz="1000" b="1">
            <a:latin typeface="ＭＳ Ｐゴシック"/>
          </a:endParaRPr>
        </a:p>
      </xdr:txBody>
    </xdr:sp>
    <xdr:clientData/>
  </xdr:oneCellAnchor>
  <xdr:twoCellAnchor>
    <xdr:from>
      <xdr:col>32</xdr:col>
      <xdr:colOff>98425</xdr:colOff>
      <xdr:row>40</xdr:row>
      <xdr:rowOff>153924</xdr:rowOff>
    </xdr:from>
    <xdr:to>
      <xdr:col>32</xdr:col>
      <xdr:colOff>276225</xdr:colOff>
      <xdr:row>40</xdr:row>
      <xdr:rowOff>153924</xdr:rowOff>
    </xdr:to>
    <xdr:cxnSp macro="">
      <xdr:nvCxnSpPr>
        <xdr:cNvPr id="369" name="直線コネクタ 368"/>
        <xdr:cNvCxnSpPr/>
      </xdr:nvCxnSpPr>
      <xdr:spPr>
        <a:xfrm>
          <a:off x="22072600" y="701192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32</xdr:row>
      <xdr:rowOff>61739</xdr:rowOff>
    </xdr:from>
    <xdr:ext cx="469744" cy="259045"/>
    <xdr:sp macro="" textlink="">
      <xdr:nvSpPr>
        <xdr:cNvPr id="370" name="【認定こども園・幼稚園・保育所】&#10;一人当たり面積最大値テキスト"/>
        <xdr:cNvSpPr txBox="1"/>
      </xdr:nvSpPr>
      <xdr:spPr>
        <a:xfrm>
          <a:off x="22250400" y="55481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0.304</a:t>
          </a:r>
          <a:endParaRPr kumimoji="1" lang="ja-JP" altLang="en-US" sz="1000" b="1">
            <a:latin typeface="ＭＳ Ｐゴシック"/>
          </a:endParaRPr>
        </a:p>
      </xdr:txBody>
    </xdr:sp>
    <xdr:clientData/>
  </xdr:oneCellAnchor>
  <xdr:twoCellAnchor>
    <xdr:from>
      <xdr:col>32</xdr:col>
      <xdr:colOff>98425</xdr:colOff>
      <xdr:row>33</xdr:row>
      <xdr:rowOff>115062</xdr:rowOff>
    </xdr:from>
    <xdr:to>
      <xdr:col>32</xdr:col>
      <xdr:colOff>276225</xdr:colOff>
      <xdr:row>33</xdr:row>
      <xdr:rowOff>115062</xdr:rowOff>
    </xdr:to>
    <xdr:cxnSp macro="">
      <xdr:nvCxnSpPr>
        <xdr:cNvPr id="371" name="直線コネクタ 370"/>
        <xdr:cNvCxnSpPr/>
      </xdr:nvCxnSpPr>
      <xdr:spPr>
        <a:xfrm>
          <a:off x="22072600" y="577291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38</xdr:row>
      <xdr:rowOff>146575</xdr:rowOff>
    </xdr:from>
    <xdr:ext cx="469744" cy="259045"/>
    <xdr:sp macro="" textlink="">
      <xdr:nvSpPr>
        <xdr:cNvPr id="372" name="【認定こども園・幼稚園・保育所】&#10;一人当たり面積平均値テキスト"/>
        <xdr:cNvSpPr txBox="1"/>
      </xdr:nvSpPr>
      <xdr:spPr>
        <a:xfrm>
          <a:off x="22250400" y="666167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0.066</a:t>
          </a:r>
          <a:endParaRPr kumimoji="1" lang="ja-JP" altLang="en-US" sz="1000" b="1">
            <a:solidFill>
              <a:srgbClr val="000080"/>
            </a:solidFill>
            <a:latin typeface="ＭＳ Ｐゴシック"/>
          </a:endParaRPr>
        </a:p>
      </xdr:txBody>
    </xdr:sp>
    <xdr:clientData/>
  </xdr:oneCellAnchor>
  <xdr:twoCellAnchor>
    <xdr:from>
      <xdr:col>32</xdr:col>
      <xdr:colOff>136525</xdr:colOff>
      <xdr:row>39</xdr:row>
      <xdr:rowOff>123698</xdr:rowOff>
    </xdr:from>
    <xdr:to>
      <xdr:col>32</xdr:col>
      <xdr:colOff>238125</xdr:colOff>
      <xdr:row>40</xdr:row>
      <xdr:rowOff>53848</xdr:rowOff>
    </xdr:to>
    <xdr:sp macro="" textlink="">
      <xdr:nvSpPr>
        <xdr:cNvPr id="373" name="フローチャート : 判断 372"/>
        <xdr:cNvSpPr/>
      </xdr:nvSpPr>
      <xdr:spPr>
        <a:xfrm>
          <a:off x="22110700" y="68102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30</xdr:col>
      <xdr:colOff>669925</xdr:colOff>
      <xdr:row>39</xdr:row>
      <xdr:rowOff>164846</xdr:rowOff>
    </xdr:from>
    <xdr:to>
      <xdr:col>31</xdr:col>
      <xdr:colOff>85725</xdr:colOff>
      <xdr:row>40</xdr:row>
      <xdr:rowOff>94996</xdr:rowOff>
    </xdr:to>
    <xdr:sp macro="" textlink="">
      <xdr:nvSpPr>
        <xdr:cNvPr id="374" name="フローチャート : 判断 373"/>
        <xdr:cNvSpPr/>
      </xdr:nvSpPr>
      <xdr:spPr>
        <a:xfrm>
          <a:off x="21272500" y="68513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31</xdr:col>
      <xdr:colOff>682625</xdr:colOff>
      <xdr:row>44</xdr:row>
      <xdr:rowOff>73677</xdr:rowOff>
    </xdr:from>
    <xdr:ext cx="762000" cy="259045"/>
    <xdr:sp macro="" textlink="">
      <xdr:nvSpPr>
        <xdr:cNvPr id="375" name="テキスト ボックス 374"/>
        <xdr:cNvSpPr txBox="1"/>
      </xdr:nvSpPr>
      <xdr:spPr>
        <a:xfrm>
          <a:off x="21971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44</xdr:row>
      <xdr:rowOff>73677</xdr:rowOff>
    </xdr:from>
    <xdr:ext cx="762000" cy="259045"/>
    <xdr:sp macro="" textlink="">
      <xdr:nvSpPr>
        <xdr:cNvPr id="376" name="テキスト ボックス 375"/>
        <xdr:cNvSpPr txBox="1"/>
      </xdr:nvSpPr>
      <xdr:spPr>
        <a:xfrm>
          <a:off x="21132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44</xdr:row>
      <xdr:rowOff>73677</xdr:rowOff>
    </xdr:from>
    <xdr:ext cx="762000" cy="259045"/>
    <xdr:sp macro="" textlink="">
      <xdr:nvSpPr>
        <xdr:cNvPr id="377" name="テキスト ボックス 376"/>
        <xdr:cNvSpPr txBox="1"/>
      </xdr:nvSpPr>
      <xdr:spPr>
        <a:xfrm>
          <a:off x="20243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44</xdr:row>
      <xdr:rowOff>73677</xdr:rowOff>
    </xdr:from>
    <xdr:ext cx="762000" cy="259045"/>
    <xdr:sp macro="" textlink="">
      <xdr:nvSpPr>
        <xdr:cNvPr id="378" name="テキスト ボックス 377"/>
        <xdr:cNvSpPr txBox="1"/>
      </xdr:nvSpPr>
      <xdr:spPr>
        <a:xfrm>
          <a:off x="19354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44</xdr:row>
      <xdr:rowOff>73677</xdr:rowOff>
    </xdr:from>
    <xdr:ext cx="762000" cy="259045"/>
    <xdr:sp macro="" textlink="">
      <xdr:nvSpPr>
        <xdr:cNvPr id="379" name="テキスト ボックス 378"/>
        <xdr:cNvSpPr txBox="1"/>
      </xdr:nvSpPr>
      <xdr:spPr>
        <a:xfrm>
          <a:off x="18465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40</xdr:row>
      <xdr:rowOff>20828</xdr:rowOff>
    </xdr:from>
    <xdr:to>
      <xdr:col>32</xdr:col>
      <xdr:colOff>238125</xdr:colOff>
      <xdr:row>40</xdr:row>
      <xdr:rowOff>122428</xdr:rowOff>
    </xdr:to>
    <xdr:sp macro="" textlink="">
      <xdr:nvSpPr>
        <xdr:cNvPr id="380" name="円/楕円 379"/>
        <xdr:cNvSpPr/>
      </xdr:nvSpPr>
      <xdr:spPr>
        <a:xfrm>
          <a:off x="22110700" y="68788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276225</xdr:colOff>
      <xdr:row>39</xdr:row>
      <xdr:rowOff>107205</xdr:rowOff>
    </xdr:from>
    <xdr:ext cx="469744" cy="259045"/>
    <xdr:sp macro="" textlink="">
      <xdr:nvSpPr>
        <xdr:cNvPr id="381" name="【認定こども園・幼稚園・保育所】&#10;一人当たり面積該当値テキスト"/>
        <xdr:cNvSpPr txBox="1"/>
      </xdr:nvSpPr>
      <xdr:spPr>
        <a:xfrm>
          <a:off x="22250400" y="67937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0.051</a:t>
          </a:r>
          <a:endParaRPr kumimoji="1" lang="ja-JP" altLang="en-US" sz="1000" b="1">
            <a:solidFill>
              <a:srgbClr val="FF0000"/>
            </a:solidFill>
            <a:latin typeface="ＭＳ Ｐゴシック"/>
          </a:endParaRPr>
        </a:p>
      </xdr:txBody>
    </xdr:sp>
    <xdr:clientData/>
  </xdr:oneCellAnchor>
  <xdr:twoCellAnchor>
    <xdr:from>
      <xdr:col>30</xdr:col>
      <xdr:colOff>669925</xdr:colOff>
      <xdr:row>39</xdr:row>
      <xdr:rowOff>169418</xdr:rowOff>
    </xdr:from>
    <xdr:to>
      <xdr:col>31</xdr:col>
      <xdr:colOff>85725</xdr:colOff>
      <xdr:row>40</xdr:row>
      <xdr:rowOff>99568</xdr:rowOff>
    </xdr:to>
    <xdr:sp macro="" textlink="">
      <xdr:nvSpPr>
        <xdr:cNvPr id="382" name="円/楕円 381"/>
        <xdr:cNvSpPr/>
      </xdr:nvSpPr>
      <xdr:spPr>
        <a:xfrm>
          <a:off x="21272500" y="685596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31</xdr:col>
      <xdr:colOff>34925</xdr:colOff>
      <xdr:row>40</xdr:row>
      <xdr:rowOff>48768</xdr:rowOff>
    </xdr:from>
    <xdr:to>
      <xdr:col>32</xdr:col>
      <xdr:colOff>187325</xdr:colOff>
      <xdr:row>40</xdr:row>
      <xdr:rowOff>71628</xdr:rowOff>
    </xdr:to>
    <xdr:cxnSp macro="">
      <xdr:nvCxnSpPr>
        <xdr:cNvPr id="383" name="直線コネクタ 382"/>
        <xdr:cNvCxnSpPr/>
      </xdr:nvCxnSpPr>
      <xdr:spPr>
        <a:xfrm>
          <a:off x="21323300" y="6906768"/>
          <a:ext cx="8382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30</xdr:col>
      <xdr:colOff>473152</xdr:colOff>
      <xdr:row>38</xdr:row>
      <xdr:rowOff>111523</xdr:rowOff>
    </xdr:from>
    <xdr:ext cx="469744" cy="259045"/>
    <xdr:sp macro="" textlink="">
      <xdr:nvSpPr>
        <xdr:cNvPr id="384" name="n_1aveValue【認定こども園・幼稚園・保育所】&#10;一人当たり面積"/>
        <xdr:cNvSpPr txBox="1"/>
      </xdr:nvSpPr>
      <xdr:spPr>
        <a:xfrm>
          <a:off x="21075727" y="66266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0.057</a:t>
          </a:r>
          <a:endParaRPr kumimoji="1" lang="ja-JP" altLang="en-US" sz="1000" b="1">
            <a:solidFill>
              <a:srgbClr val="000080"/>
            </a:solidFill>
            <a:latin typeface="ＭＳ Ｐゴシック"/>
          </a:endParaRPr>
        </a:p>
      </xdr:txBody>
    </xdr:sp>
    <xdr:clientData/>
  </xdr:oneCellAnchor>
  <xdr:oneCellAnchor>
    <xdr:from>
      <xdr:col>30</xdr:col>
      <xdr:colOff>473152</xdr:colOff>
      <xdr:row>40</xdr:row>
      <xdr:rowOff>90695</xdr:rowOff>
    </xdr:from>
    <xdr:ext cx="469744" cy="259045"/>
    <xdr:sp macro="" textlink="">
      <xdr:nvSpPr>
        <xdr:cNvPr id="385" name="n_1mainValue【認定こども園・幼稚園・保育所】&#10;一人当たり面積"/>
        <xdr:cNvSpPr txBox="1"/>
      </xdr:nvSpPr>
      <xdr:spPr>
        <a:xfrm>
          <a:off x="21075727" y="694869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0.056</a:t>
          </a:r>
          <a:endParaRPr kumimoji="1" lang="ja-JP" altLang="en-US" sz="1000" b="1">
            <a:solidFill>
              <a:srgbClr val="FF0000"/>
            </a:solidFill>
            <a:latin typeface="ＭＳ Ｐゴシック"/>
          </a:endParaRPr>
        </a:p>
      </xdr:txBody>
    </xdr:sp>
    <xdr:clientData/>
  </xdr:oneCellAnchor>
  <xdr:twoCellAnchor>
    <xdr:from>
      <xdr:col>18</xdr:col>
      <xdr:colOff>73025</xdr:colOff>
      <xdr:row>46</xdr:row>
      <xdr:rowOff>114300</xdr:rowOff>
    </xdr:from>
    <xdr:to>
      <xdr:col>24</xdr:col>
      <xdr:colOff>682625</xdr:colOff>
      <xdr:row>50</xdr:row>
      <xdr:rowOff>63500</xdr:rowOff>
    </xdr:to>
    <xdr:sp macro="" textlink="">
      <xdr:nvSpPr>
        <xdr:cNvPr id="386" name="正方形/長方形 385"/>
        <xdr:cNvSpPr/>
      </xdr:nvSpPr>
      <xdr:spPr>
        <a:xfrm>
          <a:off x="12446000" y="800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学校施設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50</xdr:row>
      <xdr:rowOff>88900</xdr:rowOff>
    </xdr:from>
    <xdr:to>
      <xdr:col>20</xdr:col>
      <xdr:colOff>352425</xdr:colOff>
      <xdr:row>52</xdr:row>
      <xdr:rowOff>0</xdr:rowOff>
    </xdr:to>
    <xdr:sp macro="" textlink="">
      <xdr:nvSpPr>
        <xdr:cNvPr id="387" name="正方形/長方形 386"/>
        <xdr:cNvSpPr/>
      </xdr:nvSpPr>
      <xdr:spPr>
        <a:xfrm>
          <a:off x="12573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51</xdr:row>
      <xdr:rowOff>120650</xdr:rowOff>
    </xdr:from>
    <xdr:to>
      <xdr:col>20</xdr:col>
      <xdr:colOff>352425</xdr:colOff>
      <xdr:row>53</xdr:row>
      <xdr:rowOff>31750</xdr:rowOff>
    </xdr:to>
    <xdr:sp macro="" textlink="">
      <xdr:nvSpPr>
        <xdr:cNvPr id="388" name="正方形/長方形 387"/>
        <xdr:cNvSpPr/>
      </xdr:nvSpPr>
      <xdr:spPr>
        <a:xfrm>
          <a:off x="12573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6/14</a:t>
          </a:r>
          <a:endParaRPr kumimoji="1" lang="ja-JP" altLang="en-US" sz="1200" b="1" i="1">
            <a:solidFill>
              <a:srgbClr val="4080FF"/>
            </a:solidFill>
            <a:latin typeface="ＭＳ Ｐゴシック"/>
          </a:endParaRPr>
        </a:p>
      </xdr:txBody>
    </xdr:sp>
    <xdr:clientData/>
  </xdr:twoCellAnchor>
  <xdr:twoCellAnchor>
    <xdr:from>
      <xdr:col>19</xdr:col>
      <xdr:colOff>530225</xdr:colOff>
      <xdr:row>50</xdr:row>
      <xdr:rowOff>88900</xdr:rowOff>
    </xdr:from>
    <xdr:to>
      <xdr:col>21</xdr:col>
      <xdr:colOff>682625</xdr:colOff>
      <xdr:row>52</xdr:row>
      <xdr:rowOff>0</xdr:rowOff>
    </xdr:to>
    <xdr:sp macro="" textlink="">
      <xdr:nvSpPr>
        <xdr:cNvPr id="389" name="正方形/長方形 388"/>
        <xdr:cNvSpPr/>
      </xdr:nvSpPr>
      <xdr:spPr>
        <a:xfrm>
          <a:off x="13589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51</xdr:row>
      <xdr:rowOff>120650</xdr:rowOff>
    </xdr:from>
    <xdr:to>
      <xdr:col>21</xdr:col>
      <xdr:colOff>682625</xdr:colOff>
      <xdr:row>53</xdr:row>
      <xdr:rowOff>31750</xdr:rowOff>
    </xdr:to>
    <xdr:sp macro="" textlink="">
      <xdr:nvSpPr>
        <xdr:cNvPr id="390" name="正方形/長方形 389"/>
        <xdr:cNvSpPr/>
      </xdr:nvSpPr>
      <xdr:spPr>
        <a:xfrm>
          <a:off x="13589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62.7</a:t>
          </a:r>
          <a:endParaRPr kumimoji="1" lang="ja-JP" altLang="en-US" sz="1200" b="1" i="1">
            <a:solidFill>
              <a:srgbClr val="4080FF"/>
            </a:solidFill>
            <a:latin typeface="ＭＳ Ｐゴシック"/>
          </a:endParaRPr>
        </a:p>
      </xdr:txBody>
    </xdr:sp>
    <xdr:clientData/>
  </xdr:twoCellAnchor>
  <xdr:twoCellAnchor>
    <xdr:from>
      <xdr:col>21</xdr:col>
      <xdr:colOff>301625</xdr:colOff>
      <xdr:row>50</xdr:row>
      <xdr:rowOff>88900</xdr:rowOff>
    </xdr:from>
    <xdr:to>
      <xdr:col>23</xdr:col>
      <xdr:colOff>454025</xdr:colOff>
      <xdr:row>52</xdr:row>
      <xdr:rowOff>0</xdr:rowOff>
    </xdr:to>
    <xdr:sp macro="" textlink="">
      <xdr:nvSpPr>
        <xdr:cNvPr id="391" name="正方形/長方形 390"/>
        <xdr:cNvSpPr/>
      </xdr:nvSpPr>
      <xdr:spPr>
        <a:xfrm>
          <a:off x="14732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51</xdr:row>
      <xdr:rowOff>120650</xdr:rowOff>
    </xdr:from>
    <xdr:to>
      <xdr:col>23</xdr:col>
      <xdr:colOff>454025</xdr:colOff>
      <xdr:row>53</xdr:row>
      <xdr:rowOff>31750</xdr:rowOff>
    </xdr:to>
    <xdr:sp macro="" textlink="">
      <xdr:nvSpPr>
        <xdr:cNvPr id="392" name="正方形/長方形 391"/>
        <xdr:cNvSpPr/>
      </xdr:nvSpPr>
      <xdr:spPr>
        <a:xfrm>
          <a:off x="14732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62.8</a:t>
          </a:r>
          <a:endParaRPr kumimoji="1" lang="ja-JP" altLang="en-US" sz="1200" b="1" i="1">
            <a:solidFill>
              <a:srgbClr val="4080FF"/>
            </a:solidFill>
            <a:latin typeface="ＭＳ Ｐゴシック"/>
          </a:endParaRPr>
        </a:p>
      </xdr:txBody>
    </xdr:sp>
    <xdr:clientData/>
  </xdr:twoCellAnchor>
  <xdr:twoCellAnchor>
    <xdr:from>
      <xdr:col>18</xdr:col>
      <xdr:colOff>73025</xdr:colOff>
      <xdr:row>53</xdr:row>
      <xdr:rowOff>57150</xdr:rowOff>
    </xdr:from>
    <xdr:to>
      <xdr:col>24</xdr:col>
      <xdr:colOff>682625</xdr:colOff>
      <xdr:row>66</xdr:row>
      <xdr:rowOff>114300</xdr:rowOff>
    </xdr:to>
    <xdr:sp macro="" textlink="">
      <xdr:nvSpPr>
        <xdr:cNvPr id="393" name="正方形/長方形 392"/>
        <xdr:cNvSpPr/>
      </xdr:nvSpPr>
      <xdr:spPr>
        <a:xfrm>
          <a:off x="12446000" y="914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52</xdr:row>
      <xdr:rowOff>38100</xdr:rowOff>
    </xdr:from>
    <xdr:ext cx="298543" cy="225703"/>
    <xdr:sp macro="" textlink="">
      <xdr:nvSpPr>
        <xdr:cNvPr id="394" name="テキスト ボックス 393"/>
        <xdr:cNvSpPr txBox="1"/>
      </xdr:nvSpPr>
      <xdr:spPr>
        <a:xfrm>
          <a:off x="12407900" y="895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66</xdr:row>
      <xdr:rowOff>114300</xdr:rowOff>
    </xdr:from>
    <xdr:to>
      <xdr:col>24</xdr:col>
      <xdr:colOff>644525</xdr:colOff>
      <xdr:row>66</xdr:row>
      <xdr:rowOff>114300</xdr:rowOff>
    </xdr:to>
    <xdr:cxnSp macro="">
      <xdr:nvCxnSpPr>
        <xdr:cNvPr id="395" name="直線コネクタ 394"/>
        <xdr:cNvCxnSpPr/>
      </xdr:nvCxnSpPr>
      <xdr:spPr>
        <a:xfrm>
          <a:off x="12446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429411</xdr:colOff>
      <xdr:row>65</xdr:row>
      <xdr:rowOff>143527</xdr:rowOff>
    </xdr:from>
    <xdr:ext cx="338939" cy="259045"/>
    <xdr:sp macro="" textlink="">
      <xdr:nvSpPr>
        <xdr:cNvPr id="396" name="テキスト ボックス 395"/>
        <xdr:cNvSpPr txBox="1"/>
      </xdr:nvSpPr>
      <xdr:spPr>
        <a:xfrm>
          <a:off x="12107061" y="11287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73025</xdr:colOff>
      <xdr:row>64</xdr:row>
      <xdr:rowOff>0</xdr:rowOff>
    </xdr:from>
    <xdr:to>
      <xdr:col>24</xdr:col>
      <xdr:colOff>644525</xdr:colOff>
      <xdr:row>64</xdr:row>
      <xdr:rowOff>0</xdr:rowOff>
    </xdr:to>
    <xdr:cxnSp macro="">
      <xdr:nvCxnSpPr>
        <xdr:cNvPr id="397" name="直線コネクタ 396"/>
        <xdr:cNvCxnSpPr/>
      </xdr:nvCxnSpPr>
      <xdr:spPr>
        <a:xfrm>
          <a:off x="12446000" y="1097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63</xdr:row>
      <xdr:rowOff>29227</xdr:rowOff>
    </xdr:from>
    <xdr:ext cx="403059" cy="259045"/>
    <xdr:sp macro="" textlink="">
      <xdr:nvSpPr>
        <xdr:cNvPr id="398" name="テキスト ボックス 397"/>
        <xdr:cNvSpPr txBox="1"/>
      </xdr:nvSpPr>
      <xdr:spPr>
        <a:xfrm>
          <a:off x="12042941" y="1083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61</xdr:row>
      <xdr:rowOff>57150</xdr:rowOff>
    </xdr:from>
    <xdr:to>
      <xdr:col>24</xdr:col>
      <xdr:colOff>644525</xdr:colOff>
      <xdr:row>61</xdr:row>
      <xdr:rowOff>57150</xdr:rowOff>
    </xdr:to>
    <xdr:cxnSp macro="">
      <xdr:nvCxnSpPr>
        <xdr:cNvPr id="399" name="直線コネクタ 398"/>
        <xdr:cNvCxnSpPr/>
      </xdr:nvCxnSpPr>
      <xdr:spPr>
        <a:xfrm>
          <a:off x="12446000" y="1051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60</xdr:row>
      <xdr:rowOff>86377</xdr:rowOff>
    </xdr:from>
    <xdr:ext cx="403059" cy="259045"/>
    <xdr:sp macro="" textlink="">
      <xdr:nvSpPr>
        <xdr:cNvPr id="400" name="テキスト ボックス 399"/>
        <xdr:cNvSpPr txBox="1"/>
      </xdr:nvSpPr>
      <xdr:spPr>
        <a:xfrm>
          <a:off x="12042941" y="1037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58</xdr:row>
      <xdr:rowOff>114300</xdr:rowOff>
    </xdr:from>
    <xdr:to>
      <xdr:col>24</xdr:col>
      <xdr:colOff>644525</xdr:colOff>
      <xdr:row>58</xdr:row>
      <xdr:rowOff>114300</xdr:rowOff>
    </xdr:to>
    <xdr:cxnSp macro="">
      <xdr:nvCxnSpPr>
        <xdr:cNvPr id="401" name="直線コネクタ 400"/>
        <xdr:cNvCxnSpPr/>
      </xdr:nvCxnSpPr>
      <xdr:spPr>
        <a:xfrm>
          <a:off x="12446000" y="1005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57</xdr:row>
      <xdr:rowOff>143527</xdr:rowOff>
    </xdr:from>
    <xdr:ext cx="403059" cy="259045"/>
    <xdr:sp macro="" textlink="">
      <xdr:nvSpPr>
        <xdr:cNvPr id="402" name="テキスト ボックス 401"/>
        <xdr:cNvSpPr txBox="1"/>
      </xdr:nvSpPr>
      <xdr:spPr>
        <a:xfrm>
          <a:off x="12042941" y="991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73025</xdr:colOff>
      <xdr:row>56</xdr:row>
      <xdr:rowOff>0</xdr:rowOff>
    </xdr:from>
    <xdr:to>
      <xdr:col>24</xdr:col>
      <xdr:colOff>644525</xdr:colOff>
      <xdr:row>56</xdr:row>
      <xdr:rowOff>0</xdr:rowOff>
    </xdr:to>
    <xdr:cxnSp macro="">
      <xdr:nvCxnSpPr>
        <xdr:cNvPr id="403" name="直線コネクタ 402"/>
        <xdr:cNvCxnSpPr/>
      </xdr:nvCxnSpPr>
      <xdr:spPr>
        <a:xfrm>
          <a:off x="12446000" y="960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55</xdr:row>
      <xdr:rowOff>29227</xdr:rowOff>
    </xdr:from>
    <xdr:ext cx="403059" cy="259045"/>
    <xdr:sp macro="" textlink="">
      <xdr:nvSpPr>
        <xdr:cNvPr id="404" name="テキスト ボックス 403"/>
        <xdr:cNvSpPr txBox="1"/>
      </xdr:nvSpPr>
      <xdr:spPr>
        <a:xfrm>
          <a:off x="12042941" y="945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73025</xdr:colOff>
      <xdr:row>53</xdr:row>
      <xdr:rowOff>57150</xdr:rowOff>
    </xdr:from>
    <xdr:to>
      <xdr:col>24</xdr:col>
      <xdr:colOff>644525</xdr:colOff>
      <xdr:row>53</xdr:row>
      <xdr:rowOff>57150</xdr:rowOff>
    </xdr:to>
    <xdr:cxnSp macro="">
      <xdr:nvCxnSpPr>
        <xdr:cNvPr id="405" name="直線コネクタ 404"/>
        <xdr:cNvCxnSpPr/>
      </xdr:nvCxnSpPr>
      <xdr:spPr>
        <a:xfrm>
          <a:off x="12446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52</xdr:row>
      <xdr:rowOff>86377</xdr:rowOff>
    </xdr:from>
    <xdr:ext cx="467179" cy="259045"/>
    <xdr:sp macro="" textlink="">
      <xdr:nvSpPr>
        <xdr:cNvPr id="406" name="テキスト ボックス 405"/>
        <xdr:cNvSpPr txBox="1"/>
      </xdr:nvSpPr>
      <xdr:spPr>
        <a:xfrm>
          <a:off x="11978821" y="900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73025</xdr:colOff>
      <xdr:row>53</xdr:row>
      <xdr:rowOff>57150</xdr:rowOff>
    </xdr:from>
    <xdr:to>
      <xdr:col>24</xdr:col>
      <xdr:colOff>682625</xdr:colOff>
      <xdr:row>66</xdr:row>
      <xdr:rowOff>114300</xdr:rowOff>
    </xdr:to>
    <xdr:sp macro="" textlink="">
      <xdr:nvSpPr>
        <xdr:cNvPr id="407" name="【学校施設】&#10;有形固定資産減価償却率グラフ枠"/>
        <xdr:cNvSpPr/>
      </xdr:nvSpPr>
      <xdr:spPr>
        <a:xfrm>
          <a:off x="12446000" y="914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516889</xdr:colOff>
      <xdr:row>55</xdr:row>
      <xdr:rowOff>48006</xdr:rowOff>
    </xdr:from>
    <xdr:to>
      <xdr:col>23</xdr:col>
      <xdr:colOff>516889</xdr:colOff>
      <xdr:row>62</xdr:row>
      <xdr:rowOff>22860</xdr:rowOff>
    </xdr:to>
    <xdr:cxnSp macro="">
      <xdr:nvCxnSpPr>
        <xdr:cNvPr id="408" name="直線コネクタ 407"/>
        <xdr:cNvCxnSpPr/>
      </xdr:nvCxnSpPr>
      <xdr:spPr>
        <a:xfrm flipV="1">
          <a:off x="16318864" y="9477756"/>
          <a:ext cx="0" cy="117500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62</xdr:row>
      <xdr:rowOff>26687</xdr:rowOff>
    </xdr:from>
    <xdr:ext cx="405111" cy="259045"/>
    <xdr:sp macro="" textlink="">
      <xdr:nvSpPr>
        <xdr:cNvPr id="409" name="【学校施設】&#10;有形固定資産減価償却率最小値テキスト"/>
        <xdr:cNvSpPr txBox="1"/>
      </xdr:nvSpPr>
      <xdr:spPr>
        <a:xfrm>
          <a:off x="16408400" y="1065658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34.0</a:t>
          </a:r>
          <a:endParaRPr kumimoji="1" lang="ja-JP" altLang="en-US" sz="1000" b="1">
            <a:latin typeface="ＭＳ Ｐゴシック"/>
          </a:endParaRPr>
        </a:p>
      </xdr:txBody>
    </xdr:sp>
    <xdr:clientData/>
  </xdr:oneCellAnchor>
  <xdr:twoCellAnchor>
    <xdr:from>
      <xdr:col>23</xdr:col>
      <xdr:colOff>428625</xdr:colOff>
      <xdr:row>62</xdr:row>
      <xdr:rowOff>22860</xdr:rowOff>
    </xdr:from>
    <xdr:to>
      <xdr:col>23</xdr:col>
      <xdr:colOff>606425</xdr:colOff>
      <xdr:row>62</xdr:row>
      <xdr:rowOff>22860</xdr:rowOff>
    </xdr:to>
    <xdr:cxnSp macro="">
      <xdr:nvCxnSpPr>
        <xdr:cNvPr id="410" name="直線コネクタ 409"/>
        <xdr:cNvCxnSpPr/>
      </xdr:nvCxnSpPr>
      <xdr:spPr>
        <a:xfrm>
          <a:off x="16230600" y="106527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53</xdr:row>
      <xdr:rowOff>166133</xdr:rowOff>
    </xdr:from>
    <xdr:ext cx="405111" cy="259045"/>
    <xdr:sp macro="" textlink="">
      <xdr:nvSpPr>
        <xdr:cNvPr id="411" name="【学校施設】&#10;有形固定資産減価償却率最大値テキスト"/>
        <xdr:cNvSpPr txBox="1"/>
      </xdr:nvSpPr>
      <xdr:spPr>
        <a:xfrm>
          <a:off x="16408400" y="925298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85.4</a:t>
          </a:r>
          <a:endParaRPr kumimoji="1" lang="ja-JP" altLang="en-US" sz="1000" b="1">
            <a:latin typeface="ＭＳ Ｐゴシック"/>
          </a:endParaRPr>
        </a:p>
      </xdr:txBody>
    </xdr:sp>
    <xdr:clientData/>
  </xdr:oneCellAnchor>
  <xdr:twoCellAnchor>
    <xdr:from>
      <xdr:col>23</xdr:col>
      <xdr:colOff>428625</xdr:colOff>
      <xdr:row>55</xdr:row>
      <xdr:rowOff>48006</xdr:rowOff>
    </xdr:from>
    <xdr:to>
      <xdr:col>23</xdr:col>
      <xdr:colOff>606425</xdr:colOff>
      <xdr:row>55</xdr:row>
      <xdr:rowOff>48006</xdr:rowOff>
    </xdr:to>
    <xdr:cxnSp macro="">
      <xdr:nvCxnSpPr>
        <xdr:cNvPr id="412" name="直線コネクタ 411"/>
        <xdr:cNvCxnSpPr/>
      </xdr:nvCxnSpPr>
      <xdr:spPr>
        <a:xfrm>
          <a:off x="16230600" y="947775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57</xdr:row>
      <xdr:rowOff>147083</xdr:rowOff>
    </xdr:from>
    <xdr:ext cx="405111" cy="259045"/>
    <xdr:sp macro="" textlink="">
      <xdr:nvSpPr>
        <xdr:cNvPr id="413" name="【学校施設】&#10;有形固定資産減価償却率平均値テキスト"/>
        <xdr:cNvSpPr txBox="1"/>
      </xdr:nvSpPr>
      <xdr:spPr>
        <a:xfrm>
          <a:off x="16408400" y="9919733"/>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62.9</a:t>
          </a:r>
          <a:endParaRPr kumimoji="1" lang="ja-JP" altLang="en-US" sz="1000" b="1">
            <a:solidFill>
              <a:srgbClr val="000080"/>
            </a:solidFill>
            <a:latin typeface="ＭＳ Ｐゴシック"/>
          </a:endParaRPr>
        </a:p>
      </xdr:txBody>
    </xdr:sp>
    <xdr:clientData/>
  </xdr:oneCellAnchor>
  <xdr:twoCellAnchor>
    <xdr:from>
      <xdr:col>23</xdr:col>
      <xdr:colOff>466725</xdr:colOff>
      <xdr:row>57</xdr:row>
      <xdr:rowOff>168656</xdr:rowOff>
    </xdr:from>
    <xdr:to>
      <xdr:col>23</xdr:col>
      <xdr:colOff>568325</xdr:colOff>
      <xdr:row>58</xdr:row>
      <xdr:rowOff>98806</xdr:rowOff>
    </xdr:to>
    <xdr:sp macro="" textlink="">
      <xdr:nvSpPr>
        <xdr:cNvPr id="414" name="フローチャート : 判断 413"/>
        <xdr:cNvSpPr/>
      </xdr:nvSpPr>
      <xdr:spPr>
        <a:xfrm>
          <a:off x="16268700" y="994130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314325</xdr:colOff>
      <xdr:row>57</xdr:row>
      <xdr:rowOff>42926</xdr:rowOff>
    </xdr:from>
    <xdr:to>
      <xdr:col>22</xdr:col>
      <xdr:colOff>415925</xdr:colOff>
      <xdr:row>57</xdr:row>
      <xdr:rowOff>144526</xdr:rowOff>
    </xdr:to>
    <xdr:sp macro="" textlink="">
      <xdr:nvSpPr>
        <xdr:cNvPr id="415" name="フローチャート : 判断 414"/>
        <xdr:cNvSpPr/>
      </xdr:nvSpPr>
      <xdr:spPr>
        <a:xfrm>
          <a:off x="15430500" y="981557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327025</xdr:colOff>
      <xdr:row>66</xdr:row>
      <xdr:rowOff>111777</xdr:rowOff>
    </xdr:from>
    <xdr:ext cx="762000" cy="259045"/>
    <xdr:sp macro="" textlink="">
      <xdr:nvSpPr>
        <xdr:cNvPr id="416" name="テキスト ボックス 415"/>
        <xdr:cNvSpPr txBox="1"/>
      </xdr:nvSpPr>
      <xdr:spPr>
        <a:xfrm>
          <a:off x="16129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66</xdr:row>
      <xdr:rowOff>111777</xdr:rowOff>
    </xdr:from>
    <xdr:ext cx="762000" cy="259045"/>
    <xdr:sp macro="" textlink="">
      <xdr:nvSpPr>
        <xdr:cNvPr id="417" name="テキスト ボックス 416"/>
        <xdr:cNvSpPr txBox="1"/>
      </xdr:nvSpPr>
      <xdr:spPr>
        <a:xfrm>
          <a:off x="15290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66</xdr:row>
      <xdr:rowOff>111777</xdr:rowOff>
    </xdr:from>
    <xdr:ext cx="762000" cy="259045"/>
    <xdr:sp macro="" textlink="">
      <xdr:nvSpPr>
        <xdr:cNvPr id="418" name="テキスト ボックス 417"/>
        <xdr:cNvSpPr txBox="1"/>
      </xdr:nvSpPr>
      <xdr:spPr>
        <a:xfrm>
          <a:off x="14401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66</xdr:row>
      <xdr:rowOff>111777</xdr:rowOff>
    </xdr:from>
    <xdr:ext cx="762000" cy="259045"/>
    <xdr:sp macro="" textlink="">
      <xdr:nvSpPr>
        <xdr:cNvPr id="419" name="テキスト ボックス 418"/>
        <xdr:cNvSpPr txBox="1"/>
      </xdr:nvSpPr>
      <xdr:spPr>
        <a:xfrm>
          <a:off x="13512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66</xdr:row>
      <xdr:rowOff>111777</xdr:rowOff>
    </xdr:from>
    <xdr:ext cx="762000" cy="259045"/>
    <xdr:sp macro="" textlink="">
      <xdr:nvSpPr>
        <xdr:cNvPr id="420" name="テキスト ボックス 419"/>
        <xdr:cNvSpPr txBox="1"/>
      </xdr:nvSpPr>
      <xdr:spPr>
        <a:xfrm>
          <a:off x="12623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57</xdr:row>
      <xdr:rowOff>84074</xdr:rowOff>
    </xdr:from>
    <xdr:to>
      <xdr:col>23</xdr:col>
      <xdr:colOff>568325</xdr:colOff>
      <xdr:row>58</xdr:row>
      <xdr:rowOff>14224</xdr:rowOff>
    </xdr:to>
    <xdr:sp macro="" textlink="">
      <xdr:nvSpPr>
        <xdr:cNvPr id="421" name="円/楕円 420"/>
        <xdr:cNvSpPr/>
      </xdr:nvSpPr>
      <xdr:spPr>
        <a:xfrm>
          <a:off x="16268700" y="98567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606425</xdr:colOff>
      <xdr:row>56</xdr:row>
      <xdr:rowOff>106951</xdr:rowOff>
    </xdr:from>
    <xdr:ext cx="405111" cy="259045"/>
    <xdr:sp macro="" textlink="">
      <xdr:nvSpPr>
        <xdr:cNvPr id="422" name="【学校施設】&#10;有形固定資産減価償却率該当値テキスト"/>
        <xdr:cNvSpPr txBox="1"/>
      </xdr:nvSpPr>
      <xdr:spPr>
        <a:xfrm>
          <a:off x="16408400" y="9708151"/>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66.6</a:t>
          </a:r>
          <a:endParaRPr kumimoji="1" lang="ja-JP" altLang="en-US" sz="1000" b="1">
            <a:solidFill>
              <a:srgbClr val="FF0000"/>
            </a:solidFill>
            <a:latin typeface="ＭＳ Ｐゴシック"/>
          </a:endParaRPr>
        </a:p>
      </xdr:txBody>
    </xdr:sp>
    <xdr:clientData/>
  </xdr:oneCellAnchor>
  <xdr:twoCellAnchor>
    <xdr:from>
      <xdr:col>22</xdr:col>
      <xdr:colOff>314325</xdr:colOff>
      <xdr:row>56</xdr:row>
      <xdr:rowOff>154940</xdr:rowOff>
    </xdr:from>
    <xdr:to>
      <xdr:col>22</xdr:col>
      <xdr:colOff>415925</xdr:colOff>
      <xdr:row>57</xdr:row>
      <xdr:rowOff>85090</xdr:rowOff>
    </xdr:to>
    <xdr:sp macro="" textlink="">
      <xdr:nvSpPr>
        <xdr:cNvPr id="423" name="円/楕円 422"/>
        <xdr:cNvSpPr/>
      </xdr:nvSpPr>
      <xdr:spPr>
        <a:xfrm>
          <a:off x="15430500" y="97561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365125</xdr:colOff>
      <xdr:row>57</xdr:row>
      <xdr:rowOff>34290</xdr:rowOff>
    </xdr:from>
    <xdr:to>
      <xdr:col>23</xdr:col>
      <xdr:colOff>517525</xdr:colOff>
      <xdr:row>57</xdr:row>
      <xdr:rowOff>134874</xdr:rowOff>
    </xdr:to>
    <xdr:cxnSp macro="">
      <xdr:nvCxnSpPr>
        <xdr:cNvPr id="424" name="直線コネクタ 423"/>
        <xdr:cNvCxnSpPr/>
      </xdr:nvCxnSpPr>
      <xdr:spPr>
        <a:xfrm>
          <a:off x="15481300" y="9806940"/>
          <a:ext cx="838200" cy="10058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149868</xdr:colOff>
      <xdr:row>57</xdr:row>
      <xdr:rowOff>135653</xdr:rowOff>
    </xdr:from>
    <xdr:ext cx="405111" cy="259045"/>
    <xdr:sp macro="" textlink="">
      <xdr:nvSpPr>
        <xdr:cNvPr id="425" name="n_1aveValue【学校施設】&#10;有形固定資産減価償却率"/>
        <xdr:cNvSpPr txBox="1"/>
      </xdr:nvSpPr>
      <xdr:spPr>
        <a:xfrm>
          <a:off x="15266043" y="990830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68.4</a:t>
          </a:r>
          <a:endParaRPr kumimoji="1" lang="ja-JP" altLang="en-US" sz="1000" b="1">
            <a:solidFill>
              <a:srgbClr val="000080"/>
            </a:solidFill>
            <a:latin typeface="ＭＳ Ｐゴシック"/>
          </a:endParaRPr>
        </a:p>
      </xdr:txBody>
    </xdr:sp>
    <xdr:clientData/>
  </xdr:oneCellAnchor>
  <xdr:oneCellAnchor>
    <xdr:from>
      <xdr:col>22</xdr:col>
      <xdr:colOff>149868</xdr:colOff>
      <xdr:row>55</xdr:row>
      <xdr:rowOff>101617</xdr:rowOff>
    </xdr:from>
    <xdr:ext cx="405111" cy="259045"/>
    <xdr:sp macro="" textlink="">
      <xdr:nvSpPr>
        <xdr:cNvPr id="426" name="n_1mainValue【学校施設】&#10;有形固定資産減価償却率"/>
        <xdr:cNvSpPr txBox="1"/>
      </xdr:nvSpPr>
      <xdr:spPr>
        <a:xfrm>
          <a:off x="15266043" y="953136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71.0</a:t>
          </a:r>
          <a:endParaRPr kumimoji="1" lang="ja-JP" altLang="en-US" sz="1000" b="1">
            <a:solidFill>
              <a:srgbClr val="FF0000"/>
            </a:solidFill>
            <a:latin typeface="ＭＳ Ｐゴシック"/>
          </a:endParaRPr>
        </a:p>
      </xdr:txBody>
    </xdr:sp>
    <xdr:clientData/>
  </xdr:oneCellAnchor>
  <xdr:twoCellAnchor>
    <xdr:from>
      <xdr:col>26</xdr:col>
      <xdr:colOff>428625</xdr:colOff>
      <xdr:row>46</xdr:row>
      <xdr:rowOff>114300</xdr:rowOff>
    </xdr:from>
    <xdr:to>
      <xdr:col>33</xdr:col>
      <xdr:colOff>352425</xdr:colOff>
      <xdr:row>50</xdr:row>
      <xdr:rowOff>63500</xdr:rowOff>
    </xdr:to>
    <xdr:sp macro="" textlink="">
      <xdr:nvSpPr>
        <xdr:cNvPr id="427" name="正方形/長方形 426"/>
        <xdr:cNvSpPr/>
      </xdr:nvSpPr>
      <xdr:spPr>
        <a:xfrm>
          <a:off x="18288000" y="800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学校施設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50</xdr:row>
      <xdr:rowOff>88900</xdr:rowOff>
    </xdr:from>
    <xdr:to>
      <xdr:col>29</xdr:col>
      <xdr:colOff>22225</xdr:colOff>
      <xdr:row>52</xdr:row>
      <xdr:rowOff>0</xdr:rowOff>
    </xdr:to>
    <xdr:sp macro="" textlink="">
      <xdr:nvSpPr>
        <xdr:cNvPr id="428" name="正方形/長方形 427"/>
        <xdr:cNvSpPr/>
      </xdr:nvSpPr>
      <xdr:spPr>
        <a:xfrm>
          <a:off x="18415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51</xdr:row>
      <xdr:rowOff>120650</xdr:rowOff>
    </xdr:from>
    <xdr:to>
      <xdr:col>29</xdr:col>
      <xdr:colOff>22225</xdr:colOff>
      <xdr:row>53</xdr:row>
      <xdr:rowOff>31750</xdr:rowOff>
    </xdr:to>
    <xdr:sp macro="" textlink="">
      <xdr:nvSpPr>
        <xdr:cNvPr id="429" name="正方形/長方形 428"/>
        <xdr:cNvSpPr/>
      </xdr:nvSpPr>
      <xdr:spPr>
        <a:xfrm>
          <a:off x="18415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14/14</a:t>
          </a:r>
          <a:endParaRPr kumimoji="1" lang="ja-JP" altLang="en-US" sz="1200" b="1" i="1">
            <a:solidFill>
              <a:srgbClr val="4080FF"/>
            </a:solidFill>
            <a:latin typeface="ＭＳ Ｐゴシック"/>
          </a:endParaRPr>
        </a:p>
      </xdr:txBody>
    </xdr:sp>
    <xdr:clientData/>
  </xdr:twoCellAnchor>
  <xdr:twoCellAnchor>
    <xdr:from>
      <xdr:col>28</xdr:col>
      <xdr:colOff>200025</xdr:colOff>
      <xdr:row>50</xdr:row>
      <xdr:rowOff>88900</xdr:rowOff>
    </xdr:from>
    <xdr:to>
      <xdr:col>30</xdr:col>
      <xdr:colOff>352425</xdr:colOff>
      <xdr:row>52</xdr:row>
      <xdr:rowOff>0</xdr:rowOff>
    </xdr:to>
    <xdr:sp macro="" textlink="">
      <xdr:nvSpPr>
        <xdr:cNvPr id="430" name="正方形/長方形 429"/>
        <xdr:cNvSpPr/>
      </xdr:nvSpPr>
      <xdr:spPr>
        <a:xfrm>
          <a:off x="19431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51</xdr:row>
      <xdr:rowOff>120650</xdr:rowOff>
    </xdr:from>
    <xdr:to>
      <xdr:col>30</xdr:col>
      <xdr:colOff>352425</xdr:colOff>
      <xdr:row>53</xdr:row>
      <xdr:rowOff>31750</xdr:rowOff>
    </xdr:to>
    <xdr:sp macro="" textlink="">
      <xdr:nvSpPr>
        <xdr:cNvPr id="431" name="正方形/長方形 430"/>
        <xdr:cNvSpPr/>
      </xdr:nvSpPr>
      <xdr:spPr>
        <a:xfrm>
          <a:off x="19431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1.264</a:t>
          </a:r>
          <a:endParaRPr kumimoji="1" lang="ja-JP" altLang="en-US" sz="1200" b="1" i="1">
            <a:solidFill>
              <a:srgbClr val="4080FF"/>
            </a:solidFill>
            <a:latin typeface="ＭＳ Ｐゴシック"/>
          </a:endParaRPr>
        </a:p>
      </xdr:txBody>
    </xdr:sp>
    <xdr:clientData/>
  </xdr:twoCellAnchor>
  <xdr:twoCellAnchor>
    <xdr:from>
      <xdr:col>29</xdr:col>
      <xdr:colOff>657225</xdr:colOff>
      <xdr:row>50</xdr:row>
      <xdr:rowOff>88900</xdr:rowOff>
    </xdr:from>
    <xdr:to>
      <xdr:col>32</xdr:col>
      <xdr:colOff>123825</xdr:colOff>
      <xdr:row>52</xdr:row>
      <xdr:rowOff>0</xdr:rowOff>
    </xdr:to>
    <xdr:sp macro="" textlink="">
      <xdr:nvSpPr>
        <xdr:cNvPr id="432" name="正方形/長方形 431"/>
        <xdr:cNvSpPr/>
      </xdr:nvSpPr>
      <xdr:spPr>
        <a:xfrm>
          <a:off x="20574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51</xdr:row>
      <xdr:rowOff>120650</xdr:rowOff>
    </xdr:from>
    <xdr:to>
      <xdr:col>32</xdr:col>
      <xdr:colOff>123825</xdr:colOff>
      <xdr:row>53</xdr:row>
      <xdr:rowOff>31750</xdr:rowOff>
    </xdr:to>
    <xdr:sp macro="" textlink="">
      <xdr:nvSpPr>
        <xdr:cNvPr id="433" name="正方形/長方形 432"/>
        <xdr:cNvSpPr/>
      </xdr:nvSpPr>
      <xdr:spPr>
        <a:xfrm>
          <a:off x="20574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0.905</a:t>
          </a:r>
          <a:endParaRPr kumimoji="1" lang="ja-JP" altLang="en-US" sz="1200" b="1" i="1">
            <a:solidFill>
              <a:srgbClr val="4080FF"/>
            </a:solidFill>
            <a:latin typeface="ＭＳ Ｐゴシック"/>
          </a:endParaRPr>
        </a:p>
      </xdr:txBody>
    </xdr:sp>
    <xdr:clientData/>
  </xdr:twoCellAnchor>
  <xdr:twoCellAnchor>
    <xdr:from>
      <xdr:col>26</xdr:col>
      <xdr:colOff>428625</xdr:colOff>
      <xdr:row>53</xdr:row>
      <xdr:rowOff>57150</xdr:rowOff>
    </xdr:from>
    <xdr:to>
      <xdr:col>33</xdr:col>
      <xdr:colOff>352425</xdr:colOff>
      <xdr:row>66</xdr:row>
      <xdr:rowOff>114300</xdr:rowOff>
    </xdr:to>
    <xdr:sp macro="" textlink="">
      <xdr:nvSpPr>
        <xdr:cNvPr id="434" name="正方形/長方形 433"/>
        <xdr:cNvSpPr/>
      </xdr:nvSpPr>
      <xdr:spPr>
        <a:xfrm>
          <a:off x="18288000" y="914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52</xdr:row>
      <xdr:rowOff>38100</xdr:rowOff>
    </xdr:from>
    <xdr:ext cx="349839" cy="225703"/>
    <xdr:sp macro="" textlink="">
      <xdr:nvSpPr>
        <xdr:cNvPr id="435" name="テキスト ボックス 434"/>
        <xdr:cNvSpPr txBox="1"/>
      </xdr:nvSpPr>
      <xdr:spPr>
        <a:xfrm>
          <a:off x="18249900" y="895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66</xdr:row>
      <xdr:rowOff>114300</xdr:rowOff>
    </xdr:from>
    <xdr:to>
      <xdr:col>33</xdr:col>
      <xdr:colOff>314325</xdr:colOff>
      <xdr:row>66</xdr:row>
      <xdr:rowOff>114300</xdr:rowOff>
    </xdr:to>
    <xdr:cxnSp macro="">
      <xdr:nvCxnSpPr>
        <xdr:cNvPr id="436" name="直線コネクタ 435"/>
        <xdr:cNvCxnSpPr/>
      </xdr:nvCxnSpPr>
      <xdr:spPr>
        <a:xfrm>
          <a:off x="18288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65</xdr:row>
      <xdr:rowOff>143527</xdr:rowOff>
    </xdr:from>
    <xdr:ext cx="467179" cy="259045"/>
    <xdr:sp macro="" textlink="">
      <xdr:nvSpPr>
        <xdr:cNvPr id="437" name="テキスト ボックス 436"/>
        <xdr:cNvSpPr txBox="1"/>
      </xdr:nvSpPr>
      <xdr:spPr>
        <a:xfrm>
          <a:off x="17820821" y="1128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26</xdr:col>
      <xdr:colOff>428625</xdr:colOff>
      <xdr:row>64</xdr:row>
      <xdr:rowOff>130628</xdr:rowOff>
    </xdr:from>
    <xdr:to>
      <xdr:col>33</xdr:col>
      <xdr:colOff>314325</xdr:colOff>
      <xdr:row>64</xdr:row>
      <xdr:rowOff>130628</xdr:rowOff>
    </xdr:to>
    <xdr:cxnSp macro="">
      <xdr:nvCxnSpPr>
        <xdr:cNvPr id="438" name="直線コネクタ 437"/>
        <xdr:cNvCxnSpPr/>
      </xdr:nvCxnSpPr>
      <xdr:spPr>
        <a:xfrm>
          <a:off x="18288000" y="11103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63</xdr:row>
      <xdr:rowOff>159855</xdr:rowOff>
    </xdr:from>
    <xdr:ext cx="467179" cy="259045"/>
    <xdr:sp macro="" textlink="">
      <xdr:nvSpPr>
        <xdr:cNvPr id="439" name="テキスト ボックス 438"/>
        <xdr:cNvSpPr txBox="1"/>
      </xdr:nvSpPr>
      <xdr:spPr>
        <a:xfrm>
          <a:off x="17820821" y="10961205"/>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0.300</a:t>
          </a:r>
          <a:endParaRPr kumimoji="1" lang="ja-JP" altLang="en-US" sz="1000">
            <a:latin typeface="ＭＳ Ｐゴシック"/>
          </a:endParaRPr>
        </a:p>
      </xdr:txBody>
    </xdr:sp>
    <xdr:clientData/>
  </xdr:oneCellAnchor>
  <xdr:twoCellAnchor>
    <xdr:from>
      <xdr:col>26</xdr:col>
      <xdr:colOff>428625</xdr:colOff>
      <xdr:row>62</xdr:row>
      <xdr:rowOff>146957</xdr:rowOff>
    </xdr:from>
    <xdr:to>
      <xdr:col>33</xdr:col>
      <xdr:colOff>314325</xdr:colOff>
      <xdr:row>62</xdr:row>
      <xdr:rowOff>146957</xdr:rowOff>
    </xdr:to>
    <xdr:cxnSp macro="">
      <xdr:nvCxnSpPr>
        <xdr:cNvPr id="440" name="直線コネクタ 439"/>
        <xdr:cNvCxnSpPr/>
      </xdr:nvCxnSpPr>
      <xdr:spPr>
        <a:xfrm>
          <a:off x="18288000" y="1077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62</xdr:row>
      <xdr:rowOff>4734</xdr:rowOff>
    </xdr:from>
    <xdr:ext cx="467179" cy="259045"/>
    <xdr:sp macro="" textlink="">
      <xdr:nvSpPr>
        <xdr:cNvPr id="441" name="テキスト ボックス 440"/>
        <xdr:cNvSpPr txBox="1"/>
      </xdr:nvSpPr>
      <xdr:spPr>
        <a:xfrm>
          <a:off x="17820821" y="1063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0.600</a:t>
          </a:r>
          <a:endParaRPr kumimoji="1" lang="ja-JP" altLang="en-US" sz="1000">
            <a:latin typeface="ＭＳ Ｐゴシック"/>
          </a:endParaRPr>
        </a:p>
      </xdr:txBody>
    </xdr:sp>
    <xdr:clientData/>
  </xdr:oneCellAnchor>
  <xdr:twoCellAnchor>
    <xdr:from>
      <xdr:col>26</xdr:col>
      <xdr:colOff>428625</xdr:colOff>
      <xdr:row>60</xdr:row>
      <xdr:rowOff>163285</xdr:rowOff>
    </xdr:from>
    <xdr:to>
      <xdr:col>33</xdr:col>
      <xdr:colOff>314325</xdr:colOff>
      <xdr:row>60</xdr:row>
      <xdr:rowOff>163285</xdr:rowOff>
    </xdr:to>
    <xdr:cxnSp macro="">
      <xdr:nvCxnSpPr>
        <xdr:cNvPr id="442" name="直線コネクタ 441"/>
        <xdr:cNvCxnSpPr/>
      </xdr:nvCxnSpPr>
      <xdr:spPr>
        <a:xfrm>
          <a:off x="18288000" y="1045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60</xdr:row>
      <xdr:rowOff>21062</xdr:rowOff>
    </xdr:from>
    <xdr:ext cx="467179" cy="259045"/>
    <xdr:sp macro="" textlink="">
      <xdr:nvSpPr>
        <xdr:cNvPr id="443" name="テキスト ボックス 442"/>
        <xdr:cNvSpPr txBox="1"/>
      </xdr:nvSpPr>
      <xdr:spPr>
        <a:xfrm>
          <a:off x="17820821" y="1030806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0.900</a:t>
          </a:r>
          <a:endParaRPr kumimoji="1" lang="ja-JP" altLang="en-US" sz="1000">
            <a:latin typeface="ＭＳ Ｐゴシック"/>
          </a:endParaRPr>
        </a:p>
      </xdr:txBody>
    </xdr:sp>
    <xdr:clientData/>
  </xdr:oneCellAnchor>
  <xdr:twoCellAnchor>
    <xdr:from>
      <xdr:col>26</xdr:col>
      <xdr:colOff>428625</xdr:colOff>
      <xdr:row>59</xdr:row>
      <xdr:rowOff>8165</xdr:rowOff>
    </xdr:from>
    <xdr:to>
      <xdr:col>33</xdr:col>
      <xdr:colOff>314325</xdr:colOff>
      <xdr:row>59</xdr:row>
      <xdr:rowOff>8165</xdr:rowOff>
    </xdr:to>
    <xdr:cxnSp macro="">
      <xdr:nvCxnSpPr>
        <xdr:cNvPr id="444" name="直線コネクタ 443"/>
        <xdr:cNvCxnSpPr/>
      </xdr:nvCxnSpPr>
      <xdr:spPr>
        <a:xfrm>
          <a:off x="18288000" y="1012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58</xdr:row>
      <xdr:rowOff>37392</xdr:rowOff>
    </xdr:from>
    <xdr:ext cx="467179" cy="259045"/>
    <xdr:sp macro="" textlink="">
      <xdr:nvSpPr>
        <xdr:cNvPr id="445" name="テキスト ボックス 444"/>
        <xdr:cNvSpPr txBox="1"/>
      </xdr:nvSpPr>
      <xdr:spPr>
        <a:xfrm>
          <a:off x="17820821" y="998149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26</xdr:col>
      <xdr:colOff>428625</xdr:colOff>
      <xdr:row>57</xdr:row>
      <xdr:rowOff>24493</xdr:rowOff>
    </xdr:from>
    <xdr:to>
      <xdr:col>33</xdr:col>
      <xdr:colOff>314325</xdr:colOff>
      <xdr:row>57</xdr:row>
      <xdr:rowOff>24493</xdr:rowOff>
    </xdr:to>
    <xdr:cxnSp macro="">
      <xdr:nvCxnSpPr>
        <xdr:cNvPr id="446" name="直線コネクタ 445"/>
        <xdr:cNvCxnSpPr/>
      </xdr:nvCxnSpPr>
      <xdr:spPr>
        <a:xfrm>
          <a:off x="18288000" y="979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56</xdr:row>
      <xdr:rowOff>53720</xdr:rowOff>
    </xdr:from>
    <xdr:ext cx="467179" cy="259045"/>
    <xdr:sp macro="" textlink="">
      <xdr:nvSpPr>
        <xdr:cNvPr id="447" name="テキスト ボックス 446"/>
        <xdr:cNvSpPr txBox="1"/>
      </xdr:nvSpPr>
      <xdr:spPr>
        <a:xfrm>
          <a:off x="17820821" y="9654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26</xdr:col>
      <xdr:colOff>428625</xdr:colOff>
      <xdr:row>55</xdr:row>
      <xdr:rowOff>40822</xdr:rowOff>
    </xdr:from>
    <xdr:to>
      <xdr:col>33</xdr:col>
      <xdr:colOff>314325</xdr:colOff>
      <xdr:row>55</xdr:row>
      <xdr:rowOff>40822</xdr:rowOff>
    </xdr:to>
    <xdr:cxnSp macro="">
      <xdr:nvCxnSpPr>
        <xdr:cNvPr id="448" name="直線コネクタ 447"/>
        <xdr:cNvCxnSpPr/>
      </xdr:nvCxnSpPr>
      <xdr:spPr>
        <a:xfrm>
          <a:off x="18288000" y="947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54</xdr:row>
      <xdr:rowOff>70049</xdr:rowOff>
    </xdr:from>
    <xdr:ext cx="467179" cy="259045"/>
    <xdr:sp macro="" textlink="">
      <xdr:nvSpPr>
        <xdr:cNvPr id="449" name="テキスト ボックス 448"/>
        <xdr:cNvSpPr txBox="1"/>
      </xdr:nvSpPr>
      <xdr:spPr>
        <a:xfrm>
          <a:off x="17820821" y="9328349"/>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a:t>
          </a:r>
          <a:endParaRPr kumimoji="1" lang="ja-JP" altLang="en-US" sz="1000">
            <a:latin typeface="ＭＳ Ｐゴシック"/>
          </a:endParaRPr>
        </a:p>
      </xdr:txBody>
    </xdr:sp>
    <xdr:clientData/>
  </xdr:oneCellAnchor>
  <xdr:twoCellAnchor>
    <xdr:from>
      <xdr:col>26</xdr:col>
      <xdr:colOff>428625</xdr:colOff>
      <xdr:row>53</xdr:row>
      <xdr:rowOff>57150</xdr:rowOff>
    </xdr:from>
    <xdr:to>
      <xdr:col>33</xdr:col>
      <xdr:colOff>314325</xdr:colOff>
      <xdr:row>53</xdr:row>
      <xdr:rowOff>57150</xdr:rowOff>
    </xdr:to>
    <xdr:cxnSp macro="">
      <xdr:nvCxnSpPr>
        <xdr:cNvPr id="450" name="直線コネクタ 449"/>
        <xdr:cNvCxnSpPr/>
      </xdr:nvCxnSpPr>
      <xdr:spPr>
        <a:xfrm>
          <a:off x="18288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52</xdr:row>
      <xdr:rowOff>86377</xdr:rowOff>
    </xdr:from>
    <xdr:ext cx="467179" cy="259045"/>
    <xdr:sp macro="" textlink="">
      <xdr:nvSpPr>
        <xdr:cNvPr id="451" name="テキスト ボックス 450"/>
        <xdr:cNvSpPr txBox="1"/>
      </xdr:nvSpPr>
      <xdr:spPr>
        <a:xfrm>
          <a:off x="17820821" y="900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a:t>
          </a:r>
          <a:endParaRPr kumimoji="1" lang="ja-JP" altLang="en-US" sz="1000">
            <a:latin typeface="ＭＳ Ｐゴシック"/>
          </a:endParaRPr>
        </a:p>
      </xdr:txBody>
    </xdr:sp>
    <xdr:clientData/>
  </xdr:oneCellAnchor>
  <xdr:twoCellAnchor>
    <xdr:from>
      <xdr:col>26</xdr:col>
      <xdr:colOff>428625</xdr:colOff>
      <xdr:row>53</xdr:row>
      <xdr:rowOff>57150</xdr:rowOff>
    </xdr:from>
    <xdr:to>
      <xdr:col>33</xdr:col>
      <xdr:colOff>352425</xdr:colOff>
      <xdr:row>66</xdr:row>
      <xdr:rowOff>114300</xdr:rowOff>
    </xdr:to>
    <xdr:sp macro="" textlink="">
      <xdr:nvSpPr>
        <xdr:cNvPr id="452" name="【学校施設】&#10;一人当たり面積グラフ枠"/>
        <xdr:cNvSpPr/>
      </xdr:nvSpPr>
      <xdr:spPr>
        <a:xfrm>
          <a:off x="18288000" y="914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186689</xdr:colOff>
      <xdr:row>55</xdr:row>
      <xdr:rowOff>29935</xdr:rowOff>
    </xdr:from>
    <xdr:to>
      <xdr:col>32</xdr:col>
      <xdr:colOff>186689</xdr:colOff>
      <xdr:row>64</xdr:row>
      <xdr:rowOff>41366</xdr:rowOff>
    </xdr:to>
    <xdr:cxnSp macro="">
      <xdr:nvCxnSpPr>
        <xdr:cNvPr id="453" name="直線コネクタ 452"/>
        <xdr:cNvCxnSpPr/>
      </xdr:nvCxnSpPr>
      <xdr:spPr>
        <a:xfrm flipV="1">
          <a:off x="22160864" y="9459685"/>
          <a:ext cx="0" cy="155448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64</xdr:row>
      <xdr:rowOff>45193</xdr:rowOff>
    </xdr:from>
    <xdr:ext cx="469744" cy="259045"/>
    <xdr:sp macro="" textlink="">
      <xdr:nvSpPr>
        <xdr:cNvPr id="454" name="【学校施設】&#10;一人当たり面積最小値テキスト"/>
        <xdr:cNvSpPr txBox="1"/>
      </xdr:nvSpPr>
      <xdr:spPr>
        <a:xfrm>
          <a:off x="22250400" y="1101799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0.382</a:t>
          </a:r>
          <a:endParaRPr kumimoji="1" lang="ja-JP" altLang="en-US" sz="1000" b="1">
            <a:latin typeface="ＭＳ Ｐゴシック"/>
          </a:endParaRPr>
        </a:p>
      </xdr:txBody>
    </xdr:sp>
    <xdr:clientData/>
  </xdr:oneCellAnchor>
  <xdr:twoCellAnchor>
    <xdr:from>
      <xdr:col>32</xdr:col>
      <xdr:colOff>98425</xdr:colOff>
      <xdr:row>64</xdr:row>
      <xdr:rowOff>41366</xdr:rowOff>
    </xdr:from>
    <xdr:to>
      <xdr:col>32</xdr:col>
      <xdr:colOff>276225</xdr:colOff>
      <xdr:row>64</xdr:row>
      <xdr:rowOff>41366</xdr:rowOff>
    </xdr:to>
    <xdr:cxnSp macro="">
      <xdr:nvCxnSpPr>
        <xdr:cNvPr id="455" name="直線コネクタ 454"/>
        <xdr:cNvCxnSpPr/>
      </xdr:nvCxnSpPr>
      <xdr:spPr>
        <a:xfrm>
          <a:off x="22072600" y="110141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53</xdr:row>
      <xdr:rowOff>148062</xdr:rowOff>
    </xdr:from>
    <xdr:ext cx="469744" cy="259045"/>
    <xdr:sp macro="" textlink="">
      <xdr:nvSpPr>
        <xdr:cNvPr id="456" name="【学校施設】&#10;一人当たり面積最大値テキスト"/>
        <xdr:cNvSpPr txBox="1"/>
      </xdr:nvSpPr>
      <xdr:spPr>
        <a:xfrm>
          <a:off x="22250400" y="923491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1.810</a:t>
          </a:r>
          <a:endParaRPr kumimoji="1" lang="ja-JP" altLang="en-US" sz="1000" b="1">
            <a:latin typeface="ＭＳ Ｐゴシック"/>
          </a:endParaRPr>
        </a:p>
      </xdr:txBody>
    </xdr:sp>
    <xdr:clientData/>
  </xdr:oneCellAnchor>
  <xdr:twoCellAnchor>
    <xdr:from>
      <xdr:col>32</xdr:col>
      <xdr:colOff>98425</xdr:colOff>
      <xdr:row>55</xdr:row>
      <xdr:rowOff>29935</xdr:rowOff>
    </xdr:from>
    <xdr:to>
      <xdr:col>32</xdr:col>
      <xdr:colOff>276225</xdr:colOff>
      <xdr:row>55</xdr:row>
      <xdr:rowOff>29935</xdr:rowOff>
    </xdr:to>
    <xdr:cxnSp macro="">
      <xdr:nvCxnSpPr>
        <xdr:cNvPr id="457" name="直線コネクタ 456"/>
        <xdr:cNvCxnSpPr/>
      </xdr:nvCxnSpPr>
      <xdr:spPr>
        <a:xfrm>
          <a:off x="22072600" y="94596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60</xdr:row>
      <xdr:rowOff>35758</xdr:rowOff>
    </xdr:from>
    <xdr:ext cx="469744" cy="259045"/>
    <xdr:sp macro="" textlink="">
      <xdr:nvSpPr>
        <xdr:cNvPr id="458" name="【学校施設】&#10;一人当たり面積平均値テキスト"/>
        <xdr:cNvSpPr txBox="1"/>
      </xdr:nvSpPr>
      <xdr:spPr>
        <a:xfrm>
          <a:off x="22250400" y="10322758"/>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0.834</a:t>
          </a:r>
          <a:endParaRPr kumimoji="1" lang="ja-JP" altLang="en-US" sz="1000" b="1">
            <a:solidFill>
              <a:srgbClr val="000080"/>
            </a:solidFill>
            <a:latin typeface="ＭＳ Ｐゴシック"/>
          </a:endParaRPr>
        </a:p>
      </xdr:txBody>
    </xdr:sp>
    <xdr:clientData/>
  </xdr:oneCellAnchor>
  <xdr:twoCellAnchor>
    <xdr:from>
      <xdr:col>32</xdr:col>
      <xdr:colOff>136525</xdr:colOff>
      <xdr:row>61</xdr:row>
      <xdr:rowOff>12881</xdr:rowOff>
    </xdr:from>
    <xdr:to>
      <xdr:col>32</xdr:col>
      <xdr:colOff>238125</xdr:colOff>
      <xdr:row>61</xdr:row>
      <xdr:rowOff>114481</xdr:rowOff>
    </xdr:to>
    <xdr:sp macro="" textlink="">
      <xdr:nvSpPr>
        <xdr:cNvPr id="459" name="フローチャート : 判断 458"/>
        <xdr:cNvSpPr/>
      </xdr:nvSpPr>
      <xdr:spPr>
        <a:xfrm>
          <a:off x="22110700" y="104713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30</xdr:col>
      <xdr:colOff>669925</xdr:colOff>
      <xdr:row>60</xdr:row>
      <xdr:rowOff>125549</xdr:rowOff>
    </xdr:from>
    <xdr:to>
      <xdr:col>31</xdr:col>
      <xdr:colOff>85725</xdr:colOff>
      <xdr:row>61</xdr:row>
      <xdr:rowOff>55699</xdr:rowOff>
    </xdr:to>
    <xdr:sp macro="" textlink="">
      <xdr:nvSpPr>
        <xdr:cNvPr id="460" name="フローチャート : 判断 459"/>
        <xdr:cNvSpPr/>
      </xdr:nvSpPr>
      <xdr:spPr>
        <a:xfrm>
          <a:off x="21272500" y="104125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31</xdr:col>
      <xdr:colOff>682625</xdr:colOff>
      <xdr:row>66</xdr:row>
      <xdr:rowOff>111777</xdr:rowOff>
    </xdr:from>
    <xdr:ext cx="762000" cy="259045"/>
    <xdr:sp macro="" textlink="">
      <xdr:nvSpPr>
        <xdr:cNvPr id="461" name="テキスト ボックス 460"/>
        <xdr:cNvSpPr txBox="1"/>
      </xdr:nvSpPr>
      <xdr:spPr>
        <a:xfrm>
          <a:off x="21971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66</xdr:row>
      <xdr:rowOff>111777</xdr:rowOff>
    </xdr:from>
    <xdr:ext cx="762000" cy="259045"/>
    <xdr:sp macro="" textlink="">
      <xdr:nvSpPr>
        <xdr:cNvPr id="462" name="テキスト ボックス 461"/>
        <xdr:cNvSpPr txBox="1"/>
      </xdr:nvSpPr>
      <xdr:spPr>
        <a:xfrm>
          <a:off x="21132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66</xdr:row>
      <xdr:rowOff>111777</xdr:rowOff>
    </xdr:from>
    <xdr:ext cx="762000" cy="259045"/>
    <xdr:sp macro="" textlink="">
      <xdr:nvSpPr>
        <xdr:cNvPr id="463" name="テキスト ボックス 462"/>
        <xdr:cNvSpPr txBox="1"/>
      </xdr:nvSpPr>
      <xdr:spPr>
        <a:xfrm>
          <a:off x="20243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66</xdr:row>
      <xdr:rowOff>111777</xdr:rowOff>
    </xdr:from>
    <xdr:ext cx="762000" cy="259045"/>
    <xdr:sp macro="" textlink="">
      <xdr:nvSpPr>
        <xdr:cNvPr id="464" name="テキスト ボックス 463"/>
        <xdr:cNvSpPr txBox="1"/>
      </xdr:nvSpPr>
      <xdr:spPr>
        <a:xfrm>
          <a:off x="19354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66</xdr:row>
      <xdr:rowOff>111777</xdr:rowOff>
    </xdr:from>
    <xdr:ext cx="762000" cy="259045"/>
    <xdr:sp macro="" textlink="">
      <xdr:nvSpPr>
        <xdr:cNvPr id="465" name="テキスト ボックス 464"/>
        <xdr:cNvSpPr txBox="1"/>
      </xdr:nvSpPr>
      <xdr:spPr>
        <a:xfrm>
          <a:off x="18465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63</xdr:row>
      <xdr:rowOff>162016</xdr:rowOff>
    </xdr:from>
    <xdr:to>
      <xdr:col>32</xdr:col>
      <xdr:colOff>238125</xdr:colOff>
      <xdr:row>64</xdr:row>
      <xdr:rowOff>92166</xdr:rowOff>
    </xdr:to>
    <xdr:sp macro="" textlink="">
      <xdr:nvSpPr>
        <xdr:cNvPr id="466" name="円/楕円 465"/>
        <xdr:cNvSpPr/>
      </xdr:nvSpPr>
      <xdr:spPr>
        <a:xfrm>
          <a:off x="22110700" y="109633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276225</xdr:colOff>
      <xdr:row>63</xdr:row>
      <xdr:rowOff>76943</xdr:rowOff>
    </xdr:from>
    <xdr:ext cx="469744" cy="259045"/>
    <xdr:sp macro="" textlink="">
      <xdr:nvSpPr>
        <xdr:cNvPr id="467" name="【学校施設】&#10;一人当たり面積該当値テキスト"/>
        <xdr:cNvSpPr txBox="1"/>
      </xdr:nvSpPr>
      <xdr:spPr>
        <a:xfrm>
          <a:off x="22250400" y="1087829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0.382</a:t>
          </a:r>
          <a:endParaRPr kumimoji="1" lang="ja-JP" altLang="en-US" sz="1000" b="1">
            <a:solidFill>
              <a:srgbClr val="FF0000"/>
            </a:solidFill>
            <a:latin typeface="ＭＳ Ｐゴシック"/>
          </a:endParaRPr>
        </a:p>
      </xdr:txBody>
    </xdr:sp>
    <xdr:clientData/>
  </xdr:oneCellAnchor>
  <xdr:twoCellAnchor>
    <xdr:from>
      <xdr:col>30</xdr:col>
      <xdr:colOff>669925</xdr:colOff>
      <xdr:row>60</xdr:row>
      <xdr:rowOff>123372</xdr:rowOff>
    </xdr:from>
    <xdr:to>
      <xdr:col>31</xdr:col>
      <xdr:colOff>85725</xdr:colOff>
      <xdr:row>61</xdr:row>
      <xdr:rowOff>53522</xdr:rowOff>
    </xdr:to>
    <xdr:sp macro="" textlink="">
      <xdr:nvSpPr>
        <xdr:cNvPr id="468" name="円/楕円 467"/>
        <xdr:cNvSpPr/>
      </xdr:nvSpPr>
      <xdr:spPr>
        <a:xfrm>
          <a:off x="21272500" y="104103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31</xdr:col>
      <xdr:colOff>34925</xdr:colOff>
      <xdr:row>61</xdr:row>
      <xdr:rowOff>2722</xdr:rowOff>
    </xdr:from>
    <xdr:to>
      <xdr:col>32</xdr:col>
      <xdr:colOff>187325</xdr:colOff>
      <xdr:row>64</xdr:row>
      <xdr:rowOff>41366</xdr:rowOff>
    </xdr:to>
    <xdr:cxnSp macro="">
      <xdr:nvCxnSpPr>
        <xdr:cNvPr id="469" name="直線コネクタ 468"/>
        <xdr:cNvCxnSpPr/>
      </xdr:nvCxnSpPr>
      <xdr:spPr>
        <a:xfrm>
          <a:off x="21323300" y="10461172"/>
          <a:ext cx="838200" cy="5529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30</xdr:col>
      <xdr:colOff>473152</xdr:colOff>
      <xdr:row>61</xdr:row>
      <xdr:rowOff>46826</xdr:rowOff>
    </xdr:from>
    <xdr:ext cx="469744" cy="259045"/>
    <xdr:sp macro="" textlink="">
      <xdr:nvSpPr>
        <xdr:cNvPr id="470" name="n_1aveValue【学校施設】&#10;一人当たり面積"/>
        <xdr:cNvSpPr txBox="1"/>
      </xdr:nvSpPr>
      <xdr:spPr>
        <a:xfrm>
          <a:off x="21075727" y="1050527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0.888</a:t>
          </a:r>
          <a:endParaRPr kumimoji="1" lang="ja-JP" altLang="en-US" sz="1000" b="1">
            <a:solidFill>
              <a:srgbClr val="000080"/>
            </a:solidFill>
            <a:latin typeface="ＭＳ Ｐゴシック"/>
          </a:endParaRPr>
        </a:p>
      </xdr:txBody>
    </xdr:sp>
    <xdr:clientData/>
  </xdr:oneCellAnchor>
  <xdr:oneCellAnchor>
    <xdr:from>
      <xdr:col>30</xdr:col>
      <xdr:colOff>473152</xdr:colOff>
      <xdr:row>59</xdr:row>
      <xdr:rowOff>70049</xdr:rowOff>
    </xdr:from>
    <xdr:ext cx="469744" cy="259045"/>
    <xdr:sp macro="" textlink="">
      <xdr:nvSpPr>
        <xdr:cNvPr id="471" name="n_1mainValue【学校施設】&#10;一人当たり面積"/>
        <xdr:cNvSpPr txBox="1"/>
      </xdr:nvSpPr>
      <xdr:spPr>
        <a:xfrm>
          <a:off x="21075727" y="1018559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0.890</a:t>
          </a:r>
          <a:endParaRPr kumimoji="1" lang="ja-JP" altLang="en-US" sz="1000" b="1">
            <a:solidFill>
              <a:srgbClr val="FF0000"/>
            </a:solidFill>
            <a:latin typeface="ＭＳ Ｐゴシック"/>
          </a:endParaRPr>
        </a:p>
      </xdr:txBody>
    </xdr:sp>
    <xdr:clientData/>
  </xdr:oneCellAnchor>
  <xdr:twoCellAnchor>
    <xdr:from>
      <xdr:col>18</xdr:col>
      <xdr:colOff>73025</xdr:colOff>
      <xdr:row>68</xdr:row>
      <xdr:rowOff>152400</xdr:rowOff>
    </xdr:from>
    <xdr:to>
      <xdr:col>24</xdr:col>
      <xdr:colOff>682625</xdr:colOff>
      <xdr:row>72</xdr:row>
      <xdr:rowOff>101600</xdr:rowOff>
    </xdr:to>
    <xdr:sp macro="" textlink="">
      <xdr:nvSpPr>
        <xdr:cNvPr id="472" name="正方形/長方形 471"/>
        <xdr:cNvSpPr/>
      </xdr:nvSpPr>
      <xdr:spPr>
        <a:xfrm>
          <a:off x="12446000" y="1181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児童館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72</xdr:row>
      <xdr:rowOff>127000</xdr:rowOff>
    </xdr:from>
    <xdr:to>
      <xdr:col>20</xdr:col>
      <xdr:colOff>352425</xdr:colOff>
      <xdr:row>74</xdr:row>
      <xdr:rowOff>38100</xdr:rowOff>
    </xdr:to>
    <xdr:sp macro="" textlink="">
      <xdr:nvSpPr>
        <xdr:cNvPr id="473" name="正方形/長方形 472"/>
        <xdr:cNvSpPr/>
      </xdr:nvSpPr>
      <xdr:spPr>
        <a:xfrm>
          <a:off x="12573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73</xdr:row>
      <xdr:rowOff>158750</xdr:rowOff>
    </xdr:from>
    <xdr:to>
      <xdr:col>20</xdr:col>
      <xdr:colOff>352425</xdr:colOff>
      <xdr:row>75</xdr:row>
      <xdr:rowOff>69850</xdr:rowOff>
    </xdr:to>
    <xdr:sp macro="" textlink="">
      <xdr:nvSpPr>
        <xdr:cNvPr id="474" name="正方形/長方形 473"/>
        <xdr:cNvSpPr/>
      </xdr:nvSpPr>
      <xdr:spPr>
        <a:xfrm>
          <a:off x="12573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11/14</a:t>
          </a:r>
          <a:endParaRPr kumimoji="1" lang="ja-JP" altLang="en-US" sz="1200" b="1" i="1">
            <a:solidFill>
              <a:srgbClr val="4080FF"/>
            </a:solidFill>
            <a:latin typeface="ＭＳ Ｐゴシック"/>
          </a:endParaRPr>
        </a:p>
      </xdr:txBody>
    </xdr:sp>
    <xdr:clientData/>
  </xdr:twoCellAnchor>
  <xdr:twoCellAnchor>
    <xdr:from>
      <xdr:col>19</xdr:col>
      <xdr:colOff>530225</xdr:colOff>
      <xdr:row>72</xdr:row>
      <xdr:rowOff>127000</xdr:rowOff>
    </xdr:from>
    <xdr:to>
      <xdr:col>21</xdr:col>
      <xdr:colOff>682625</xdr:colOff>
      <xdr:row>74</xdr:row>
      <xdr:rowOff>38100</xdr:rowOff>
    </xdr:to>
    <xdr:sp macro="" textlink="">
      <xdr:nvSpPr>
        <xdr:cNvPr id="475" name="正方形/長方形 474"/>
        <xdr:cNvSpPr/>
      </xdr:nvSpPr>
      <xdr:spPr>
        <a:xfrm>
          <a:off x="13589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73</xdr:row>
      <xdr:rowOff>158750</xdr:rowOff>
    </xdr:from>
    <xdr:to>
      <xdr:col>21</xdr:col>
      <xdr:colOff>682625</xdr:colOff>
      <xdr:row>75</xdr:row>
      <xdr:rowOff>69850</xdr:rowOff>
    </xdr:to>
    <xdr:sp macro="" textlink="">
      <xdr:nvSpPr>
        <xdr:cNvPr id="476" name="正方形/長方形 475"/>
        <xdr:cNvSpPr/>
      </xdr:nvSpPr>
      <xdr:spPr>
        <a:xfrm>
          <a:off x="13589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55.0</a:t>
          </a:r>
          <a:endParaRPr kumimoji="1" lang="ja-JP" altLang="en-US" sz="1200" b="1" i="1">
            <a:solidFill>
              <a:srgbClr val="4080FF"/>
            </a:solidFill>
            <a:latin typeface="ＭＳ Ｐゴシック"/>
          </a:endParaRPr>
        </a:p>
      </xdr:txBody>
    </xdr:sp>
    <xdr:clientData/>
  </xdr:twoCellAnchor>
  <xdr:twoCellAnchor>
    <xdr:from>
      <xdr:col>21</xdr:col>
      <xdr:colOff>301625</xdr:colOff>
      <xdr:row>72</xdr:row>
      <xdr:rowOff>127000</xdr:rowOff>
    </xdr:from>
    <xdr:to>
      <xdr:col>23</xdr:col>
      <xdr:colOff>454025</xdr:colOff>
      <xdr:row>74</xdr:row>
      <xdr:rowOff>38100</xdr:rowOff>
    </xdr:to>
    <xdr:sp macro="" textlink="">
      <xdr:nvSpPr>
        <xdr:cNvPr id="477" name="正方形/長方形 476"/>
        <xdr:cNvSpPr/>
      </xdr:nvSpPr>
      <xdr:spPr>
        <a:xfrm>
          <a:off x="14732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73</xdr:row>
      <xdr:rowOff>158750</xdr:rowOff>
    </xdr:from>
    <xdr:to>
      <xdr:col>23</xdr:col>
      <xdr:colOff>454025</xdr:colOff>
      <xdr:row>75</xdr:row>
      <xdr:rowOff>69850</xdr:rowOff>
    </xdr:to>
    <xdr:sp macro="" textlink="">
      <xdr:nvSpPr>
        <xdr:cNvPr id="478" name="正方形/長方形 477"/>
        <xdr:cNvSpPr/>
      </xdr:nvSpPr>
      <xdr:spPr>
        <a:xfrm>
          <a:off x="14732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55.6</a:t>
          </a:r>
          <a:endParaRPr kumimoji="1" lang="ja-JP" altLang="en-US" sz="1200" b="1" i="1">
            <a:solidFill>
              <a:srgbClr val="4080FF"/>
            </a:solidFill>
            <a:latin typeface="ＭＳ Ｐゴシック"/>
          </a:endParaRPr>
        </a:p>
      </xdr:txBody>
    </xdr:sp>
    <xdr:clientData/>
  </xdr:twoCellAnchor>
  <xdr:twoCellAnchor>
    <xdr:from>
      <xdr:col>18</xdr:col>
      <xdr:colOff>73025</xdr:colOff>
      <xdr:row>75</xdr:row>
      <xdr:rowOff>95250</xdr:rowOff>
    </xdr:from>
    <xdr:to>
      <xdr:col>24</xdr:col>
      <xdr:colOff>682625</xdr:colOff>
      <xdr:row>88</xdr:row>
      <xdr:rowOff>152400</xdr:rowOff>
    </xdr:to>
    <xdr:sp macro="" textlink="">
      <xdr:nvSpPr>
        <xdr:cNvPr id="479" name="正方形/長方形 478"/>
        <xdr:cNvSpPr/>
      </xdr:nvSpPr>
      <xdr:spPr>
        <a:xfrm>
          <a:off x="12446000" y="1295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74</xdr:row>
      <xdr:rowOff>76200</xdr:rowOff>
    </xdr:from>
    <xdr:ext cx="298543" cy="225703"/>
    <xdr:sp macro="" textlink="">
      <xdr:nvSpPr>
        <xdr:cNvPr id="480" name="テキスト ボックス 479"/>
        <xdr:cNvSpPr txBox="1"/>
      </xdr:nvSpPr>
      <xdr:spPr>
        <a:xfrm>
          <a:off x="12407900" y="1276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88</xdr:row>
      <xdr:rowOff>152400</xdr:rowOff>
    </xdr:from>
    <xdr:to>
      <xdr:col>24</xdr:col>
      <xdr:colOff>644525</xdr:colOff>
      <xdr:row>88</xdr:row>
      <xdr:rowOff>152400</xdr:rowOff>
    </xdr:to>
    <xdr:cxnSp macro="">
      <xdr:nvCxnSpPr>
        <xdr:cNvPr id="481" name="直線コネクタ 480"/>
        <xdr:cNvCxnSpPr/>
      </xdr:nvCxnSpPr>
      <xdr:spPr>
        <a:xfrm>
          <a:off x="12446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86</xdr:row>
      <xdr:rowOff>168729</xdr:rowOff>
    </xdr:from>
    <xdr:to>
      <xdr:col>24</xdr:col>
      <xdr:colOff>644525</xdr:colOff>
      <xdr:row>86</xdr:row>
      <xdr:rowOff>168729</xdr:rowOff>
    </xdr:to>
    <xdr:cxnSp macro="">
      <xdr:nvCxnSpPr>
        <xdr:cNvPr id="482" name="直線コネクタ 481"/>
        <xdr:cNvCxnSpPr/>
      </xdr:nvCxnSpPr>
      <xdr:spPr>
        <a:xfrm>
          <a:off x="12446000" y="1491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429411</xdr:colOff>
      <xdr:row>86</xdr:row>
      <xdr:rowOff>26506</xdr:rowOff>
    </xdr:from>
    <xdr:ext cx="338939" cy="259045"/>
    <xdr:sp macro="" textlink="">
      <xdr:nvSpPr>
        <xdr:cNvPr id="483" name="テキスト ボックス 482"/>
        <xdr:cNvSpPr txBox="1"/>
      </xdr:nvSpPr>
      <xdr:spPr>
        <a:xfrm>
          <a:off x="12107061" y="14771206"/>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73025</xdr:colOff>
      <xdr:row>85</xdr:row>
      <xdr:rowOff>13607</xdr:rowOff>
    </xdr:from>
    <xdr:to>
      <xdr:col>24</xdr:col>
      <xdr:colOff>644525</xdr:colOff>
      <xdr:row>85</xdr:row>
      <xdr:rowOff>13607</xdr:rowOff>
    </xdr:to>
    <xdr:cxnSp macro="">
      <xdr:nvCxnSpPr>
        <xdr:cNvPr id="484" name="直線コネクタ 483"/>
        <xdr:cNvCxnSpPr/>
      </xdr:nvCxnSpPr>
      <xdr:spPr>
        <a:xfrm>
          <a:off x="12446000" y="1458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84</xdr:row>
      <xdr:rowOff>42834</xdr:rowOff>
    </xdr:from>
    <xdr:ext cx="403059" cy="259045"/>
    <xdr:sp macro="" textlink="">
      <xdr:nvSpPr>
        <xdr:cNvPr id="485" name="テキスト ボックス 484"/>
        <xdr:cNvSpPr txBox="1"/>
      </xdr:nvSpPr>
      <xdr:spPr>
        <a:xfrm>
          <a:off x="12042941" y="14444634"/>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83</xdr:row>
      <xdr:rowOff>29936</xdr:rowOff>
    </xdr:from>
    <xdr:to>
      <xdr:col>24</xdr:col>
      <xdr:colOff>644525</xdr:colOff>
      <xdr:row>83</xdr:row>
      <xdr:rowOff>29936</xdr:rowOff>
    </xdr:to>
    <xdr:cxnSp macro="">
      <xdr:nvCxnSpPr>
        <xdr:cNvPr id="486" name="直線コネクタ 485"/>
        <xdr:cNvCxnSpPr/>
      </xdr:nvCxnSpPr>
      <xdr:spPr>
        <a:xfrm>
          <a:off x="12446000" y="14260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82</xdr:row>
      <xdr:rowOff>59163</xdr:rowOff>
    </xdr:from>
    <xdr:ext cx="403059" cy="259045"/>
    <xdr:sp macro="" textlink="">
      <xdr:nvSpPr>
        <xdr:cNvPr id="487" name="テキスト ボックス 486"/>
        <xdr:cNvSpPr txBox="1"/>
      </xdr:nvSpPr>
      <xdr:spPr>
        <a:xfrm>
          <a:off x="12042941" y="14118063"/>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81</xdr:row>
      <xdr:rowOff>46264</xdr:rowOff>
    </xdr:from>
    <xdr:to>
      <xdr:col>24</xdr:col>
      <xdr:colOff>644525</xdr:colOff>
      <xdr:row>81</xdr:row>
      <xdr:rowOff>46264</xdr:rowOff>
    </xdr:to>
    <xdr:cxnSp macro="">
      <xdr:nvCxnSpPr>
        <xdr:cNvPr id="488" name="直線コネクタ 487"/>
        <xdr:cNvCxnSpPr/>
      </xdr:nvCxnSpPr>
      <xdr:spPr>
        <a:xfrm>
          <a:off x="12446000" y="13933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80</xdr:row>
      <xdr:rowOff>75491</xdr:rowOff>
    </xdr:from>
    <xdr:ext cx="403059" cy="259045"/>
    <xdr:sp macro="" textlink="">
      <xdr:nvSpPr>
        <xdr:cNvPr id="489" name="テキスト ボックス 488"/>
        <xdr:cNvSpPr txBox="1"/>
      </xdr:nvSpPr>
      <xdr:spPr>
        <a:xfrm>
          <a:off x="12042941" y="13791491"/>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73025</xdr:colOff>
      <xdr:row>79</xdr:row>
      <xdr:rowOff>62593</xdr:rowOff>
    </xdr:from>
    <xdr:to>
      <xdr:col>24</xdr:col>
      <xdr:colOff>644525</xdr:colOff>
      <xdr:row>79</xdr:row>
      <xdr:rowOff>62593</xdr:rowOff>
    </xdr:to>
    <xdr:cxnSp macro="">
      <xdr:nvCxnSpPr>
        <xdr:cNvPr id="490" name="直線コネクタ 489"/>
        <xdr:cNvCxnSpPr/>
      </xdr:nvCxnSpPr>
      <xdr:spPr>
        <a:xfrm>
          <a:off x="12446000" y="1360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78</xdr:row>
      <xdr:rowOff>91820</xdr:rowOff>
    </xdr:from>
    <xdr:ext cx="403059" cy="259045"/>
    <xdr:sp macro="" textlink="">
      <xdr:nvSpPr>
        <xdr:cNvPr id="491" name="テキスト ボックス 490"/>
        <xdr:cNvSpPr txBox="1"/>
      </xdr:nvSpPr>
      <xdr:spPr>
        <a:xfrm>
          <a:off x="12042941" y="13464920"/>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73025</xdr:colOff>
      <xdr:row>77</xdr:row>
      <xdr:rowOff>78921</xdr:rowOff>
    </xdr:from>
    <xdr:to>
      <xdr:col>24</xdr:col>
      <xdr:colOff>644525</xdr:colOff>
      <xdr:row>77</xdr:row>
      <xdr:rowOff>78921</xdr:rowOff>
    </xdr:to>
    <xdr:cxnSp macro="">
      <xdr:nvCxnSpPr>
        <xdr:cNvPr id="492" name="直線コネクタ 491"/>
        <xdr:cNvCxnSpPr/>
      </xdr:nvCxnSpPr>
      <xdr:spPr>
        <a:xfrm>
          <a:off x="12446000" y="13280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76</xdr:row>
      <xdr:rowOff>108148</xdr:rowOff>
    </xdr:from>
    <xdr:ext cx="467179" cy="259045"/>
    <xdr:sp macro="" textlink="">
      <xdr:nvSpPr>
        <xdr:cNvPr id="493" name="テキスト ボックス 492"/>
        <xdr:cNvSpPr txBox="1"/>
      </xdr:nvSpPr>
      <xdr:spPr>
        <a:xfrm>
          <a:off x="11978821" y="13138348"/>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73025</xdr:colOff>
      <xdr:row>75</xdr:row>
      <xdr:rowOff>95250</xdr:rowOff>
    </xdr:from>
    <xdr:to>
      <xdr:col>24</xdr:col>
      <xdr:colOff>644525</xdr:colOff>
      <xdr:row>75</xdr:row>
      <xdr:rowOff>95250</xdr:rowOff>
    </xdr:to>
    <xdr:cxnSp macro="">
      <xdr:nvCxnSpPr>
        <xdr:cNvPr id="494" name="直線コネクタ 493"/>
        <xdr:cNvCxnSpPr/>
      </xdr:nvCxnSpPr>
      <xdr:spPr>
        <a:xfrm>
          <a:off x="12446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74</xdr:row>
      <xdr:rowOff>124477</xdr:rowOff>
    </xdr:from>
    <xdr:ext cx="467179" cy="259045"/>
    <xdr:sp macro="" textlink="">
      <xdr:nvSpPr>
        <xdr:cNvPr id="495" name="テキスト ボックス 494"/>
        <xdr:cNvSpPr txBox="1"/>
      </xdr:nvSpPr>
      <xdr:spPr>
        <a:xfrm>
          <a:off x="11978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18</xdr:col>
      <xdr:colOff>73025</xdr:colOff>
      <xdr:row>75</xdr:row>
      <xdr:rowOff>95250</xdr:rowOff>
    </xdr:from>
    <xdr:to>
      <xdr:col>24</xdr:col>
      <xdr:colOff>682625</xdr:colOff>
      <xdr:row>88</xdr:row>
      <xdr:rowOff>152400</xdr:rowOff>
    </xdr:to>
    <xdr:sp macro="" textlink="">
      <xdr:nvSpPr>
        <xdr:cNvPr id="496" name="【児童館】&#10;有形固定資産減価償却率グラフ枠"/>
        <xdr:cNvSpPr/>
      </xdr:nvSpPr>
      <xdr:spPr>
        <a:xfrm>
          <a:off x="12446000" y="1295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516889</xdr:colOff>
      <xdr:row>77</xdr:row>
      <xdr:rowOff>80555</xdr:rowOff>
    </xdr:from>
    <xdr:to>
      <xdr:col>23</xdr:col>
      <xdr:colOff>516889</xdr:colOff>
      <xdr:row>86</xdr:row>
      <xdr:rowOff>98516</xdr:rowOff>
    </xdr:to>
    <xdr:cxnSp macro="">
      <xdr:nvCxnSpPr>
        <xdr:cNvPr id="497" name="直線コネクタ 496"/>
        <xdr:cNvCxnSpPr/>
      </xdr:nvCxnSpPr>
      <xdr:spPr>
        <a:xfrm flipV="1">
          <a:off x="16318864" y="13282205"/>
          <a:ext cx="0" cy="156101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86</xdr:row>
      <xdr:rowOff>102343</xdr:rowOff>
    </xdr:from>
    <xdr:ext cx="340478" cy="259045"/>
    <xdr:sp macro="" textlink="">
      <xdr:nvSpPr>
        <xdr:cNvPr id="498" name="【児童館】&#10;有形固定資産減価償却率最小値テキスト"/>
        <xdr:cNvSpPr txBox="1"/>
      </xdr:nvSpPr>
      <xdr:spPr>
        <a:xfrm>
          <a:off x="16408400" y="14847043"/>
          <a:ext cx="340478"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4.3</a:t>
          </a:r>
          <a:endParaRPr kumimoji="1" lang="ja-JP" altLang="en-US" sz="1000" b="1">
            <a:latin typeface="ＭＳ Ｐゴシック"/>
          </a:endParaRPr>
        </a:p>
      </xdr:txBody>
    </xdr:sp>
    <xdr:clientData/>
  </xdr:oneCellAnchor>
  <xdr:twoCellAnchor>
    <xdr:from>
      <xdr:col>23</xdr:col>
      <xdr:colOff>428625</xdr:colOff>
      <xdr:row>86</xdr:row>
      <xdr:rowOff>98516</xdr:rowOff>
    </xdr:from>
    <xdr:to>
      <xdr:col>23</xdr:col>
      <xdr:colOff>606425</xdr:colOff>
      <xdr:row>86</xdr:row>
      <xdr:rowOff>98516</xdr:rowOff>
    </xdr:to>
    <xdr:cxnSp macro="">
      <xdr:nvCxnSpPr>
        <xdr:cNvPr id="499" name="直線コネクタ 498"/>
        <xdr:cNvCxnSpPr/>
      </xdr:nvCxnSpPr>
      <xdr:spPr>
        <a:xfrm>
          <a:off x="16230600" y="1484321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76</xdr:row>
      <xdr:rowOff>27232</xdr:rowOff>
    </xdr:from>
    <xdr:ext cx="405111" cy="259045"/>
    <xdr:sp macro="" textlink="">
      <xdr:nvSpPr>
        <xdr:cNvPr id="500" name="【児童館】&#10;有形固定資産減価償却率最大値テキスト"/>
        <xdr:cNvSpPr txBox="1"/>
      </xdr:nvSpPr>
      <xdr:spPr>
        <a:xfrm>
          <a:off x="16408400" y="1305743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99.9</a:t>
          </a:r>
          <a:endParaRPr kumimoji="1" lang="ja-JP" altLang="en-US" sz="1000" b="1">
            <a:latin typeface="ＭＳ Ｐゴシック"/>
          </a:endParaRPr>
        </a:p>
      </xdr:txBody>
    </xdr:sp>
    <xdr:clientData/>
  </xdr:oneCellAnchor>
  <xdr:twoCellAnchor>
    <xdr:from>
      <xdr:col>23</xdr:col>
      <xdr:colOff>428625</xdr:colOff>
      <xdr:row>77</xdr:row>
      <xdr:rowOff>80555</xdr:rowOff>
    </xdr:from>
    <xdr:to>
      <xdr:col>23</xdr:col>
      <xdr:colOff>606425</xdr:colOff>
      <xdr:row>77</xdr:row>
      <xdr:rowOff>80555</xdr:rowOff>
    </xdr:to>
    <xdr:cxnSp macro="">
      <xdr:nvCxnSpPr>
        <xdr:cNvPr id="501" name="直線コネクタ 500"/>
        <xdr:cNvCxnSpPr/>
      </xdr:nvCxnSpPr>
      <xdr:spPr>
        <a:xfrm>
          <a:off x="16230600" y="1328220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80</xdr:row>
      <xdr:rowOff>72226</xdr:rowOff>
    </xdr:from>
    <xdr:ext cx="405111" cy="259045"/>
    <xdr:sp macro="" textlink="">
      <xdr:nvSpPr>
        <xdr:cNvPr id="502" name="【児童館】&#10;有形固定資産減価償却率平均値テキスト"/>
        <xdr:cNvSpPr txBox="1"/>
      </xdr:nvSpPr>
      <xdr:spPr>
        <a:xfrm>
          <a:off x="16408400" y="13788226"/>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56.7</a:t>
          </a:r>
          <a:endParaRPr kumimoji="1" lang="ja-JP" altLang="en-US" sz="1000" b="1">
            <a:solidFill>
              <a:srgbClr val="000080"/>
            </a:solidFill>
            <a:latin typeface="ＭＳ Ｐゴシック"/>
          </a:endParaRPr>
        </a:p>
      </xdr:txBody>
    </xdr:sp>
    <xdr:clientData/>
  </xdr:oneCellAnchor>
  <xdr:twoCellAnchor>
    <xdr:from>
      <xdr:col>23</xdr:col>
      <xdr:colOff>466725</xdr:colOff>
      <xdr:row>81</xdr:row>
      <xdr:rowOff>49349</xdr:rowOff>
    </xdr:from>
    <xdr:to>
      <xdr:col>23</xdr:col>
      <xdr:colOff>568325</xdr:colOff>
      <xdr:row>81</xdr:row>
      <xdr:rowOff>150949</xdr:rowOff>
    </xdr:to>
    <xdr:sp macro="" textlink="">
      <xdr:nvSpPr>
        <xdr:cNvPr id="503" name="フローチャート : 判断 502"/>
        <xdr:cNvSpPr/>
      </xdr:nvSpPr>
      <xdr:spPr>
        <a:xfrm>
          <a:off x="16268700" y="139367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314325</xdr:colOff>
      <xdr:row>80</xdr:row>
      <xdr:rowOff>153851</xdr:rowOff>
    </xdr:from>
    <xdr:to>
      <xdr:col>22</xdr:col>
      <xdr:colOff>415925</xdr:colOff>
      <xdr:row>81</xdr:row>
      <xdr:rowOff>84001</xdr:rowOff>
    </xdr:to>
    <xdr:sp macro="" textlink="">
      <xdr:nvSpPr>
        <xdr:cNvPr id="504" name="フローチャート : 判断 503"/>
        <xdr:cNvSpPr/>
      </xdr:nvSpPr>
      <xdr:spPr>
        <a:xfrm>
          <a:off x="15430500" y="1386985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327025</xdr:colOff>
      <xdr:row>88</xdr:row>
      <xdr:rowOff>149877</xdr:rowOff>
    </xdr:from>
    <xdr:ext cx="762000" cy="259045"/>
    <xdr:sp macro="" textlink="">
      <xdr:nvSpPr>
        <xdr:cNvPr id="505" name="テキスト ボックス 504"/>
        <xdr:cNvSpPr txBox="1"/>
      </xdr:nvSpPr>
      <xdr:spPr>
        <a:xfrm>
          <a:off x="16129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88</xdr:row>
      <xdr:rowOff>149877</xdr:rowOff>
    </xdr:from>
    <xdr:ext cx="762000" cy="259045"/>
    <xdr:sp macro="" textlink="">
      <xdr:nvSpPr>
        <xdr:cNvPr id="506" name="テキスト ボックス 505"/>
        <xdr:cNvSpPr txBox="1"/>
      </xdr:nvSpPr>
      <xdr:spPr>
        <a:xfrm>
          <a:off x="15290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88</xdr:row>
      <xdr:rowOff>149877</xdr:rowOff>
    </xdr:from>
    <xdr:ext cx="762000" cy="259045"/>
    <xdr:sp macro="" textlink="">
      <xdr:nvSpPr>
        <xdr:cNvPr id="507" name="テキスト ボックス 506"/>
        <xdr:cNvSpPr txBox="1"/>
      </xdr:nvSpPr>
      <xdr:spPr>
        <a:xfrm>
          <a:off x="14401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88</xdr:row>
      <xdr:rowOff>149877</xdr:rowOff>
    </xdr:from>
    <xdr:ext cx="762000" cy="259045"/>
    <xdr:sp macro="" textlink="">
      <xdr:nvSpPr>
        <xdr:cNvPr id="508" name="テキスト ボックス 507"/>
        <xdr:cNvSpPr txBox="1"/>
      </xdr:nvSpPr>
      <xdr:spPr>
        <a:xfrm>
          <a:off x="13512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88</xdr:row>
      <xdr:rowOff>149877</xdr:rowOff>
    </xdr:from>
    <xdr:ext cx="762000" cy="259045"/>
    <xdr:sp macro="" textlink="">
      <xdr:nvSpPr>
        <xdr:cNvPr id="509" name="テキスト ボックス 508"/>
        <xdr:cNvSpPr txBox="1"/>
      </xdr:nvSpPr>
      <xdr:spPr>
        <a:xfrm>
          <a:off x="12623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81</xdr:row>
      <xdr:rowOff>132624</xdr:rowOff>
    </xdr:from>
    <xdr:to>
      <xdr:col>23</xdr:col>
      <xdr:colOff>568325</xdr:colOff>
      <xdr:row>82</xdr:row>
      <xdr:rowOff>62774</xdr:rowOff>
    </xdr:to>
    <xdr:sp macro="" textlink="">
      <xdr:nvSpPr>
        <xdr:cNvPr id="510" name="円/楕円 509"/>
        <xdr:cNvSpPr/>
      </xdr:nvSpPr>
      <xdr:spPr>
        <a:xfrm>
          <a:off x="16268700" y="1402007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606425</xdr:colOff>
      <xdr:row>81</xdr:row>
      <xdr:rowOff>111051</xdr:rowOff>
    </xdr:from>
    <xdr:ext cx="405111" cy="259045"/>
    <xdr:sp macro="" textlink="">
      <xdr:nvSpPr>
        <xdr:cNvPr id="511" name="【児童館】&#10;有形固定資産減価償却率該当値テキスト"/>
        <xdr:cNvSpPr txBox="1"/>
      </xdr:nvSpPr>
      <xdr:spPr>
        <a:xfrm>
          <a:off x="16408400" y="13998501"/>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51.6</a:t>
          </a:r>
          <a:endParaRPr kumimoji="1" lang="ja-JP" altLang="en-US" sz="1000" b="1">
            <a:solidFill>
              <a:srgbClr val="FF0000"/>
            </a:solidFill>
            <a:latin typeface="ＭＳ Ｐゴシック"/>
          </a:endParaRPr>
        </a:p>
      </xdr:txBody>
    </xdr:sp>
    <xdr:clientData/>
  </xdr:oneCellAnchor>
  <xdr:twoCellAnchor>
    <xdr:from>
      <xdr:col>22</xdr:col>
      <xdr:colOff>314325</xdr:colOff>
      <xdr:row>79</xdr:row>
      <xdr:rowOff>168548</xdr:rowOff>
    </xdr:from>
    <xdr:to>
      <xdr:col>22</xdr:col>
      <xdr:colOff>415925</xdr:colOff>
      <xdr:row>80</xdr:row>
      <xdr:rowOff>98698</xdr:rowOff>
    </xdr:to>
    <xdr:sp macro="" textlink="">
      <xdr:nvSpPr>
        <xdr:cNvPr id="512" name="円/楕円 511"/>
        <xdr:cNvSpPr/>
      </xdr:nvSpPr>
      <xdr:spPr>
        <a:xfrm>
          <a:off x="15430500" y="137130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365125</xdr:colOff>
      <xdr:row>80</xdr:row>
      <xdr:rowOff>47898</xdr:rowOff>
    </xdr:from>
    <xdr:to>
      <xdr:col>23</xdr:col>
      <xdr:colOff>517525</xdr:colOff>
      <xdr:row>82</xdr:row>
      <xdr:rowOff>11974</xdr:rowOff>
    </xdr:to>
    <xdr:cxnSp macro="">
      <xdr:nvCxnSpPr>
        <xdr:cNvPr id="513" name="直線コネクタ 512"/>
        <xdr:cNvCxnSpPr/>
      </xdr:nvCxnSpPr>
      <xdr:spPr>
        <a:xfrm>
          <a:off x="15481300" y="13763898"/>
          <a:ext cx="838200" cy="3069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149868</xdr:colOff>
      <xdr:row>81</xdr:row>
      <xdr:rowOff>75128</xdr:rowOff>
    </xdr:from>
    <xdr:ext cx="405111" cy="259045"/>
    <xdr:sp macro="" textlink="">
      <xdr:nvSpPr>
        <xdr:cNvPr id="514" name="n_1aveValue【児童館】&#10;有形固定資産減価償却率"/>
        <xdr:cNvSpPr txBox="1"/>
      </xdr:nvSpPr>
      <xdr:spPr>
        <a:xfrm>
          <a:off x="15266043" y="13962578"/>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60.8</a:t>
          </a:r>
          <a:endParaRPr kumimoji="1" lang="ja-JP" altLang="en-US" sz="1000" b="1">
            <a:solidFill>
              <a:srgbClr val="000080"/>
            </a:solidFill>
            <a:latin typeface="ＭＳ Ｐゴシック"/>
          </a:endParaRPr>
        </a:p>
      </xdr:txBody>
    </xdr:sp>
    <xdr:clientData/>
  </xdr:oneCellAnchor>
  <xdr:oneCellAnchor>
    <xdr:from>
      <xdr:col>22</xdr:col>
      <xdr:colOff>149868</xdr:colOff>
      <xdr:row>78</xdr:row>
      <xdr:rowOff>115225</xdr:rowOff>
    </xdr:from>
    <xdr:ext cx="405111" cy="259045"/>
    <xdr:sp macro="" textlink="">
      <xdr:nvSpPr>
        <xdr:cNvPr id="515" name="n_1mainValue【児童館】&#10;有形固定資産減価償却率"/>
        <xdr:cNvSpPr txBox="1"/>
      </xdr:nvSpPr>
      <xdr:spPr>
        <a:xfrm>
          <a:off x="15266043" y="1348832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70.4</a:t>
          </a:r>
          <a:endParaRPr kumimoji="1" lang="ja-JP" altLang="en-US" sz="1000" b="1">
            <a:solidFill>
              <a:srgbClr val="FF0000"/>
            </a:solidFill>
            <a:latin typeface="ＭＳ Ｐゴシック"/>
          </a:endParaRPr>
        </a:p>
      </xdr:txBody>
    </xdr:sp>
    <xdr:clientData/>
  </xdr:oneCellAnchor>
  <xdr:twoCellAnchor>
    <xdr:from>
      <xdr:col>26</xdr:col>
      <xdr:colOff>428625</xdr:colOff>
      <xdr:row>68</xdr:row>
      <xdr:rowOff>152400</xdr:rowOff>
    </xdr:from>
    <xdr:to>
      <xdr:col>33</xdr:col>
      <xdr:colOff>352425</xdr:colOff>
      <xdr:row>72</xdr:row>
      <xdr:rowOff>101600</xdr:rowOff>
    </xdr:to>
    <xdr:sp macro="" textlink="">
      <xdr:nvSpPr>
        <xdr:cNvPr id="516" name="正方形/長方形 515"/>
        <xdr:cNvSpPr/>
      </xdr:nvSpPr>
      <xdr:spPr>
        <a:xfrm>
          <a:off x="18288000" y="1181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児童館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72</xdr:row>
      <xdr:rowOff>127000</xdr:rowOff>
    </xdr:from>
    <xdr:to>
      <xdr:col>29</xdr:col>
      <xdr:colOff>22225</xdr:colOff>
      <xdr:row>74</xdr:row>
      <xdr:rowOff>38100</xdr:rowOff>
    </xdr:to>
    <xdr:sp macro="" textlink="">
      <xdr:nvSpPr>
        <xdr:cNvPr id="517" name="正方形/長方形 516"/>
        <xdr:cNvSpPr/>
      </xdr:nvSpPr>
      <xdr:spPr>
        <a:xfrm>
          <a:off x="18415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73</xdr:row>
      <xdr:rowOff>158750</xdr:rowOff>
    </xdr:from>
    <xdr:to>
      <xdr:col>29</xdr:col>
      <xdr:colOff>22225</xdr:colOff>
      <xdr:row>75</xdr:row>
      <xdr:rowOff>69850</xdr:rowOff>
    </xdr:to>
    <xdr:sp macro="" textlink="">
      <xdr:nvSpPr>
        <xdr:cNvPr id="518" name="正方形/長方形 517"/>
        <xdr:cNvSpPr/>
      </xdr:nvSpPr>
      <xdr:spPr>
        <a:xfrm>
          <a:off x="18415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11/14</a:t>
          </a:r>
          <a:endParaRPr kumimoji="1" lang="ja-JP" altLang="en-US" sz="1200" b="1" i="1">
            <a:solidFill>
              <a:srgbClr val="4080FF"/>
            </a:solidFill>
            <a:latin typeface="ＭＳ Ｐゴシック"/>
          </a:endParaRPr>
        </a:p>
      </xdr:txBody>
    </xdr:sp>
    <xdr:clientData/>
  </xdr:twoCellAnchor>
  <xdr:twoCellAnchor>
    <xdr:from>
      <xdr:col>28</xdr:col>
      <xdr:colOff>200025</xdr:colOff>
      <xdr:row>72</xdr:row>
      <xdr:rowOff>127000</xdr:rowOff>
    </xdr:from>
    <xdr:to>
      <xdr:col>30</xdr:col>
      <xdr:colOff>352425</xdr:colOff>
      <xdr:row>74</xdr:row>
      <xdr:rowOff>38100</xdr:rowOff>
    </xdr:to>
    <xdr:sp macro="" textlink="">
      <xdr:nvSpPr>
        <xdr:cNvPr id="519" name="正方形/長方形 518"/>
        <xdr:cNvSpPr/>
      </xdr:nvSpPr>
      <xdr:spPr>
        <a:xfrm>
          <a:off x="19431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73</xdr:row>
      <xdr:rowOff>158750</xdr:rowOff>
    </xdr:from>
    <xdr:to>
      <xdr:col>30</xdr:col>
      <xdr:colOff>352425</xdr:colOff>
      <xdr:row>75</xdr:row>
      <xdr:rowOff>69850</xdr:rowOff>
    </xdr:to>
    <xdr:sp macro="" textlink="">
      <xdr:nvSpPr>
        <xdr:cNvPr id="520" name="正方形/長方形 519"/>
        <xdr:cNvSpPr/>
      </xdr:nvSpPr>
      <xdr:spPr>
        <a:xfrm>
          <a:off x="19431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0.019</a:t>
          </a:r>
          <a:endParaRPr kumimoji="1" lang="ja-JP" altLang="en-US" sz="1200" b="1" i="1">
            <a:solidFill>
              <a:srgbClr val="4080FF"/>
            </a:solidFill>
            <a:latin typeface="ＭＳ Ｐゴシック"/>
          </a:endParaRPr>
        </a:p>
      </xdr:txBody>
    </xdr:sp>
    <xdr:clientData/>
  </xdr:twoCellAnchor>
  <xdr:twoCellAnchor>
    <xdr:from>
      <xdr:col>29</xdr:col>
      <xdr:colOff>657225</xdr:colOff>
      <xdr:row>72</xdr:row>
      <xdr:rowOff>127000</xdr:rowOff>
    </xdr:from>
    <xdr:to>
      <xdr:col>32</xdr:col>
      <xdr:colOff>123825</xdr:colOff>
      <xdr:row>74</xdr:row>
      <xdr:rowOff>38100</xdr:rowOff>
    </xdr:to>
    <xdr:sp macro="" textlink="">
      <xdr:nvSpPr>
        <xdr:cNvPr id="521" name="正方形/長方形 520"/>
        <xdr:cNvSpPr/>
      </xdr:nvSpPr>
      <xdr:spPr>
        <a:xfrm>
          <a:off x="20574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73</xdr:row>
      <xdr:rowOff>158750</xdr:rowOff>
    </xdr:from>
    <xdr:to>
      <xdr:col>32</xdr:col>
      <xdr:colOff>123825</xdr:colOff>
      <xdr:row>75</xdr:row>
      <xdr:rowOff>69850</xdr:rowOff>
    </xdr:to>
    <xdr:sp macro="" textlink="">
      <xdr:nvSpPr>
        <xdr:cNvPr id="522" name="正方形/長方形 521"/>
        <xdr:cNvSpPr/>
      </xdr:nvSpPr>
      <xdr:spPr>
        <a:xfrm>
          <a:off x="20574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0.025</a:t>
          </a:r>
          <a:endParaRPr kumimoji="1" lang="ja-JP" altLang="en-US" sz="1200" b="1" i="1">
            <a:solidFill>
              <a:srgbClr val="4080FF"/>
            </a:solidFill>
            <a:latin typeface="ＭＳ Ｐゴシック"/>
          </a:endParaRPr>
        </a:p>
      </xdr:txBody>
    </xdr:sp>
    <xdr:clientData/>
  </xdr:twoCellAnchor>
  <xdr:twoCellAnchor>
    <xdr:from>
      <xdr:col>26</xdr:col>
      <xdr:colOff>428625</xdr:colOff>
      <xdr:row>75</xdr:row>
      <xdr:rowOff>95250</xdr:rowOff>
    </xdr:from>
    <xdr:to>
      <xdr:col>33</xdr:col>
      <xdr:colOff>352425</xdr:colOff>
      <xdr:row>88</xdr:row>
      <xdr:rowOff>152400</xdr:rowOff>
    </xdr:to>
    <xdr:sp macro="" textlink="">
      <xdr:nvSpPr>
        <xdr:cNvPr id="523" name="正方形/長方形 522"/>
        <xdr:cNvSpPr/>
      </xdr:nvSpPr>
      <xdr:spPr>
        <a:xfrm>
          <a:off x="18288000" y="1295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74</xdr:row>
      <xdr:rowOff>76200</xdr:rowOff>
    </xdr:from>
    <xdr:ext cx="349839" cy="225703"/>
    <xdr:sp macro="" textlink="">
      <xdr:nvSpPr>
        <xdr:cNvPr id="524" name="テキスト ボックス 523"/>
        <xdr:cNvSpPr txBox="1"/>
      </xdr:nvSpPr>
      <xdr:spPr>
        <a:xfrm>
          <a:off x="18249900" y="1276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88</xdr:row>
      <xdr:rowOff>152400</xdr:rowOff>
    </xdr:from>
    <xdr:to>
      <xdr:col>33</xdr:col>
      <xdr:colOff>314325</xdr:colOff>
      <xdr:row>88</xdr:row>
      <xdr:rowOff>152400</xdr:rowOff>
    </xdr:to>
    <xdr:cxnSp macro="">
      <xdr:nvCxnSpPr>
        <xdr:cNvPr id="525" name="直線コネクタ 524"/>
        <xdr:cNvCxnSpPr/>
      </xdr:nvCxnSpPr>
      <xdr:spPr>
        <a:xfrm>
          <a:off x="18288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86</xdr:row>
      <xdr:rowOff>168729</xdr:rowOff>
    </xdr:from>
    <xdr:to>
      <xdr:col>33</xdr:col>
      <xdr:colOff>314325</xdr:colOff>
      <xdr:row>86</xdr:row>
      <xdr:rowOff>168729</xdr:rowOff>
    </xdr:to>
    <xdr:cxnSp macro="">
      <xdr:nvCxnSpPr>
        <xdr:cNvPr id="526" name="直線コネクタ 525"/>
        <xdr:cNvCxnSpPr/>
      </xdr:nvCxnSpPr>
      <xdr:spPr>
        <a:xfrm>
          <a:off x="18288000" y="1491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86</xdr:row>
      <xdr:rowOff>26506</xdr:rowOff>
    </xdr:from>
    <xdr:ext cx="467179" cy="259045"/>
    <xdr:sp macro="" textlink="">
      <xdr:nvSpPr>
        <xdr:cNvPr id="527" name="テキスト ボックス 526"/>
        <xdr:cNvSpPr txBox="1"/>
      </xdr:nvSpPr>
      <xdr:spPr>
        <a:xfrm>
          <a:off x="17820821" y="14771206"/>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26</xdr:col>
      <xdr:colOff>428625</xdr:colOff>
      <xdr:row>85</xdr:row>
      <xdr:rowOff>13607</xdr:rowOff>
    </xdr:from>
    <xdr:to>
      <xdr:col>33</xdr:col>
      <xdr:colOff>314325</xdr:colOff>
      <xdr:row>85</xdr:row>
      <xdr:rowOff>13607</xdr:rowOff>
    </xdr:to>
    <xdr:cxnSp macro="">
      <xdr:nvCxnSpPr>
        <xdr:cNvPr id="528" name="直線コネクタ 527"/>
        <xdr:cNvCxnSpPr/>
      </xdr:nvCxnSpPr>
      <xdr:spPr>
        <a:xfrm>
          <a:off x="18288000" y="1458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84</xdr:row>
      <xdr:rowOff>42834</xdr:rowOff>
    </xdr:from>
    <xdr:ext cx="467179" cy="259045"/>
    <xdr:sp macro="" textlink="">
      <xdr:nvSpPr>
        <xdr:cNvPr id="529" name="テキスト ボックス 528"/>
        <xdr:cNvSpPr txBox="1"/>
      </xdr:nvSpPr>
      <xdr:spPr>
        <a:xfrm>
          <a:off x="17820821" y="1444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0.020</a:t>
          </a:r>
          <a:endParaRPr kumimoji="1" lang="ja-JP" altLang="en-US" sz="1000">
            <a:latin typeface="ＭＳ Ｐゴシック"/>
          </a:endParaRPr>
        </a:p>
      </xdr:txBody>
    </xdr:sp>
    <xdr:clientData/>
  </xdr:oneCellAnchor>
  <xdr:twoCellAnchor>
    <xdr:from>
      <xdr:col>26</xdr:col>
      <xdr:colOff>428625</xdr:colOff>
      <xdr:row>83</xdr:row>
      <xdr:rowOff>29936</xdr:rowOff>
    </xdr:from>
    <xdr:to>
      <xdr:col>33</xdr:col>
      <xdr:colOff>314325</xdr:colOff>
      <xdr:row>83</xdr:row>
      <xdr:rowOff>29936</xdr:rowOff>
    </xdr:to>
    <xdr:cxnSp macro="">
      <xdr:nvCxnSpPr>
        <xdr:cNvPr id="530" name="直線コネクタ 529"/>
        <xdr:cNvCxnSpPr/>
      </xdr:nvCxnSpPr>
      <xdr:spPr>
        <a:xfrm>
          <a:off x="18288000" y="14260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82</xdr:row>
      <xdr:rowOff>59163</xdr:rowOff>
    </xdr:from>
    <xdr:ext cx="467179" cy="259045"/>
    <xdr:sp macro="" textlink="">
      <xdr:nvSpPr>
        <xdr:cNvPr id="531" name="テキスト ボックス 530"/>
        <xdr:cNvSpPr txBox="1"/>
      </xdr:nvSpPr>
      <xdr:spPr>
        <a:xfrm>
          <a:off x="17820821" y="14118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0.040</a:t>
          </a:r>
          <a:endParaRPr kumimoji="1" lang="ja-JP" altLang="en-US" sz="1000">
            <a:latin typeface="ＭＳ Ｐゴシック"/>
          </a:endParaRPr>
        </a:p>
      </xdr:txBody>
    </xdr:sp>
    <xdr:clientData/>
  </xdr:oneCellAnchor>
  <xdr:twoCellAnchor>
    <xdr:from>
      <xdr:col>26</xdr:col>
      <xdr:colOff>428625</xdr:colOff>
      <xdr:row>81</xdr:row>
      <xdr:rowOff>46264</xdr:rowOff>
    </xdr:from>
    <xdr:to>
      <xdr:col>33</xdr:col>
      <xdr:colOff>314325</xdr:colOff>
      <xdr:row>81</xdr:row>
      <xdr:rowOff>46264</xdr:rowOff>
    </xdr:to>
    <xdr:cxnSp macro="">
      <xdr:nvCxnSpPr>
        <xdr:cNvPr id="532" name="直線コネクタ 531"/>
        <xdr:cNvCxnSpPr/>
      </xdr:nvCxnSpPr>
      <xdr:spPr>
        <a:xfrm>
          <a:off x="18288000" y="13933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80</xdr:row>
      <xdr:rowOff>75491</xdr:rowOff>
    </xdr:from>
    <xdr:ext cx="467179" cy="259045"/>
    <xdr:sp macro="" textlink="">
      <xdr:nvSpPr>
        <xdr:cNvPr id="533" name="テキスト ボックス 532"/>
        <xdr:cNvSpPr txBox="1"/>
      </xdr:nvSpPr>
      <xdr:spPr>
        <a:xfrm>
          <a:off x="17820821" y="13791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0.060</a:t>
          </a:r>
          <a:endParaRPr kumimoji="1" lang="ja-JP" altLang="en-US" sz="1000">
            <a:latin typeface="ＭＳ Ｐゴシック"/>
          </a:endParaRPr>
        </a:p>
      </xdr:txBody>
    </xdr:sp>
    <xdr:clientData/>
  </xdr:oneCellAnchor>
  <xdr:twoCellAnchor>
    <xdr:from>
      <xdr:col>26</xdr:col>
      <xdr:colOff>428625</xdr:colOff>
      <xdr:row>79</xdr:row>
      <xdr:rowOff>62593</xdr:rowOff>
    </xdr:from>
    <xdr:to>
      <xdr:col>33</xdr:col>
      <xdr:colOff>314325</xdr:colOff>
      <xdr:row>79</xdr:row>
      <xdr:rowOff>62593</xdr:rowOff>
    </xdr:to>
    <xdr:cxnSp macro="">
      <xdr:nvCxnSpPr>
        <xdr:cNvPr id="534" name="直線コネクタ 533"/>
        <xdr:cNvCxnSpPr/>
      </xdr:nvCxnSpPr>
      <xdr:spPr>
        <a:xfrm>
          <a:off x="18288000" y="1360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78</xdr:row>
      <xdr:rowOff>91820</xdr:rowOff>
    </xdr:from>
    <xdr:ext cx="467179" cy="259045"/>
    <xdr:sp macro="" textlink="">
      <xdr:nvSpPr>
        <xdr:cNvPr id="535" name="テキスト ボックス 534"/>
        <xdr:cNvSpPr txBox="1"/>
      </xdr:nvSpPr>
      <xdr:spPr>
        <a:xfrm>
          <a:off x="17820821" y="13464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0.080</a:t>
          </a:r>
          <a:endParaRPr kumimoji="1" lang="ja-JP" altLang="en-US" sz="1000">
            <a:latin typeface="ＭＳ Ｐゴシック"/>
          </a:endParaRPr>
        </a:p>
      </xdr:txBody>
    </xdr:sp>
    <xdr:clientData/>
  </xdr:oneCellAnchor>
  <xdr:twoCellAnchor>
    <xdr:from>
      <xdr:col>26</xdr:col>
      <xdr:colOff>428625</xdr:colOff>
      <xdr:row>77</xdr:row>
      <xdr:rowOff>78921</xdr:rowOff>
    </xdr:from>
    <xdr:to>
      <xdr:col>33</xdr:col>
      <xdr:colOff>314325</xdr:colOff>
      <xdr:row>77</xdr:row>
      <xdr:rowOff>78921</xdr:rowOff>
    </xdr:to>
    <xdr:cxnSp macro="">
      <xdr:nvCxnSpPr>
        <xdr:cNvPr id="536" name="直線コネクタ 535"/>
        <xdr:cNvCxnSpPr/>
      </xdr:nvCxnSpPr>
      <xdr:spPr>
        <a:xfrm>
          <a:off x="18288000" y="13280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76</xdr:row>
      <xdr:rowOff>108148</xdr:rowOff>
    </xdr:from>
    <xdr:ext cx="467179" cy="259045"/>
    <xdr:sp macro="" textlink="">
      <xdr:nvSpPr>
        <xdr:cNvPr id="537" name="テキスト ボックス 536"/>
        <xdr:cNvSpPr txBox="1"/>
      </xdr:nvSpPr>
      <xdr:spPr>
        <a:xfrm>
          <a:off x="17820821" y="13138348"/>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26</xdr:col>
      <xdr:colOff>428625</xdr:colOff>
      <xdr:row>75</xdr:row>
      <xdr:rowOff>95250</xdr:rowOff>
    </xdr:from>
    <xdr:to>
      <xdr:col>33</xdr:col>
      <xdr:colOff>314325</xdr:colOff>
      <xdr:row>75</xdr:row>
      <xdr:rowOff>95250</xdr:rowOff>
    </xdr:to>
    <xdr:cxnSp macro="">
      <xdr:nvCxnSpPr>
        <xdr:cNvPr id="538" name="直線コネクタ 537"/>
        <xdr:cNvCxnSpPr/>
      </xdr:nvCxnSpPr>
      <xdr:spPr>
        <a:xfrm>
          <a:off x="18288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74</xdr:row>
      <xdr:rowOff>124477</xdr:rowOff>
    </xdr:from>
    <xdr:ext cx="467179" cy="259045"/>
    <xdr:sp macro="" textlink="">
      <xdr:nvSpPr>
        <xdr:cNvPr id="539" name="テキスト ボックス 538"/>
        <xdr:cNvSpPr txBox="1"/>
      </xdr:nvSpPr>
      <xdr:spPr>
        <a:xfrm>
          <a:off x="17820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0.120</a:t>
          </a:r>
          <a:endParaRPr kumimoji="1" lang="ja-JP" altLang="en-US" sz="1000">
            <a:latin typeface="ＭＳ Ｐゴシック"/>
          </a:endParaRPr>
        </a:p>
      </xdr:txBody>
    </xdr:sp>
    <xdr:clientData/>
  </xdr:oneCellAnchor>
  <xdr:twoCellAnchor>
    <xdr:from>
      <xdr:col>26</xdr:col>
      <xdr:colOff>428625</xdr:colOff>
      <xdr:row>75</xdr:row>
      <xdr:rowOff>95250</xdr:rowOff>
    </xdr:from>
    <xdr:to>
      <xdr:col>33</xdr:col>
      <xdr:colOff>352425</xdr:colOff>
      <xdr:row>88</xdr:row>
      <xdr:rowOff>152400</xdr:rowOff>
    </xdr:to>
    <xdr:sp macro="" textlink="">
      <xdr:nvSpPr>
        <xdr:cNvPr id="540" name="【児童館】&#10;一人当たり面積グラフ枠"/>
        <xdr:cNvSpPr/>
      </xdr:nvSpPr>
      <xdr:spPr>
        <a:xfrm>
          <a:off x="18288000" y="1295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186689</xdr:colOff>
      <xdr:row>78</xdr:row>
      <xdr:rowOff>54429</xdr:rowOff>
    </xdr:from>
    <xdr:to>
      <xdr:col>32</xdr:col>
      <xdr:colOff>186689</xdr:colOff>
      <xdr:row>86</xdr:row>
      <xdr:rowOff>5443</xdr:rowOff>
    </xdr:to>
    <xdr:cxnSp macro="">
      <xdr:nvCxnSpPr>
        <xdr:cNvPr id="541" name="直線コネクタ 540"/>
        <xdr:cNvCxnSpPr/>
      </xdr:nvCxnSpPr>
      <xdr:spPr>
        <a:xfrm flipV="1">
          <a:off x="22160864" y="13427529"/>
          <a:ext cx="0" cy="132261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86</xdr:row>
      <xdr:rowOff>9270</xdr:rowOff>
    </xdr:from>
    <xdr:ext cx="469744" cy="259045"/>
    <xdr:sp macro="" textlink="">
      <xdr:nvSpPr>
        <xdr:cNvPr id="542" name="【児童館】&#10;一人当たり面積最小値テキスト"/>
        <xdr:cNvSpPr txBox="1"/>
      </xdr:nvSpPr>
      <xdr:spPr>
        <a:xfrm>
          <a:off x="22250400" y="1475397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0.010</a:t>
          </a:r>
          <a:endParaRPr kumimoji="1" lang="ja-JP" altLang="en-US" sz="1000" b="1">
            <a:latin typeface="ＭＳ Ｐゴシック"/>
          </a:endParaRPr>
        </a:p>
      </xdr:txBody>
    </xdr:sp>
    <xdr:clientData/>
  </xdr:oneCellAnchor>
  <xdr:twoCellAnchor>
    <xdr:from>
      <xdr:col>32</xdr:col>
      <xdr:colOff>98425</xdr:colOff>
      <xdr:row>86</xdr:row>
      <xdr:rowOff>5443</xdr:rowOff>
    </xdr:from>
    <xdr:to>
      <xdr:col>32</xdr:col>
      <xdr:colOff>276225</xdr:colOff>
      <xdr:row>86</xdr:row>
      <xdr:rowOff>5443</xdr:rowOff>
    </xdr:to>
    <xdr:cxnSp macro="">
      <xdr:nvCxnSpPr>
        <xdr:cNvPr id="543" name="直線コネクタ 542"/>
        <xdr:cNvCxnSpPr/>
      </xdr:nvCxnSpPr>
      <xdr:spPr>
        <a:xfrm>
          <a:off x="22072600" y="147501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77</xdr:row>
      <xdr:rowOff>1106</xdr:rowOff>
    </xdr:from>
    <xdr:ext cx="469744" cy="259045"/>
    <xdr:sp macro="" textlink="">
      <xdr:nvSpPr>
        <xdr:cNvPr id="544" name="【児童館】&#10;一人当たり面積最大値テキスト"/>
        <xdr:cNvSpPr txBox="1"/>
      </xdr:nvSpPr>
      <xdr:spPr>
        <a:xfrm>
          <a:off x="22250400" y="1320275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0.091</a:t>
          </a:r>
          <a:endParaRPr kumimoji="1" lang="ja-JP" altLang="en-US" sz="1000" b="1">
            <a:latin typeface="ＭＳ Ｐゴシック"/>
          </a:endParaRPr>
        </a:p>
      </xdr:txBody>
    </xdr:sp>
    <xdr:clientData/>
  </xdr:oneCellAnchor>
  <xdr:twoCellAnchor>
    <xdr:from>
      <xdr:col>32</xdr:col>
      <xdr:colOff>98425</xdr:colOff>
      <xdr:row>78</xdr:row>
      <xdr:rowOff>54429</xdr:rowOff>
    </xdr:from>
    <xdr:to>
      <xdr:col>32</xdr:col>
      <xdr:colOff>276225</xdr:colOff>
      <xdr:row>78</xdr:row>
      <xdr:rowOff>54429</xdr:rowOff>
    </xdr:to>
    <xdr:cxnSp macro="">
      <xdr:nvCxnSpPr>
        <xdr:cNvPr id="545" name="直線コネクタ 544"/>
        <xdr:cNvCxnSpPr/>
      </xdr:nvCxnSpPr>
      <xdr:spPr>
        <a:xfrm>
          <a:off x="22072600" y="134275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83</xdr:row>
      <xdr:rowOff>26506</xdr:rowOff>
    </xdr:from>
    <xdr:ext cx="469744" cy="259045"/>
    <xdr:sp macro="" textlink="">
      <xdr:nvSpPr>
        <xdr:cNvPr id="546" name="【児童館】&#10;一人当たり面積平均値テキスト"/>
        <xdr:cNvSpPr txBox="1"/>
      </xdr:nvSpPr>
      <xdr:spPr>
        <a:xfrm>
          <a:off x="22250400" y="1425685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0.028</a:t>
          </a:r>
          <a:endParaRPr kumimoji="1" lang="ja-JP" altLang="en-US" sz="1000" b="1">
            <a:solidFill>
              <a:srgbClr val="000080"/>
            </a:solidFill>
            <a:latin typeface="ＭＳ Ｐゴシック"/>
          </a:endParaRPr>
        </a:p>
      </xdr:txBody>
    </xdr:sp>
    <xdr:clientData/>
  </xdr:oneCellAnchor>
  <xdr:twoCellAnchor>
    <xdr:from>
      <xdr:col>32</xdr:col>
      <xdr:colOff>136525</xdr:colOff>
      <xdr:row>84</xdr:row>
      <xdr:rowOff>3629</xdr:rowOff>
    </xdr:from>
    <xdr:to>
      <xdr:col>32</xdr:col>
      <xdr:colOff>238125</xdr:colOff>
      <xdr:row>84</xdr:row>
      <xdr:rowOff>105229</xdr:rowOff>
    </xdr:to>
    <xdr:sp macro="" textlink="">
      <xdr:nvSpPr>
        <xdr:cNvPr id="547" name="フローチャート : 判断 546"/>
        <xdr:cNvSpPr/>
      </xdr:nvSpPr>
      <xdr:spPr>
        <a:xfrm>
          <a:off x="22110700" y="144054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30</xdr:col>
      <xdr:colOff>669925</xdr:colOff>
      <xdr:row>84</xdr:row>
      <xdr:rowOff>19957</xdr:rowOff>
    </xdr:from>
    <xdr:to>
      <xdr:col>31</xdr:col>
      <xdr:colOff>85725</xdr:colOff>
      <xdr:row>84</xdr:row>
      <xdr:rowOff>121557</xdr:rowOff>
    </xdr:to>
    <xdr:sp macro="" textlink="">
      <xdr:nvSpPr>
        <xdr:cNvPr id="548" name="フローチャート : 判断 547"/>
        <xdr:cNvSpPr/>
      </xdr:nvSpPr>
      <xdr:spPr>
        <a:xfrm>
          <a:off x="21272500" y="144217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31</xdr:col>
      <xdr:colOff>682625</xdr:colOff>
      <xdr:row>88</xdr:row>
      <xdr:rowOff>149877</xdr:rowOff>
    </xdr:from>
    <xdr:ext cx="762000" cy="259045"/>
    <xdr:sp macro="" textlink="">
      <xdr:nvSpPr>
        <xdr:cNvPr id="549" name="テキスト ボックス 548"/>
        <xdr:cNvSpPr txBox="1"/>
      </xdr:nvSpPr>
      <xdr:spPr>
        <a:xfrm>
          <a:off x="21971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88</xdr:row>
      <xdr:rowOff>149877</xdr:rowOff>
    </xdr:from>
    <xdr:ext cx="762000" cy="259045"/>
    <xdr:sp macro="" textlink="">
      <xdr:nvSpPr>
        <xdr:cNvPr id="550" name="テキスト ボックス 549"/>
        <xdr:cNvSpPr txBox="1"/>
      </xdr:nvSpPr>
      <xdr:spPr>
        <a:xfrm>
          <a:off x="21132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88</xdr:row>
      <xdr:rowOff>149877</xdr:rowOff>
    </xdr:from>
    <xdr:ext cx="762000" cy="259045"/>
    <xdr:sp macro="" textlink="">
      <xdr:nvSpPr>
        <xdr:cNvPr id="551" name="テキスト ボックス 550"/>
        <xdr:cNvSpPr txBox="1"/>
      </xdr:nvSpPr>
      <xdr:spPr>
        <a:xfrm>
          <a:off x="20243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88</xdr:row>
      <xdr:rowOff>149877</xdr:rowOff>
    </xdr:from>
    <xdr:ext cx="762000" cy="259045"/>
    <xdr:sp macro="" textlink="">
      <xdr:nvSpPr>
        <xdr:cNvPr id="552" name="テキスト ボックス 551"/>
        <xdr:cNvSpPr txBox="1"/>
      </xdr:nvSpPr>
      <xdr:spPr>
        <a:xfrm>
          <a:off x="19354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88</xdr:row>
      <xdr:rowOff>149877</xdr:rowOff>
    </xdr:from>
    <xdr:ext cx="762000" cy="259045"/>
    <xdr:sp macro="" textlink="">
      <xdr:nvSpPr>
        <xdr:cNvPr id="553" name="テキスト ボックス 552"/>
        <xdr:cNvSpPr txBox="1"/>
      </xdr:nvSpPr>
      <xdr:spPr>
        <a:xfrm>
          <a:off x="18465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84</xdr:row>
      <xdr:rowOff>101600</xdr:rowOff>
    </xdr:from>
    <xdr:to>
      <xdr:col>32</xdr:col>
      <xdr:colOff>238125</xdr:colOff>
      <xdr:row>85</xdr:row>
      <xdr:rowOff>31750</xdr:rowOff>
    </xdr:to>
    <xdr:sp macro="" textlink="">
      <xdr:nvSpPr>
        <xdr:cNvPr id="554" name="円/楕円 553"/>
        <xdr:cNvSpPr/>
      </xdr:nvSpPr>
      <xdr:spPr>
        <a:xfrm>
          <a:off x="22110700" y="14503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276225</xdr:colOff>
      <xdr:row>84</xdr:row>
      <xdr:rowOff>80027</xdr:rowOff>
    </xdr:from>
    <xdr:ext cx="469744" cy="259045"/>
    <xdr:sp macro="" textlink="">
      <xdr:nvSpPr>
        <xdr:cNvPr id="555" name="【児童館】&#10;一人当たり面積該当値テキスト"/>
        <xdr:cNvSpPr txBox="1"/>
      </xdr:nvSpPr>
      <xdr:spPr>
        <a:xfrm>
          <a:off x="22250400" y="144818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0.022</a:t>
          </a:r>
          <a:endParaRPr kumimoji="1" lang="ja-JP" altLang="en-US" sz="1000" b="1">
            <a:solidFill>
              <a:srgbClr val="FF0000"/>
            </a:solidFill>
            <a:latin typeface="ＭＳ Ｐゴシック"/>
          </a:endParaRPr>
        </a:p>
      </xdr:txBody>
    </xdr:sp>
    <xdr:clientData/>
  </xdr:oneCellAnchor>
  <xdr:twoCellAnchor>
    <xdr:from>
      <xdr:col>30</xdr:col>
      <xdr:colOff>669925</xdr:colOff>
      <xdr:row>84</xdr:row>
      <xdr:rowOff>101600</xdr:rowOff>
    </xdr:from>
    <xdr:to>
      <xdr:col>31</xdr:col>
      <xdr:colOff>85725</xdr:colOff>
      <xdr:row>85</xdr:row>
      <xdr:rowOff>31750</xdr:rowOff>
    </xdr:to>
    <xdr:sp macro="" textlink="">
      <xdr:nvSpPr>
        <xdr:cNvPr id="556" name="円/楕円 555"/>
        <xdr:cNvSpPr/>
      </xdr:nvSpPr>
      <xdr:spPr>
        <a:xfrm>
          <a:off x="21272500" y="14503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31</xdr:col>
      <xdr:colOff>34925</xdr:colOff>
      <xdr:row>84</xdr:row>
      <xdr:rowOff>152400</xdr:rowOff>
    </xdr:from>
    <xdr:to>
      <xdr:col>32</xdr:col>
      <xdr:colOff>187325</xdr:colOff>
      <xdr:row>84</xdr:row>
      <xdr:rowOff>152400</xdr:rowOff>
    </xdr:to>
    <xdr:cxnSp macro="">
      <xdr:nvCxnSpPr>
        <xdr:cNvPr id="557" name="直線コネクタ 556"/>
        <xdr:cNvCxnSpPr/>
      </xdr:nvCxnSpPr>
      <xdr:spPr>
        <a:xfrm>
          <a:off x="21323300" y="145542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30</xdr:col>
      <xdr:colOff>473152</xdr:colOff>
      <xdr:row>82</xdr:row>
      <xdr:rowOff>138084</xdr:rowOff>
    </xdr:from>
    <xdr:ext cx="469744" cy="259045"/>
    <xdr:sp macro="" textlink="">
      <xdr:nvSpPr>
        <xdr:cNvPr id="558" name="n_1aveValue【児童館】&#10;一人当たり面積"/>
        <xdr:cNvSpPr txBox="1"/>
      </xdr:nvSpPr>
      <xdr:spPr>
        <a:xfrm>
          <a:off x="21075727" y="1419698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0.027</a:t>
          </a:r>
          <a:endParaRPr kumimoji="1" lang="ja-JP" altLang="en-US" sz="1000" b="1">
            <a:solidFill>
              <a:srgbClr val="000080"/>
            </a:solidFill>
            <a:latin typeface="ＭＳ Ｐゴシック"/>
          </a:endParaRPr>
        </a:p>
      </xdr:txBody>
    </xdr:sp>
    <xdr:clientData/>
  </xdr:oneCellAnchor>
  <xdr:oneCellAnchor>
    <xdr:from>
      <xdr:col>30</xdr:col>
      <xdr:colOff>473152</xdr:colOff>
      <xdr:row>85</xdr:row>
      <xdr:rowOff>22877</xdr:rowOff>
    </xdr:from>
    <xdr:ext cx="469744" cy="259045"/>
    <xdr:sp macro="" textlink="">
      <xdr:nvSpPr>
        <xdr:cNvPr id="559" name="n_1mainValue【児童館】&#10;一人当たり面積"/>
        <xdr:cNvSpPr txBox="1"/>
      </xdr:nvSpPr>
      <xdr:spPr>
        <a:xfrm>
          <a:off x="21075727" y="145961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0.022</a:t>
          </a:r>
          <a:endParaRPr kumimoji="1" lang="ja-JP" altLang="en-US" sz="1000" b="1">
            <a:solidFill>
              <a:srgbClr val="FF0000"/>
            </a:solidFill>
            <a:latin typeface="ＭＳ Ｐゴシック"/>
          </a:endParaRPr>
        </a:p>
      </xdr:txBody>
    </xdr:sp>
    <xdr:clientData/>
  </xdr:oneCellAnchor>
  <xdr:twoCellAnchor>
    <xdr:from>
      <xdr:col>18</xdr:col>
      <xdr:colOff>73025</xdr:colOff>
      <xdr:row>91</xdr:row>
      <xdr:rowOff>19050</xdr:rowOff>
    </xdr:from>
    <xdr:to>
      <xdr:col>24</xdr:col>
      <xdr:colOff>682625</xdr:colOff>
      <xdr:row>94</xdr:row>
      <xdr:rowOff>139700</xdr:rowOff>
    </xdr:to>
    <xdr:sp macro="" textlink="">
      <xdr:nvSpPr>
        <xdr:cNvPr id="560" name="正方形/長方形 559"/>
        <xdr:cNvSpPr/>
      </xdr:nvSpPr>
      <xdr:spPr>
        <a:xfrm>
          <a:off x="12446000" y="1562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公民館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73025</xdr:colOff>
      <xdr:row>94</xdr:row>
      <xdr:rowOff>165100</xdr:rowOff>
    </xdr:from>
    <xdr:to>
      <xdr:col>20</xdr:col>
      <xdr:colOff>225425</xdr:colOff>
      <xdr:row>96</xdr:row>
      <xdr:rowOff>76200</xdr:rowOff>
    </xdr:to>
    <xdr:sp macro="" textlink="">
      <xdr:nvSpPr>
        <xdr:cNvPr id="561" name="正方形/長方形 560"/>
        <xdr:cNvSpPr/>
      </xdr:nvSpPr>
      <xdr:spPr>
        <a:xfrm>
          <a:off x="12446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18</xdr:col>
      <xdr:colOff>73025</xdr:colOff>
      <xdr:row>96</xdr:row>
      <xdr:rowOff>25400</xdr:rowOff>
    </xdr:from>
    <xdr:to>
      <xdr:col>20</xdr:col>
      <xdr:colOff>225425</xdr:colOff>
      <xdr:row>97</xdr:row>
      <xdr:rowOff>107950</xdr:rowOff>
    </xdr:to>
    <xdr:sp macro="" textlink="">
      <xdr:nvSpPr>
        <xdr:cNvPr id="562" name="正方形/長方形 561"/>
        <xdr:cNvSpPr/>
      </xdr:nvSpPr>
      <xdr:spPr>
        <a:xfrm>
          <a:off x="12446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56.7</a:t>
          </a:r>
          <a:endParaRPr kumimoji="1" lang="ja-JP" altLang="en-US" sz="1200" b="1" i="1">
            <a:solidFill>
              <a:srgbClr val="4080FF"/>
            </a:solidFill>
            <a:latin typeface="ＭＳ Ｐゴシック"/>
          </a:endParaRPr>
        </a:p>
      </xdr:txBody>
    </xdr:sp>
    <xdr:clientData/>
  </xdr:twoCellAnchor>
  <xdr:twoCellAnchor>
    <xdr:from>
      <xdr:col>19</xdr:col>
      <xdr:colOff>657225</xdr:colOff>
      <xdr:row>94</xdr:row>
      <xdr:rowOff>165100</xdr:rowOff>
    </xdr:from>
    <xdr:to>
      <xdr:col>22</xdr:col>
      <xdr:colOff>123825</xdr:colOff>
      <xdr:row>96</xdr:row>
      <xdr:rowOff>76200</xdr:rowOff>
    </xdr:to>
    <xdr:sp macro="" textlink="">
      <xdr:nvSpPr>
        <xdr:cNvPr id="563" name="正方形/長方形 562"/>
        <xdr:cNvSpPr/>
      </xdr:nvSpPr>
      <xdr:spPr>
        <a:xfrm>
          <a:off x="13716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19</xdr:col>
      <xdr:colOff>657225</xdr:colOff>
      <xdr:row>96</xdr:row>
      <xdr:rowOff>25400</xdr:rowOff>
    </xdr:from>
    <xdr:to>
      <xdr:col>22</xdr:col>
      <xdr:colOff>123825</xdr:colOff>
      <xdr:row>97</xdr:row>
      <xdr:rowOff>107950</xdr:rowOff>
    </xdr:to>
    <xdr:sp macro="" textlink="">
      <xdr:nvSpPr>
        <xdr:cNvPr id="564" name="正方形/長方形 563"/>
        <xdr:cNvSpPr/>
      </xdr:nvSpPr>
      <xdr:spPr>
        <a:xfrm>
          <a:off x="13716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44.3</a:t>
          </a:r>
          <a:endParaRPr kumimoji="1" lang="ja-JP" altLang="en-US" sz="1200" b="1" i="1">
            <a:solidFill>
              <a:srgbClr val="4080FF"/>
            </a:solidFill>
            <a:latin typeface="ＭＳ Ｐゴシック"/>
          </a:endParaRPr>
        </a:p>
      </xdr:txBody>
    </xdr:sp>
    <xdr:clientData/>
  </xdr:twoCellAnchor>
  <xdr:twoCellAnchor>
    <xdr:from>
      <xdr:col>18</xdr:col>
      <xdr:colOff>73025</xdr:colOff>
      <xdr:row>97</xdr:row>
      <xdr:rowOff>133350</xdr:rowOff>
    </xdr:from>
    <xdr:to>
      <xdr:col>24</xdr:col>
      <xdr:colOff>682625</xdr:colOff>
      <xdr:row>111</xdr:row>
      <xdr:rowOff>19050</xdr:rowOff>
    </xdr:to>
    <xdr:sp macro="" textlink="">
      <xdr:nvSpPr>
        <xdr:cNvPr id="565" name="正方形/長方形 564"/>
        <xdr:cNvSpPr/>
      </xdr:nvSpPr>
      <xdr:spPr>
        <a:xfrm>
          <a:off x="12446000" y="16764000"/>
          <a:ext cx="47244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26</xdr:col>
      <xdr:colOff>428625</xdr:colOff>
      <xdr:row>91</xdr:row>
      <xdr:rowOff>19050</xdr:rowOff>
    </xdr:from>
    <xdr:to>
      <xdr:col>33</xdr:col>
      <xdr:colOff>352425</xdr:colOff>
      <xdr:row>94</xdr:row>
      <xdr:rowOff>139700</xdr:rowOff>
    </xdr:to>
    <xdr:sp macro="" textlink="">
      <xdr:nvSpPr>
        <xdr:cNvPr id="566" name="正方形/長方形 565"/>
        <xdr:cNvSpPr/>
      </xdr:nvSpPr>
      <xdr:spPr>
        <a:xfrm>
          <a:off x="18288000" y="1562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公民館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428625</xdr:colOff>
      <xdr:row>94</xdr:row>
      <xdr:rowOff>165100</xdr:rowOff>
    </xdr:from>
    <xdr:to>
      <xdr:col>28</xdr:col>
      <xdr:colOff>581025</xdr:colOff>
      <xdr:row>96</xdr:row>
      <xdr:rowOff>76200</xdr:rowOff>
    </xdr:to>
    <xdr:sp macro="" textlink="">
      <xdr:nvSpPr>
        <xdr:cNvPr id="567" name="正方形/長方形 566"/>
        <xdr:cNvSpPr/>
      </xdr:nvSpPr>
      <xdr:spPr>
        <a:xfrm>
          <a:off x="18288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26</xdr:col>
      <xdr:colOff>428625</xdr:colOff>
      <xdr:row>96</xdr:row>
      <xdr:rowOff>25400</xdr:rowOff>
    </xdr:from>
    <xdr:to>
      <xdr:col>28</xdr:col>
      <xdr:colOff>581025</xdr:colOff>
      <xdr:row>97</xdr:row>
      <xdr:rowOff>107950</xdr:rowOff>
    </xdr:to>
    <xdr:sp macro="" textlink="">
      <xdr:nvSpPr>
        <xdr:cNvPr id="568" name="正方形/長方形 567"/>
        <xdr:cNvSpPr/>
      </xdr:nvSpPr>
      <xdr:spPr>
        <a:xfrm>
          <a:off x="18288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0.088</a:t>
          </a:r>
          <a:endParaRPr kumimoji="1" lang="ja-JP" altLang="en-US" sz="1200" b="1" i="1">
            <a:solidFill>
              <a:srgbClr val="4080FF"/>
            </a:solidFill>
            <a:latin typeface="ＭＳ Ｐゴシック"/>
          </a:endParaRPr>
        </a:p>
      </xdr:txBody>
    </xdr:sp>
    <xdr:clientData/>
  </xdr:twoCellAnchor>
  <xdr:twoCellAnchor>
    <xdr:from>
      <xdr:col>28</xdr:col>
      <xdr:colOff>327025</xdr:colOff>
      <xdr:row>94</xdr:row>
      <xdr:rowOff>165100</xdr:rowOff>
    </xdr:from>
    <xdr:to>
      <xdr:col>30</xdr:col>
      <xdr:colOff>479425</xdr:colOff>
      <xdr:row>96</xdr:row>
      <xdr:rowOff>76200</xdr:rowOff>
    </xdr:to>
    <xdr:sp macro="" textlink="">
      <xdr:nvSpPr>
        <xdr:cNvPr id="569" name="正方形/長方形 568"/>
        <xdr:cNvSpPr/>
      </xdr:nvSpPr>
      <xdr:spPr>
        <a:xfrm>
          <a:off x="19558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28</xdr:col>
      <xdr:colOff>327025</xdr:colOff>
      <xdr:row>96</xdr:row>
      <xdr:rowOff>25400</xdr:rowOff>
    </xdr:from>
    <xdr:to>
      <xdr:col>30</xdr:col>
      <xdr:colOff>479425</xdr:colOff>
      <xdr:row>97</xdr:row>
      <xdr:rowOff>107950</xdr:rowOff>
    </xdr:to>
    <xdr:sp macro="" textlink="">
      <xdr:nvSpPr>
        <xdr:cNvPr id="570" name="正方形/長方形 569"/>
        <xdr:cNvSpPr/>
      </xdr:nvSpPr>
      <xdr:spPr>
        <a:xfrm>
          <a:off x="19558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0.025</a:t>
          </a:r>
          <a:endParaRPr kumimoji="1" lang="ja-JP" altLang="en-US" sz="1200" b="1" i="1">
            <a:solidFill>
              <a:srgbClr val="4080FF"/>
            </a:solidFill>
            <a:latin typeface="ＭＳ Ｐゴシック"/>
          </a:endParaRPr>
        </a:p>
      </xdr:txBody>
    </xdr:sp>
    <xdr:clientData/>
  </xdr:twoCellAnchor>
  <xdr:twoCellAnchor>
    <xdr:from>
      <xdr:col>26</xdr:col>
      <xdr:colOff>428625</xdr:colOff>
      <xdr:row>97</xdr:row>
      <xdr:rowOff>133350</xdr:rowOff>
    </xdr:from>
    <xdr:to>
      <xdr:col>33</xdr:col>
      <xdr:colOff>352425</xdr:colOff>
      <xdr:row>111</xdr:row>
      <xdr:rowOff>19050</xdr:rowOff>
    </xdr:to>
    <xdr:sp macro="" textlink="">
      <xdr:nvSpPr>
        <xdr:cNvPr id="571" name="正方形/長方形 570"/>
        <xdr:cNvSpPr/>
      </xdr:nvSpPr>
      <xdr:spPr>
        <a:xfrm>
          <a:off x="18288000" y="16764000"/>
          <a:ext cx="47244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1</xdr:col>
      <xdr:colOff>66675</xdr:colOff>
      <xdr:row>113</xdr:row>
      <xdr:rowOff>57150</xdr:rowOff>
    </xdr:from>
    <xdr:to>
      <xdr:col>33</xdr:col>
      <xdr:colOff>352425</xdr:colOff>
      <xdr:row>124</xdr:row>
      <xdr:rowOff>76200</xdr:rowOff>
    </xdr:to>
    <xdr:sp macro="" textlink="">
      <xdr:nvSpPr>
        <xdr:cNvPr id="572" name="正方形/長方形 571"/>
        <xdr:cNvSpPr/>
      </xdr:nvSpPr>
      <xdr:spPr>
        <a:xfrm>
          <a:off x="762000" y="19431000"/>
          <a:ext cx="222504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113</xdr:row>
      <xdr:rowOff>120650</xdr:rowOff>
    </xdr:from>
    <xdr:to>
      <xdr:col>6</xdr:col>
      <xdr:colOff>485775</xdr:colOff>
      <xdr:row>115</xdr:row>
      <xdr:rowOff>31750</xdr:rowOff>
    </xdr:to>
    <xdr:sp macro="" textlink="">
      <xdr:nvSpPr>
        <xdr:cNvPr id="573" name="正方形/長方形 572"/>
        <xdr:cNvSpPr/>
      </xdr:nvSpPr>
      <xdr:spPr>
        <a:xfrm>
          <a:off x="762000" y="19494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施設情報の分析欄</a:t>
          </a:r>
        </a:p>
      </xdr:txBody>
    </xdr:sp>
    <xdr:clientData/>
  </xdr:twoCellAnchor>
  <xdr:twoCellAnchor>
    <xdr:from>
      <xdr:col>1</xdr:col>
      <xdr:colOff>142875</xdr:colOff>
      <xdr:row>115</xdr:row>
      <xdr:rowOff>31750</xdr:rowOff>
    </xdr:from>
    <xdr:to>
      <xdr:col>33</xdr:col>
      <xdr:colOff>263525</xdr:colOff>
      <xdr:row>123</xdr:row>
      <xdr:rowOff>146050</xdr:rowOff>
    </xdr:to>
    <xdr:sp macro="" textlink="" fLocksText="0">
      <xdr:nvSpPr>
        <xdr:cNvPr id="574" name="テキスト ボックス 573"/>
        <xdr:cNvSpPr txBox="1"/>
      </xdr:nvSpPr>
      <xdr:spPr>
        <a:xfrm>
          <a:off x="838200" y="19748500"/>
          <a:ext cx="22085300" cy="14859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かねてより、区施設の半分以上を占める学校施設においては、老朽化対策が課題となっている。このため学校施設管理基本計画を策定し、改修・改築のみならず、適正配置、複合化をあわせて実施していく。その他施設においても、統合、再編、長寿命化など多様な視点で対応を行っていく。</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3200" b="1">
              <a:solidFill>
                <a:sysClr val="windowText" lastClr="000000"/>
              </a:solidFill>
              <a:latin typeface="ＭＳ Ｐゴシック"/>
            </a:rPr>
            <a:t>(12)-2</a:t>
          </a:r>
          <a:r>
            <a:rPr kumimoji="1" lang="ja-JP" altLang="en-US" sz="3200" b="1">
              <a:solidFill>
                <a:sysClr val="windowText" lastClr="000000"/>
              </a:solidFill>
              <a:latin typeface="ＭＳ Ｐゴシック"/>
            </a:rPr>
            <a:t>市町村施設類型別ストック情報分析表②</a:t>
          </a:r>
        </a:p>
      </xdr:txBody>
    </xdr:sp>
    <xdr:clientData/>
  </xdr:twoCellAnchor>
  <xdr:twoCellAnchor>
    <xdr:from>
      <xdr:col>27</xdr:col>
      <xdr:colOff>504825</xdr:colOff>
      <xdr:row>1</xdr:row>
      <xdr:rowOff>19050</xdr:rowOff>
    </xdr:from>
    <xdr:to>
      <xdr:col>33</xdr:col>
      <xdr:colOff>352425</xdr:colOff>
      <xdr:row>4</xdr:row>
      <xdr:rowOff>63500</xdr:rowOff>
    </xdr:to>
    <xdr:sp macro="" textlink="">
      <xdr:nvSpPr>
        <xdr:cNvPr id="3" name="正方形/長方形 2"/>
        <xdr:cNvSpPr/>
      </xdr:nvSpPr>
      <xdr:spPr>
        <a:xfrm>
          <a:off x="19050000" y="190500"/>
          <a:ext cx="39624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327025</xdr:colOff>
      <xdr:row>4</xdr:row>
      <xdr:rowOff>38100</xdr:rowOff>
    </xdr:to>
    <xdr:sp macro="" textlink="">
      <xdr:nvSpPr>
        <xdr:cNvPr id="4" name="正方形/長方形 3"/>
        <xdr:cNvSpPr/>
      </xdr:nvSpPr>
      <xdr:spPr>
        <a:xfrm>
          <a:off x="19069050" y="215900"/>
          <a:ext cx="39179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295275</xdr:colOff>
      <xdr:row>4</xdr:row>
      <xdr:rowOff>0</xdr:rowOff>
    </xdr:to>
    <xdr:sp macro="" textlink="">
      <xdr:nvSpPr>
        <xdr:cNvPr id="5" name="正方形/長方形 4"/>
        <xdr:cNvSpPr/>
      </xdr:nvSpPr>
      <xdr:spPr>
        <a:xfrm>
          <a:off x="19094450" y="241300"/>
          <a:ext cx="38608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454025</xdr:colOff>
      <xdr:row>1</xdr:row>
      <xdr:rowOff>19050</xdr:rowOff>
    </xdr:from>
    <xdr:to>
      <xdr:col>27</xdr:col>
      <xdr:colOff>371475</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28</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561975</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macro=""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723,711
707,289
48.08
262,200,867
254,958,186
7,242,681
165,065,853
47,716,189</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-4.0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307975</xdr:colOff>
      <xdr:row>13</xdr:row>
      <xdr:rowOff>120650</xdr:rowOff>
    </xdr:to>
    <xdr:sp macro="" textlink="">
      <xdr:nvSpPr>
        <xdr:cNvPr id="17" name="正方形/長方形 16"/>
        <xdr:cNvSpPr/>
      </xdr:nvSpPr>
      <xdr:spPr>
        <a:xfrm>
          <a:off x="7175500" y="17145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H28  </a:t>
          </a:r>
          <a:r>
            <a:rPr kumimoji="1" lang="ja-JP" altLang="en-US" sz="1100" b="1">
              <a:solidFill>
                <a:srgbClr val="000000"/>
              </a:solidFill>
              <a:latin typeface="ＭＳ ゴシック"/>
            </a:rPr>
            <a:t>特別区</a:t>
          </a:r>
        </a:p>
      </xdr:txBody>
    </xdr:sp>
    <xdr:clientData/>
  </xdr:twoCellAnchor>
  <xdr:twoCellAnchor>
    <xdr:from>
      <xdr:col>16</xdr:col>
      <xdr:colOff>92075</xdr:colOff>
      <xdr:row>5</xdr:row>
      <xdr:rowOff>31750</xdr:rowOff>
    </xdr:from>
    <xdr:to>
      <xdr:col>18</xdr:col>
      <xdr:colOff>225425</xdr:colOff>
      <xdr:row>12</xdr:row>
      <xdr:rowOff>101600</xdr:rowOff>
    </xdr:to>
    <xdr:sp macro="" textlink="">
      <xdr:nvSpPr>
        <xdr:cNvPr id="18" name="角丸四角形 17"/>
        <xdr:cNvSpPr/>
      </xdr:nvSpPr>
      <xdr:spPr>
        <a:xfrm>
          <a:off x="11074400" y="889000"/>
          <a:ext cx="1524000" cy="1270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352425</xdr:colOff>
      <xdr:row>5</xdr:row>
      <xdr:rowOff>95250</xdr:rowOff>
    </xdr:from>
    <xdr:to>
      <xdr:col>18</xdr:col>
      <xdr:colOff>231775</xdr:colOff>
      <xdr:row>7</xdr:row>
      <xdr:rowOff>6350</xdr:rowOff>
    </xdr:to>
    <xdr:sp macro="" textlink="">
      <xdr:nvSpPr>
        <xdr:cNvPr id="19" name="正方形/長方形 18"/>
        <xdr:cNvSpPr/>
      </xdr:nvSpPr>
      <xdr:spPr>
        <a:xfrm>
          <a:off x="11334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16</xdr:col>
      <xdr:colOff>352425</xdr:colOff>
      <xdr:row>7</xdr:row>
      <xdr:rowOff>19050</xdr:rowOff>
    </xdr:from>
    <xdr:to>
      <xdr:col>18</xdr:col>
      <xdr:colOff>231775</xdr:colOff>
      <xdr:row>8</xdr:row>
      <xdr:rowOff>101600</xdr:rowOff>
    </xdr:to>
    <xdr:sp macro="" textlink="">
      <xdr:nvSpPr>
        <xdr:cNvPr id="20" name="正方形/長方形 19"/>
        <xdr:cNvSpPr/>
      </xdr:nvSpPr>
      <xdr:spPr>
        <a:xfrm>
          <a:off x="11334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16</xdr:col>
      <xdr:colOff>352425</xdr:colOff>
      <xdr:row>9</xdr:row>
      <xdr:rowOff>6350</xdr:rowOff>
    </xdr:from>
    <xdr:to>
      <xdr:col>18</xdr:col>
      <xdr:colOff>231775</xdr:colOff>
      <xdr:row>12</xdr:row>
      <xdr:rowOff>127000</xdr:rowOff>
    </xdr:to>
    <xdr:sp macro="" textlink="">
      <xdr:nvSpPr>
        <xdr:cNvPr id="21" name="正方形/長方形 20"/>
        <xdr:cNvSpPr/>
      </xdr:nvSpPr>
      <xdr:spPr>
        <a:xfrm>
          <a:off x="11334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16</xdr:col>
      <xdr:colOff>174625</xdr:colOff>
      <xdr:row>6</xdr:row>
      <xdr:rowOff>12700</xdr:rowOff>
    </xdr:from>
    <xdr:to>
      <xdr:col>16</xdr:col>
      <xdr:colOff>384175</xdr:colOff>
      <xdr:row>6</xdr:row>
      <xdr:rowOff>12700</xdr:rowOff>
    </xdr:to>
    <xdr:cxnSp macro="">
      <xdr:nvCxnSpPr>
        <xdr:cNvPr id="22" name="直線コネクタ 21"/>
        <xdr:cNvCxnSpPr/>
      </xdr:nvCxnSpPr>
      <xdr:spPr>
        <a:xfrm flipH="1">
          <a:off x="11156950" y="10414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5</xdr:row>
      <xdr:rowOff>133350</xdr:rowOff>
    </xdr:from>
    <xdr:to>
      <xdr:col>16</xdr:col>
      <xdr:colOff>330200</xdr:colOff>
      <xdr:row>6</xdr:row>
      <xdr:rowOff>63500</xdr:rowOff>
    </xdr:to>
    <xdr:sp macro="" textlink="">
      <xdr:nvSpPr>
        <xdr:cNvPr id="23" name="円/楕円 22"/>
        <xdr:cNvSpPr/>
      </xdr:nvSpPr>
      <xdr:spPr>
        <a:xfrm>
          <a:off x="11210925" y="990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228600</xdr:colOff>
      <xdr:row>7</xdr:row>
      <xdr:rowOff>57150</xdr:rowOff>
    </xdr:from>
    <xdr:to>
      <xdr:col>16</xdr:col>
      <xdr:colOff>330200</xdr:colOff>
      <xdr:row>7</xdr:row>
      <xdr:rowOff>158750</xdr:rowOff>
    </xdr:to>
    <xdr:sp macro="" textlink="">
      <xdr:nvSpPr>
        <xdr:cNvPr id="24" name="フローチャート : 判断 23"/>
        <xdr:cNvSpPr/>
      </xdr:nvSpPr>
      <xdr:spPr>
        <a:xfrm>
          <a:off x="11210925" y="1257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273050</xdr:colOff>
      <xdr:row>8</xdr:row>
      <xdr:rowOff>152400</xdr:rowOff>
    </xdr:from>
    <xdr:to>
      <xdr:col>16</xdr:col>
      <xdr:colOff>273050</xdr:colOff>
      <xdr:row>9</xdr:row>
      <xdr:rowOff>120650</xdr:rowOff>
    </xdr:to>
    <xdr:cxnSp macro="">
      <xdr:nvCxnSpPr>
        <xdr:cNvPr id="25" name="直線コネクタ 24"/>
        <xdr:cNvCxnSpPr/>
      </xdr:nvCxnSpPr>
      <xdr:spPr>
        <a:xfrm>
          <a:off x="11255375"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193675</xdr:colOff>
      <xdr:row>8</xdr:row>
      <xdr:rowOff>152400</xdr:rowOff>
    </xdr:from>
    <xdr:to>
      <xdr:col>16</xdr:col>
      <xdr:colOff>365125</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273050</xdr:colOff>
      <xdr:row>10</xdr:row>
      <xdr:rowOff>47625</xdr:rowOff>
    </xdr:from>
    <xdr:to>
      <xdr:col>16</xdr:col>
      <xdr:colOff>273050</xdr:colOff>
      <xdr:row>11</xdr:row>
      <xdr:rowOff>15875</xdr:rowOff>
    </xdr:to>
    <xdr:cxnSp macro="">
      <xdr:nvCxnSpPr>
        <xdr:cNvPr id="27" name="直線コネクタ 26"/>
        <xdr:cNvCxnSpPr/>
      </xdr:nvCxnSpPr>
      <xdr:spPr>
        <a:xfrm flipV="1">
          <a:off x="11255375"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193675</xdr:colOff>
      <xdr:row>11</xdr:row>
      <xdr:rowOff>19050</xdr:rowOff>
    </xdr:from>
    <xdr:to>
      <xdr:col>16</xdr:col>
      <xdr:colOff>365125</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15</xdr:row>
      <xdr:rowOff>158750</xdr:rowOff>
    </xdr:from>
    <xdr:ext cx="5163593" cy="259045"/>
    <xdr:sp macro="" textlink="">
      <xdr:nvSpPr>
        <xdr:cNvPr id="29" name="テキスト ボックス 28"/>
        <xdr:cNvSpPr txBox="1"/>
      </xdr:nvSpPr>
      <xdr:spPr>
        <a:xfrm>
          <a:off x="698500" y="2730500"/>
          <a:ext cx="5163593"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平成</a:t>
          </a:r>
          <a:r>
            <a:rPr kumimoji="1" lang="en-US" altLang="ja-JP" sz="1000">
              <a:solidFill>
                <a:srgbClr val="000000"/>
              </a:solidFill>
              <a:latin typeface="ＭＳ Ｐゴシック"/>
            </a:rPr>
            <a:t>30</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日時点で固定資産台帳を整備済みの団体について、数値を記載している。</a:t>
          </a:r>
        </a:p>
      </xdr:txBody>
    </xdr:sp>
    <xdr:clientData/>
  </xdr:oneCellAnchor>
  <xdr:oneCellAnchor>
    <xdr:from>
      <xdr:col>1</xdr:col>
      <xdr:colOff>3175</xdr:colOff>
      <xdr:row>17</xdr:row>
      <xdr:rowOff>69850</xdr:rowOff>
    </xdr:from>
    <xdr:ext cx="8896666" cy="259045"/>
    <xdr:sp macro="" textlink="">
      <xdr:nvSpPr>
        <xdr:cNvPr id="30" name="テキスト ボックス 29"/>
        <xdr:cNvSpPr txBox="1"/>
      </xdr:nvSpPr>
      <xdr:spPr>
        <a:xfrm>
          <a:off x="698500" y="2984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19</xdr:row>
      <xdr:rowOff>44450</xdr:rowOff>
    </xdr:from>
    <xdr:ext cx="9703105" cy="259045"/>
    <xdr:sp macro="" textlink="">
      <xdr:nvSpPr>
        <xdr:cNvPr id="31" name="テキスト ボックス 30"/>
        <xdr:cNvSpPr txBox="1"/>
      </xdr:nvSpPr>
      <xdr:spPr>
        <a:xfrm>
          <a:off x="698500" y="3302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3175</xdr:colOff>
      <xdr:row>20</xdr:row>
      <xdr:rowOff>127000</xdr:rowOff>
    </xdr:from>
    <xdr:ext cx="8295925" cy="259045"/>
    <xdr:sp macro="" textlink="">
      <xdr:nvSpPr>
        <xdr:cNvPr id="32" name="テキスト ボックス 31"/>
        <xdr:cNvSpPr txBox="1"/>
      </xdr:nvSpPr>
      <xdr:spPr>
        <a:xfrm>
          <a:off x="698500" y="35560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24</xdr:row>
      <xdr:rowOff>76200</xdr:rowOff>
    </xdr:from>
    <xdr:to>
      <xdr:col>7</xdr:col>
      <xdr:colOff>676275</xdr:colOff>
      <xdr:row>28</xdr:row>
      <xdr:rowOff>25400</xdr:rowOff>
    </xdr:to>
    <xdr:sp macro="" textlink="">
      <xdr:nvSpPr>
        <xdr:cNvPr id="33" name="正方形/長方形 32"/>
        <xdr:cNvSpPr/>
      </xdr:nvSpPr>
      <xdr:spPr>
        <a:xfrm>
          <a:off x="762000" y="419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図書館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28</xdr:row>
      <xdr:rowOff>50800</xdr:rowOff>
    </xdr:from>
    <xdr:to>
      <xdr:col>3</xdr:col>
      <xdr:colOff>346075</xdr:colOff>
      <xdr:row>29</xdr:row>
      <xdr:rowOff>133350</xdr:rowOff>
    </xdr:to>
    <xdr:sp macro="" textlink="">
      <xdr:nvSpPr>
        <xdr:cNvPr id="34" name="正方形/長方形 33"/>
        <xdr:cNvSpPr/>
      </xdr:nvSpPr>
      <xdr:spPr>
        <a:xfrm>
          <a:off x="889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29</xdr:row>
      <xdr:rowOff>82550</xdr:rowOff>
    </xdr:from>
    <xdr:to>
      <xdr:col>3</xdr:col>
      <xdr:colOff>346075</xdr:colOff>
      <xdr:row>30</xdr:row>
      <xdr:rowOff>165100</xdr:rowOff>
    </xdr:to>
    <xdr:sp macro="" textlink="">
      <xdr:nvSpPr>
        <xdr:cNvPr id="35" name="正方形/長方形 34"/>
        <xdr:cNvSpPr/>
      </xdr:nvSpPr>
      <xdr:spPr>
        <a:xfrm>
          <a:off x="889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9/14</a:t>
          </a:r>
          <a:endParaRPr kumimoji="1" lang="ja-JP" altLang="en-US" sz="1200" b="1" i="1">
            <a:solidFill>
              <a:srgbClr val="4080FF"/>
            </a:solidFill>
            <a:latin typeface="ＭＳ Ｐゴシック"/>
          </a:endParaRPr>
        </a:p>
      </xdr:txBody>
    </xdr:sp>
    <xdr:clientData/>
  </xdr:twoCellAnchor>
  <xdr:twoCellAnchor>
    <xdr:from>
      <xdr:col>2</xdr:col>
      <xdr:colOff>523875</xdr:colOff>
      <xdr:row>28</xdr:row>
      <xdr:rowOff>50800</xdr:rowOff>
    </xdr:from>
    <xdr:to>
      <xdr:col>4</xdr:col>
      <xdr:colOff>676275</xdr:colOff>
      <xdr:row>29</xdr:row>
      <xdr:rowOff>133350</xdr:rowOff>
    </xdr:to>
    <xdr:sp macro="" textlink="">
      <xdr:nvSpPr>
        <xdr:cNvPr id="36" name="正方形/長方形 35"/>
        <xdr:cNvSpPr/>
      </xdr:nvSpPr>
      <xdr:spPr>
        <a:xfrm>
          <a:off x="1905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29</xdr:row>
      <xdr:rowOff>82550</xdr:rowOff>
    </xdr:from>
    <xdr:to>
      <xdr:col>4</xdr:col>
      <xdr:colOff>676275</xdr:colOff>
      <xdr:row>30</xdr:row>
      <xdr:rowOff>165100</xdr:rowOff>
    </xdr:to>
    <xdr:sp macro="" textlink="">
      <xdr:nvSpPr>
        <xdr:cNvPr id="37" name="正方形/長方形 36"/>
        <xdr:cNvSpPr/>
      </xdr:nvSpPr>
      <xdr:spPr>
        <a:xfrm>
          <a:off x="1905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42.9</a:t>
          </a:r>
          <a:endParaRPr kumimoji="1" lang="ja-JP" altLang="en-US" sz="1200" b="1" i="1">
            <a:solidFill>
              <a:srgbClr val="4080FF"/>
            </a:solidFill>
            <a:latin typeface="ＭＳ Ｐゴシック"/>
          </a:endParaRPr>
        </a:p>
      </xdr:txBody>
    </xdr:sp>
    <xdr:clientData/>
  </xdr:twoCellAnchor>
  <xdr:twoCellAnchor>
    <xdr:from>
      <xdr:col>4</xdr:col>
      <xdr:colOff>295275</xdr:colOff>
      <xdr:row>28</xdr:row>
      <xdr:rowOff>50800</xdr:rowOff>
    </xdr:from>
    <xdr:to>
      <xdr:col>6</xdr:col>
      <xdr:colOff>447675</xdr:colOff>
      <xdr:row>29</xdr:row>
      <xdr:rowOff>133350</xdr:rowOff>
    </xdr:to>
    <xdr:sp macro="" textlink="">
      <xdr:nvSpPr>
        <xdr:cNvPr id="38" name="正方形/長方形 37"/>
        <xdr:cNvSpPr/>
      </xdr:nvSpPr>
      <xdr:spPr>
        <a:xfrm>
          <a:off x="3048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29</xdr:row>
      <xdr:rowOff>82550</xdr:rowOff>
    </xdr:from>
    <xdr:to>
      <xdr:col>6</xdr:col>
      <xdr:colOff>447675</xdr:colOff>
      <xdr:row>30</xdr:row>
      <xdr:rowOff>165100</xdr:rowOff>
    </xdr:to>
    <xdr:sp macro="" textlink="">
      <xdr:nvSpPr>
        <xdr:cNvPr id="39" name="正方形/長方形 38"/>
        <xdr:cNvSpPr/>
      </xdr:nvSpPr>
      <xdr:spPr>
        <a:xfrm>
          <a:off x="3048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44.2</a:t>
          </a:r>
          <a:endParaRPr kumimoji="1" lang="ja-JP" altLang="en-US" sz="1200" b="1" i="1">
            <a:solidFill>
              <a:srgbClr val="4080FF"/>
            </a:solidFill>
            <a:latin typeface="ＭＳ Ｐゴシック"/>
          </a:endParaRPr>
        </a:p>
      </xdr:txBody>
    </xdr:sp>
    <xdr:clientData/>
  </xdr:twoCellAnchor>
  <xdr:twoCellAnchor>
    <xdr:from>
      <xdr:col>1</xdr:col>
      <xdr:colOff>66675</xdr:colOff>
      <xdr:row>31</xdr:row>
      <xdr:rowOff>19050</xdr:rowOff>
    </xdr:from>
    <xdr:to>
      <xdr:col>7</xdr:col>
      <xdr:colOff>676275</xdr:colOff>
      <xdr:row>44</xdr:row>
      <xdr:rowOff>76200</xdr:rowOff>
    </xdr:to>
    <xdr:sp macro="" textlink="">
      <xdr:nvSpPr>
        <xdr:cNvPr id="40" name="正方形/長方形 39"/>
        <xdr:cNvSpPr/>
      </xdr:nvSpPr>
      <xdr:spPr>
        <a:xfrm>
          <a:off x="762000" y="533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30</xdr:row>
      <xdr:rowOff>0</xdr:rowOff>
    </xdr:from>
    <xdr:ext cx="298543" cy="225703"/>
    <xdr:sp macro="" textlink="">
      <xdr:nvSpPr>
        <xdr:cNvPr id="41" name="テキスト ボックス 40"/>
        <xdr:cNvSpPr txBox="1"/>
      </xdr:nvSpPr>
      <xdr:spPr>
        <a:xfrm>
          <a:off x="723900" y="514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76200</xdr:rowOff>
    </xdr:from>
    <xdr:to>
      <xdr:col>7</xdr:col>
      <xdr:colOff>638175</xdr:colOff>
      <xdr:row>44</xdr:row>
      <xdr:rowOff>76200</xdr:rowOff>
    </xdr:to>
    <xdr:cxnSp macro="">
      <xdr:nvCxnSpPr>
        <xdr:cNvPr id="42" name="直線コネクタ 41"/>
        <xdr:cNvCxnSpPr/>
      </xdr:nvCxnSpPr>
      <xdr:spPr>
        <a:xfrm>
          <a:off x="762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423061</xdr:colOff>
      <xdr:row>43</xdr:row>
      <xdr:rowOff>105427</xdr:rowOff>
    </xdr:from>
    <xdr:ext cx="338939" cy="259045"/>
    <xdr:sp macro="" textlink="">
      <xdr:nvSpPr>
        <xdr:cNvPr id="43" name="テキスト ボックス 42"/>
        <xdr:cNvSpPr txBox="1"/>
      </xdr:nvSpPr>
      <xdr:spPr>
        <a:xfrm>
          <a:off x="423061" y="7477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41</xdr:row>
      <xdr:rowOff>133350</xdr:rowOff>
    </xdr:from>
    <xdr:to>
      <xdr:col>7</xdr:col>
      <xdr:colOff>638175</xdr:colOff>
      <xdr:row>41</xdr:row>
      <xdr:rowOff>133350</xdr:rowOff>
    </xdr:to>
    <xdr:cxnSp macro="">
      <xdr:nvCxnSpPr>
        <xdr:cNvPr id="44" name="直線コネクタ 43"/>
        <xdr:cNvCxnSpPr/>
      </xdr:nvCxnSpPr>
      <xdr:spPr>
        <a:xfrm>
          <a:off x="762000" y="716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40</xdr:row>
      <xdr:rowOff>162577</xdr:rowOff>
    </xdr:from>
    <xdr:ext cx="403059" cy="259045"/>
    <xdr:sp macro="" textlink="">
      <xdr:nvSpPr>
        <xdr:cNvPr id="45" name="テキスト ボックス 44"/>
        <xdr:cNvSpPr txBox="1"/>
      </xdr:nvSpPr>
      <xdr:spPr>
        <a:xfrm>
          <a:off x="358941" y="702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39</xdr:row>
      <xdr:rowOff>19050</xdr:rowOff>
    </xdr:from>
    <xdr:to>
      <xdr:col>7</xdr:col>
      <xdr:colOff>638175</xdr:colOff>
      <xdr:row>39</xdr:row>
      <xdr:rowOff>19050</xdr:rowOff>
    </xdr:to>
    <xdr:cxnSp macro="">
      <xdr:nvCxnSpPr>
        <xdr:cNvPr id="46" name="直線コネクタ 45"/>
        <xdr:cNvCxnSpPr/>
      </xdr:nvCxnSpPr>
      <xdr:spPr>
        <a:xfrm>
          <a:off x="762000" y="670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38</xdr:row>
      <xdr:rowOff>48277</xdr:rowOff>
    </xdr:from>
    <xdr:ext cx="403059" cy="259045"/>
    <xdr:sp macro="" textlink="">
      <xdr:nvSpPr>
        <xdr:cNvPr id="47" name="テキスト ボックス 46"/>
        <xdr:cNvSpPr txBox="1"/>
      </xdr:nvSpPr>
      <xdr:spPr>
        <a:xfrm>
          <a:off x="358941" y="656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36</xdr:row>
      <xdr:rowOff>76200</xdr:rowOff>
    </xdr:from>
    <xdr:to>
      <xdr:col>7</xdr:col>
      <xdr:colOff>638175</xdr:colOff>
      <xdr:row>36</xdr:row>
      <xdr:rowOff>76200</xdr:rowOff>
    </xdr:to>
    <xdr:cxnSp macro="">
      <xdr:nvCxnSpPr>
        <xdr:cNvPr id="48" name="直線コネクタ 47"/>
        <xdr:cNvCxnSpPr/>
      </xdr:nvCxnSpPr>
      <xdr:spPr>
        <a:xfrm>
          <a:off x="762000" y="624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35</xdr:row>
      <xdr:rowOff>105427</xdr:rowOff>
    </xdr:from>
    <xdr:ext cx="403059" cy="259045"/>
    <xdr:sp macro="" textlink="">
      <xdr:nvSpPr>
        <xdr:cNvPr id="49" name="テキスト ボックス 48"/>
        <xdr:cNvSpPr txBox="1"/>
      </xdr:nvSpPr>
      <xdr:spPr>
        <a:xfrm>
          <a:off x="358941" y="610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33</xdr:row>
      <xdr:rowOff>133350</xdr:rowOff>
    </xdr:from>
    <xdr:to>
      <xdr:col>7</xdr:col>
      <xdr:colOff>638175</xdr:colOff>
      <xdr:row>33</xdr:row>
      <xdr:rowOff>133350</xdr:rowOff>
    </xdr:to>
    <xdr:cxnSp macro="">
      <xdr:nvCxnSpPr>
        <xdr:cNvPr id="50" name="直線コネクタ 49"/>
        <xdr:cNvCxnSpPr/>
      </xdr:nvCxnSpPr>
      <xdr:spPr>
        <a:xfrm>
          <a:off x="762000" y="579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32</xdr:row>
      <xdr:rowOff>162577</xdr:rowOff>
    </xdr:from>
    <xdr:ext cx="403059" cy="259045"/>
    <xdr:sp macro="" textlink="">
      <xdr:nvSpPr>
        <xdr:cNvPr id="51" name="テキスト ボックス 50"/>
        <xdr:cNvSpPr txBox="1"/>
      </xdr:nvSpPr>
      <xdr:spPr>
        <a:xfrm>
          <a:off x="358941" y="564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31</xdr:row>
      <xdr:rowOff>19050</xdr:rowOff>
    </xdr:from>
    <xdr:to>
      <xdr:col>7</xdr:col>
      <xdr:colOff>638175</xdr:colOff>
      <xdr:row>31</xdr:row>
      <xdr:rowOff>19050</xdr:rowOff>
    </xdr:to>
    <xdr:cxnSp macro="">
      <xdr:nvCxnSpPr>
        <xdr:cNvPr id="52" name="直線コネクタ 51"/>
        <xdr:cNvCxnSpPr/>
      </xdr:nvCxnSpPr>
      <xdr:spPr>
        <a:xfrm>
          <a:off x="762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30</xdr:row>
      <xdr:rowOff>48277</xdr:rowOff>
    </xdr:from>
    <xdr:ext cx="467179" cy="259045"/>
    <xdr:sp macro="" textlink="">
      <xdr:nvSpPr>
        <xdr:cNvPr id="53" name="テキスト ボックス 52"/>
        <xdr:cNvSpPr txBox="1"/>
      </xdr:nvSpPr>
      <xdr:spPr>
        <a:xfrm>
          <a:off x="294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66675</xdr:colOff>
      <xdr:row>31</xdr:row>
      <xdr:rowOff>19050</xdr:rowOff>
    </xdr:from>
    <xdr:to>
      <xdr:col>7</xdr:col>
      <xdr:colOff>676275</xdr:colOff>
      <xdr:row>44</xdr:row>
      <xdr:rowOff>76200</xdr:rowOff>
    </xdr:to>
    <xdr:sp macro="" textlink="">
      <xdr:nvSpPr>
        <xdr:cNvPr id="54" name="【図書館】&#10;有形固定資産減価償却率グラフ枠"/>
        <xdr:cNvSpPr/>
      </xdr:nvSpPr>
      <xdr:spPr>
        <a:xfrm>
          <a:off x="762000" y="533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35</xdr:row>
      <xdr:rowOff>51054</xdr:rowOff>
    </xdr:from>
    <xdr:to>
      <xdr:col>6</xdr:col>
      <xdr:colOff>510540</xdr:colOff>
      <xdr:row>42</xdr:row>
      <xdr:rowOff>5334</xdr:rowOff>
    </xdr:to>
    <xdr:cxnSp macro="">
      <xdr:nvCxnSpPr>
        <xdr:cNvPr id="55" name="直線コネクタ 54"/>
        <xdr:cNvCxnSpPr/>
      </xdr:nvCxnSpPr>
      <xdr:spPr>
        <a:xfrm flipV="1">
          <a:off x="4634865" y="6051804"/>
          <a:ext cx="0" cy="115443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42</xdr:row>
      <xdr:rowOff>9161</xdr:rowOff>
    </xdr:from>
    <xdr:ext cx="405111" cy="259045"/>
    <xdr:sp macro="" textlink="">
      <xdr:nvSpPr>
        <xdr:cNvPr id="56" name="【図書館】&#10;有形固定資産減価償却率最小値テキスト"/>
        <xdr:cNvSpPr txBox="1"/>
      </xdr:nvSpPr>
      <xdr:spPr>
        <a:xfrm>
          <a:off x="4724400" y="7210061"/>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18.1</a:t>
          </a:r>
          <a:endParaRPr kumimoji="1" lang="ja-JP" altLang="en-US" sz="1000" b="1">
            <a:latin typeface="ＭＳ Ｐゴシック"/>
          </a:endParaRPr>
        </a:p>
      </xdr:txBody>
    </xdr:sp>
    <xdr:clientData/>
  </xdr:oneCellAnchor>
  <xdr:twoCellAnchor>
    <xdr:from>
      <xdr:col>6</xdr:col>
      <xdr:colOff>422275</xdr:colOff>
      <xdr:row>42</xdr:row>
      <xdr:rowOff>5334</xdr:rowOff>
    </xdr:from>
    <xdr:to>
      <xdr:col>6</xdr:col>
      <xdr:colOff>600075</xdr:colOff>
      <xdr:row>42</xdr:row>
      <xdr:rowOff>5334</xdr:rowOff>
    </xdr:to>
    <xdr:cxnSp macro="">
      <xdr:nvCxnSpPr>
        <xdr:cNvPr id="57" name="直線コネクタ 56"/>
        <xdr:cNvCxnSpPr/>
      </xdr:nvCxnSpPr>
      <xdr:spPr>
        <a:xfrm>
          <a:off x="4546600" y="720623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33</xdr:row>
      <xdr:rowOff>169181</xdr:rowOff>
    </xdr:from>
    <xdr:ext cx="405111" cy="259045"/>
    <xdr:sp macro="" textlink="">
      <xdr:nvSpPr>
        <xdr:cNvPr id="58" name="【図書館】&#10;有形固定資産減価償却率最大値テキスト"/>
        <xdr:cNvSpPr txBox="1"/>
      </xdr:nvSpPr>
      <xdr:spPr>
        <a:xfrm>
          <a:off x="4724400" y="5827031"/>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68.6</a:t>
          </a:r>
          <a:endParaRPr kumimoji="1" lang="ja-JP" altLang="en-US" sz="1000" b="1">
            <a:latin typeface="ＭＳ Ｐゴシック"/>
          </a:endParaRPr>
        </a:p>
      </xdr:txBody>
    </xdr:sp>
    <xdr:clientData/>
  </xdr:oneCellAnchor>
  <xdr:twoCellAnchor>
    <xdr:from>
      <xdr:col>6</xdr:col>
      <xdr:colOff>422275</xdr:colOff>
      <xdr:row>35</xdr:row>
      <xdr:rowOff>51054</xdr:rowOff>
    </xdr:from>
    <xdr:to>
      <xdr:col>6</xdr:col>
      <xdr:colOff>600075</xdr:colOff>
      <xdr:row>35</xdr:row>
      <xdr:rowOff>51054</xdr:rowOff>
    </xdr:to>
    <xdr:cxnSp macro="">
      <xdr:nvCxnSpPr>
        <xdr:cNvPr id="59" name="直線コネクタ 58"/>
        <xdr:cNvCxnSpPr/>
      </xdr:nvCxnSpPr>
      <xdr:spPr>
        <a:xfrm>
          <a:off x="4546600" y="605180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37</xdr:row>
      <xdr:rowOff>50563</xdr:rowOff>
    </xdr:from>
    <xdr:ext cx="405111" cy="259045"/>
    <xdr:sp macro="" textlink="">
      <xdr:nvSpPr>
        <xdr:cNvPr id="60" name="【図書館】&#10;有形固定資産減価償却率平均値テキスト"/>
        <xdr:cNvSpPr txBox="1"/>
      </xdr:nvSpPr>
      <xdr:spPr>
        <a:xfrm>
          <a:off x="4724400" y="6394213"/>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44.9</a:t>
          </a:r>
          <a:endParaRPr kumimoji="1" lang="ja-JP" altLang="en-US" sz="1000" b="1">
            <a:solidFill>
              <a:srgbClr val="000080"/>
            </a:solidFill>
            <a:latin typeface="ＭＳ Ｐゴシック"/>
          </a:endParaRPr>
        </a:p>
      </xdr:txBody>
    </xdr:sp>
    <xdr:clientData/>
  </xdr:oneCellAnchor>
  <xdr:twoCellAnchor>
    <xdr:from>
      <xdr:col>6</xdr:col>
      <xdr:colOff>460375</xdr:colOff>
      <xdr:row>38</xdr:row>
      <xdr:rowOff>27686</xdr:rowOff>
    </xdr:from>
    <xdr:to>
      <xdr:col>6</xdr:col>
      <xdr:colOff>561975</xdr:colOff>
      <xdr:row>38</xdr:row>
      <xdr:rowOff>129286</xdr:rowOff>
    </xdr:to>
    <xdr:sp macro="" textlink="">
      <xdr:nvSpPr>
        <xdr:cNvPr id="61" name="フローチャート : 判断 60"/>
        <xdr:cNvSpPr/>
      </xdr:nvSpPr>
      <xdr:spPr>
        <a:xfrm>
          <a:off x="4584700" y="65427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307975</xdr:colOff>
      <xdr:row>37</xdr:row>
      <xdr:rowOff>146558</xdr:rowOff>
    </xdr:from>
    <xdr:to>
      <xdr:col>5</xdr:col>
      <xdr:colOff>409575</xdr:colOff>
      <xdr:row>38</xdr:row>
      <xdr:rowOff>76708</xdr:rowOff>
    </xdr:to>
    <xdr:sp macro="" textlink="">
      <xdr:nvSpPr>
        <xdr:cNvPr id="62" name="フローチャート : 判断 61"/>
        <xdr:cNvSpPr/>
      </xdr:nvSpPr>
      <xdr:spPr>
        <a:xfrm>
          <a:off x="3746500" y="64902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44</xdr:row>
      <xdr:rowOff>73677</xdr:rowOff>
    </xdr:from>
    <xdr:ext cx="762000" cy="259045"/>
    <xdr:sp macro="" textlink="">
      <xdr:nvSpPr>
        <xdr:cNvPr id="63" name="テキスト ボックス 62"/>
        <xdr:cNvSpPr txBox="1"/>
      </xdr:nvSpPr>
      <xdr:spPr>
        <a:xfrm>
          <a:off x="4445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44</xdr:row>
      <xdr:rowOff>73677</xdr:rowOff>
    </xdr:from>
    <xdr:ext cx="762000" cy="259045"/>
    <xdr:sp macro="" textlink="">
      <xdr:nvSpPr>
        <xdr:cNvPr id="64" name="テキスト ボックス 63"/>
        <xdr:cNvSpPr txBox="1"/>
      </xdr:nvSpPr>
      <xdr:spPr>
        <a:xfrm>
          <a:off x="3606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44</xdr:row>
      <xdr:rowOff>73677</xdr:rowOff>
    </xdr:from>
    <xdr:ext cx="762000" cy="259045"/>
    <xdr:sp macro="" textlink="">
      <xdr:nvSpPr>
        <xdr:cNvPr id="65" name="テキスト ボックス 64"/>
        <xdr:cNvSpPr txBox="1"/>
      </xdr:nvSpPr>
      <xdr:spPr>
        <a:xfrm>
          <a:off x="2717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44</xdr:row>
      <xdr:rowOff>73677</xdr:rowOff>
    </xdr:from>
    <xdr:ext cx="762000" cy="259045"/>
    <xdr:sp macro="" textlink="">
      <xdr:nvSpPr>
        <xdr:cNvPr id="66" name="テキスト ボックス 65"/>
        <xdr:cNvSpPr txBox="1"/>
      </xdr:nvSpPr>
      <xdr:spPr>
        <a:xfrm>
          <a:off x="1828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44</xdr:row>
      <xdr:rowOff>73677</xdr:rowOff>
    </xdr:from>
    <xdr:ext cx="762000" cy="259045"/>
    <xdr:sp macro="" textlink="">
      <xdr:nvSpPr>
        <xdr:cNvPr id="67" name="テキスト ボックス 66"/>
        <xdr:cNvSpPr txBox="1"/>
      </xdr:nvSpPr>
      <xdr:spPr>
        <a:xfrm>
          <a:off x="939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38</xdr:row>
      <xdr:rowOff>107696</xdr:rowOff>
    </xdr:from>
    <xdr:to>
      <xdr:col>6</xdr:col>
      <xdr:colOff>561975</xdr:colOff>
      <xdr:row>39</xdr:row>
      <xdr:rowOff>37846</xdr:rowOff>
    </xdr:to>
    <xdr:sp macro="" textlink="">
      <xdr:nvSpPr>
        <xdr:cNvPr id="68" name="円/楕円 67"/>
        <xdr:cNvSpPr/>
      </xdr:nvSpPr>
      <xdr:spPr>
        <a:xfrm>
          <a:off x="4584700" y="66227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38</xdr:row>
      <xdr:rowOff>86123</xdr:rowOff>
    </xdr:from>
    <xdr:ext cx="405111" cy="259045"/>
    <xdr:sp macro="" textlink="">
      <xdr:nvSpPr>
        <xdr:cNvPr id="69" name="【図書館】&#10;有形固定資産減価償却率該当値テキスト"/>
        <xdr:cNvSpPr txBox="1"/>
      </xdr:nvSpPr>
      <xdr:spPr>
        <a:xfrm>
          <a:off x="4724400" y="660122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41.4</a:t>
          </a:r>
          <a:endParaRPr kumimoji="1" lang="ja-JP" altLang="en-US" sz="1000" b="1">
            <a:solidFill>
              <a:srgbClr val="FF0000"/>
            </a:solidFill>
            <a:latin typeface="ＭＳ Ｐゴシック"/>
          </a:endParaRPr>
        </a:p>
      </xdr:txBody>
    </xdr:sp>
    <xdr:clientData/>
  </xdr:oneCellAnchor>
  <xdr:twoCellAnchor>
    <xdr:from>
      <xdr:col>5</xdr:col>
      <xdr:colOff>307975</xdr:colOff>
      <xdr:row>38</xdr:row>
      <xdr:rowOff>16256</xdr:rowOff>
    </xdr:from>
    <xdr:to>
      <xdr:col>5</xdr:col>
      <xdr:colOff>409575</xdr:colOff>
      <xdr:row>38</xdr:row>
      <xdr:rowOff>117856</xdr:rowOff>
    </xdr:to>
    <xdr:sp macro="" textlink="">
      <xdr:nvSpPr>
        <xdr:cNvPr id="70" name="円/楕円 69"/>
        <xdr:cNvSpPr/>
      </xdr:nvSpPr>
      <xdr:spPr>
        <a:xfrm>
          <a:off x="3746500" y="653135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358775</xdr:colOff>
      <xdr:row>38</xdr:row>
      <xdr:rowOff>67056</xdr:rowOff>
    </xdr:from>
    <xdr:to>
      <xdr:col>6</xdr:col>
      <xdr:colOff>511175</xdr:colOff>
      <xdr:row>38</xdr:row>
      <xdr:rowOff>158496</xdr:rowOff>
    </xdr:to>
    <xdr:cxnSp macro="">
      <xdr:nvCxnSpPr>
        <xdr:cNvPr id="71" name="直線コネクタ 70"/>
        <xdr:cNvCxnSpPr/>
      </xdr:nvCxnSpPr>
      <xdr:spPr>
        <a:xfrm>
          <a:off x="3797300" y="6582156"/>
          <a:ext cx="838200" cy="914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143518</xdr:colOff>
      <xdr:row>36</xdr:row>
      <xdr:rowOff>93235</xdr:rowOff>
    </xdr:from>
    <xdr:ext cx="405111" cy="259045"/>
    <xdr:sp macro="" textlink="">
      <xdr:nvSpPr>
        <xdr:cNvPr id="72" name="n_1aveValue【図書館】&#10;有形固定資産減価償却率"/>
        <xdr:cNvSpPr txBox="1"/>
      </xdr:nvSpPr>
      <xdr:spPr>
        <a:xfrm>
          <a:off x="3582043" y="626543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47.2</a:t>
          </a:r>
          <a:endParaRPr kumimoji="1" lang="ja-JP" altLang="en-US" sz="1000" b="1">
            <a:solidFill>
              <a:srgbClr val="000080"/>
            </a:solidFill>
            <a:latin typeface="ＭＳ Ｐゴシック"/>
          </a:endParaRPr>
        </a:p>
      </xdr:txBody>
    </xdr:sp>
    <xdr:clientData/>
  </xdr:oneCellAnchor>
  <xdr:oneCellAnchor>
    <xdr:from>
      <xdr:col>5</xdr:col>
      <xdr:colOff>143518</xdr:colOff>
      <xdr:row>38</xdr:row>
      <xdr:rowOff>108983</xdr:rowOff>
    </xdr:from>
    <xdr:ext cx="405111" cy="259045"/>
    <xdr:sp macro="" textlink="">
      <xdr:nvSpPr>
        <xdr:cNvPr id="73" name="n_1mainValue【図書館】&#10;有形固定資産減価償却率"/>
        <xdr:cNvSpPr txBox="1"/>
      </xdr:nvSpPr>
      <xdr:spPr>
        <a:xfrm>
          <a:off x="3582043" y="662408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45.4</a:t>
          </a:r>
          <a:endParaRPr kumimoji="1" lang="ja-JP" altLang="en-US" sz="1000" b="1">
            <a:solidFill>
              <a:srgbClr val="FF0000"/>
            </a:solidFill>
            <a:latin typeface="ＭＳ Ｐゴシック"/>
          </a:endParaRPr>
        </a:p>
      </xdr:txBody>
    </xdr:sp>
    <xdr:clientData/>
  </xdr:oneCellAnchor>
  <xdr:twoCellAnchor>
    <xdr:from>
      <xdr:col>9</xdr:col>
      <xdr:colOff>422275</xdr:colOff>
      <xdr:row>24</xdr:row>
      <xdr:rowOff>76200</xdr:rowOff>
    </xdr:from>
    <xdr:to>
      <xdr:col>16</xdr:col>
      <xdr:colOff>346075</xdr:colOff>
      <xdr:row>28</xdr:row>
      <xdr:rowOff>25400</xdr:rowOff>
    </xdr:to>
    <xdr:sp macro="" textlink="">
      <xdr:nvSpPr>
        <xdr:cNvPr id="74" name="正方形/長方形 73"/>
        <xdr:cNvSpPr/>
      </xdr:nvSpPr>
      <xdr:spPr>
        <a:xfrm>
          <a:off x="6604000" y="419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図書館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28</xdr:row>
      <xdr:rowOff>50800</xdr:rowOff>
    </xdr:from>
    <xdr:to>
      <xdr:col>12</xdr:col>
      <xdr:colOff>15875</xdr:colOff>
      <xdr:row>29</xdr:row>
      <xdr:rowOff>133350</xdr:rowOff>
    </xdr:to>
    <xdr:sp macro="" textlink="">
      <xdr:nvSpPr>
        <xdr:cNvPr id="75" name="正方形/長方形 74"/>
        <xdr:cNvSpPr/>
      </xdr:nvSpPr>
      <xdr:spPr>
        <a:xfrm>
          <a:off x="6731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29</xdr:row>
      <xdr:rowOff>82550</xdr:rowOff>
    </xdr:from>
    <xdr:to>
      <xdr:col>12</xdr:col>
      <xdr:colOff>15875</xdr:colOff>
      <xdr:row>30</xdr:row>
      <xdr:rowOff>165100</xdr:rowOff>
    </xdr:to>
    <xdr:sp macro="" textlink="">
      <xdr:nvSpPr>
        <xdr:cNvPr id="76" name="正方形/長方形 75"/>
        <xdr:cNvSpPr/>
      </xdr:nvSpPr>
      <xdr:spPr>
        <a:xfrm>
          <a:off x="6731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11/14</a:t>
          </a:r>
          <a:endParaRPr kumimoji="1" lang="ja-JP" altLang="en-US" sz="1200" b="1" i="1">
            <a:solidFill>
              <a:srgbClr val="4080FF"/>
            </a:solidFill>
            <a:latin typeface="ＭＳ Ｐゴシック"/>
          </a:endParaRPr>
        </a:p>
      </xdr:txBody>
    </xdr:sp>
    <xdr:clientData/>
  </xdr:twoCellAnchor>
  <xdr:twoCellAnchor>
    <xdr:from>
      <xdr:col>11</xdr:col>
      <xdr:colOff>193675</xdr:colOff>
      <xdr:row>28</xdr:row>
      <xdr:rowOff>50800</xdr:rowOff>
    </xdr:from>
    <xdr:to>
      <xdr:col>13</xdr:col>
      <xdr:colOff>346075</xdr:colOff>
      <xdr:row>29</xdr:row>
      <xdr:rowOff>133350</xdr:rowOff>
    </xdr:to>
    <xdr:sp macro="" textlink="">
      <xdr:nvSpPr>
        <xdr:cNvPr id="77" name="正方形/長方形 76"/>
        <xdr:cNvSpPr/>
      </xdr:nvSpPr>
      <xdr:spPr>
        <a:xfrm>
          <a:off x="7747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29</xdr:row>
      <xdr:rowOff>82550</xdr:rowOff>
    </xdr:from>
    <xdr:to>
      <xdr:col>13</xdr:col>
      <xdr:colOff>346075</xdr:colOff>
      <xdr:row>30</xdr:row>
      <xdr:rowOff>165100</xdr:rowOff>
    </xdr:to>
    <xdr:sp macro="" textlink="">
      <xdr:nvSpPr>
        <xdr:cNvPr id="78" name="正方形/長方形 77"/>
        <xdr:cNvSpPr/>
      </xdr:nvSpPr>
      <xdr:spPr>
        <a:xfrm>
          <a:off x="7747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0.030</a:t>
          </a:r>
          <a:endParaRPr kumimoji="1" lang="ja-JP" altLang="en-US" sz="1200" b="1" i="1">
            <a:solidFill>
              <a:srgbClr val="4080FF"/>
            </a:solidFill>
            <a:latin typeface="ＭＳ Ｐゴシック"/>
          </a:endParaRPr>
        </a:p>
      </xdr:txBody>
    </xdr:sp>
    <xdr:clientData/>
  </xdr:twoCellAnchor>
  <xdr:twoCellAnchor>
    <xdr:from>
      <xdr:col>12</xdr:col>
      <xdr:colOff>650875</xdr:colOff>
      <xdr:row>28</xdr:row>
      <xdr:rowOff>50800</xdr:rowOff>
    </xdr:from>
    <xdr:to>
      <xdr:col>15</xdr:col>
      <xdr:colOff>117475</xdr:colOff>
      <xdr:row>29</xdr:row>
      <xdr:rowOff>133350</xdr:rowOff>
    </xdr:to>
    <xdr:sp macro="" textlink="">
      <xdr:nvSpPr>
        <xdr:cNvPr id="79" name="正方形/長方形 78"/>
        <xdr:cNvSpPr/>
      </xdr:nvSpPr>
      <xdr:spPr>
        <a:xfrm>
          <a:off x="8890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29</xdr:row>
      <xdr:rowOff>82550</xdr:rowOff>
    </xdr:from>
    <xdr:to>
      <xdr:col>15</xdr:col>
      <xdr:colOff>117475</xdr:colOff>
      <xdr:row>30</xdr:row>
      <xdr:rowOff>165100</xdr:rowOff>
    </xdr:to>
    <xdr:sp macro="" textlink="">
      <xdr:nvSpPr>
        <xdr:cNvPr id="80" name="正方形/長方形 79"/>
        <xdr:cNvSpPr/>
      </xdr:nvSpPr>
      <xdr:spPr>
        <a:xfrm>
          <a:off x="8890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0.037</a:t>
          </a:r>
          <a:endParaRPr kumimoji="1" lang="ja-JP" altLang="en-US" sz="1200" b="1" i="1">
            <a:solidFill>
              <a:srgbClr val="4080FF"/>
            </a:solidFill>
            <a:latin typeface="ＭＳ Ｐゴシック"/>
          </a:endParaRPr>
        </a:p>
      </xdr:txBody>
    </xdr:sp>
    <xdr:clientData/>
  </xdr:twoCellAnchor>
  <xdr:twoCellAnchor>
    <xdr:from>
      <xdr:col>9</xdr:col>
      <xdr:colOff>422275</xdr:colOff>
      <xdr:row>31</xdr:row>
      <xdr:rowOff>19050</xdr:rowOff>
    </xdr:from>
    <xdr:to>
      <xdr:col>16</xdr:col>
      <xdr:colOff>346075</xdr:colOff>
      <xdr:row>44</xdr:row>
      <xdr:rowOff>76200</xdr:rowOff>
    </xdr:to>
    <xdr:sp macro="" textlink="">
      <xdr:nvSpPr>
        <xdr:cNvPr id="81" name="正方形/長方形 80"/>
        <xdr:cNvSpPr/>
      </xdr:nvSpPr>
      <xdr:spPr>
        <a:xfrm>
          <a:off x="6604000" y="533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30</xdr:row>
      <xdr:rowOff>0</xdr:rowOff>
    </xdr:from>
    <xdr:ext cx="349839" cy="225703"/>
    <xdr:sp macro="" textlink="">
      <xdr:nvSpPr>
        <xdr:cNvPr id="82" name="テキスト ボックス 81"/>
        <xdr:cNvSpPr txBox="1"/>
      </xdr:nvSpPr>
      <xdr:spPr>
        <a:xfrm>
          <a:off x="6565900" y="514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44</xdr:row>
      <xdr:rowOff>76200</xdr:rowOff>
    </xdr:from>
    <xdr:to>
      <xdr:col>16</xdr:col>
      <xdr:colOff>307975</xdr:colOff>
      <xdr:row>44</xdr:row>
      <xdr:rowOff>76200</xdr:rowOff>
    </xdr:to>
    <xdr:cxnSp macro="">
      <xdr:nvCxnSpPr>
        <xdr:cNvPr id="83" name="直線コネクタ 82"/>
        <xdr:cNvCxnSpPr/>
      </xdr:nvCxnSpPr>
      <xdr:spPr>
        <a:xfrm>
          <a:off x="6604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41</xdr:row>
      <xdr:rowOff>133350</xdr:rowOff>
    </xdr:from>
    <xdr:to>
      <xdr:col>16</xdr:col>
      <xdr:colOff>307975</xdr:colOff>
      <xdr:row>41</xdr:row>
      <xdr:rowOff>133350</xdr:rowOff>
    </xdr:to>
    <xdr:cxnSp macro="">
      <xdr:nvCxnSpPr>
        <xdr:cNvPr id="84" name="直線コネクタ 83"/>
        <xdr:cNvCxnSpPr/>
      </xdr:nvCxnSpPr>
      <xdr:spPr>
        <a:xfrm>
          <a:off x="6604000" y="716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40</xdr:row>
      <xdr:rowOff>162577</xdr:rowOff>
    </xdr:from>
    <xdr:ext cx="467179" cy="259045"/>
    <xdr:sp macro="" textlink="">
      <xdr:nvSpPr>
        <xdr:cNvPr id="85" name="テキスト ボックス 84"/>
        <xdr:cNvSpPr txBox="1"/>
      </xdr:nvSpPr>
      <xdr:spPr>
        <a:xfrm>
          <a:off x="6136821" y="70205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39</xdr:row>
      <xdr:rowOff>19050</xdr:rowOff>
    </xdr:from>
    <xdr:to>
      <xdr:col>16</xdr:col>
      <xdr:colOff>307975</xdr:colOff>
      <xdr:row>39</xdr:row>
      <xdr:rowOff>19050</xdr:rowOff>
    </xdr:to>
    <xdr:cxnSp macro="">
      <xdr:nvCxnSpPr>
        <xdr:cNvPr id="86" name="直線コネクタ 85"/>
        <xdr:cNvCxnSpPr/>
      </xdr:nvCxnSpPr>
      <xdr:spPr>
        <a:xfrm>
          <a:off x="6604000" y="670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38</xdr:row>
      <xdr:rowOff>48277</xdr:rowOff>
    </xdr:from>
    <xdr:ext cx="467179" cy="259045"/>
    <xdr:sp macro="" textlink="">
      <xdr:nvSpPr>
        <xdr:cNvPr id="87" name="テキスト ボックス 86"/>
        <xdr:cNvSpPr txBox="1"/>
      </xdr:nvSpPr>
      <xdr:spPr>
        <a:xfrm>
          <a:off x="6136821" y="6563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9</xdr:col>
      <xdr:colOff>422275</xdr:colOff>
      <xdr:row>36</xdr:row>
      <xdr:rowOff>76200</xdr:rowOff>
    </xdr:from>
    <xdr:to>
      <xdr:col>16</xdr:col>
      <xdr:colOff>307975</xdr:colOff>
      <xdr:row>36</xdr:row>
      <xdr:rowOff>76200</xdr:rowOff>
    </xdr:to>
    <xdr:cxnSp macro="">
      <xdr:nvCxnSpPr>
        <xdr:cNvPr id="88" name="直線コネクタ 87"/>
        <xdr:cNvCxnSpPr/>
      </xdr:nvCxnSpPr>
      <xdr:spPr>
        <a:xfrm>
          <a:off x="6604000" y="624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35</xdr:row>
      <xdr:rowOff>105427</xdr:rowOff>
    </xdr:from>
    <xdr:ext cx="467179" cy="259045"/>
    <xdr:sp macro="" textlink="">
      <xdr:nvSpPr>
        <xdr:cNvPr id="89" name="テキスト ボックス 88"/>
        <xdr:cNvSpPr txBox="1"/>
      </xdr:nvSpPr>
      <xdr:spPr>
        <a:xfrm>
          <a:off x="6136821" y="6106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0.200</a:t>
          </a:r>
          <a:endParaRPr kumimoji="1" lang="ja-JP" altLang="en-US" sz="1000">
            <a:latin typeface="ＭＳ Ｐゴシック"/>
          </a:endParaRPr>
        </a:p>
      </xdr:txBody>
    </xdr:sp>
    <xdr:clientData/>
  </xdr:oneCellAnchor>
  <xdr:twoCellAnchor>
    <xdr:from>
      <xdr:col>9</xdr:col>
      <xdr:colOff>422275</xdr:colOff>
      <xdr:row>33</xdr:row>
      <xdr:rowOff>133350</xdr:rowOff>
    </xdr:from>
    <xdr:to>
      <xdr:col>16</xdr:col>
      <xdr:colOff>307975</xdr:colOff>
      <xdr:row>33</xdr:row>
      <xdr:rowOff>133350</xdr:rowOff>
    </xdr:to>
    <xdr:cxnSp macro="">
      <xdr:nvCxnSpPr>
        <xdr:cNvPr id="90" name="直線コネクタ 89"/>
        <xdr:cNvCxnSpPr/>
      </xdr:nvCxnSpPr>
      <xdr:spPr>
        <a:xfrm>
          <a:off x="6604000" y="579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32</xdr:row>
      <xdr:rowOff>162577</xdr:rowOff>
    </xdr:from>
    <xdr:ext cx="467179" cy="259045"/>
    <xdr:sp macro="" textlink="">
      <xdr:nvSpPr>
        <xdr:cNvPr id="91" name="テキスト ボックス 90"/>
        <xdr:cNvSpPr txBox="1"/>
      </xdr:nvSpPr>
      <xdr:spPr>
        <a:xfrm>
          <a:off x="6136821" y="5648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0.300</a:t>
          </a:r>
          <a:endParaRPr kumimoji="1" lang="ja-JP" altLang="en-US" sz="1000">
            <a:latin typeface="ＭＳ Ｐゴシック"/>
          </a:endParaRPr>
        </a:p>
      </xdr:txBody>
    </xdr:sp>
    <xdr:clientData/>
  </xdr:oneCellAnchor>
  <xdr:twoCellAnchor>
    <xdr:from>
      <xdr:col>9</xdr:col>
      <xdr:colOff>422275</xdr:colOff>
      <xdr:row>31</xdr:row>
      <xdr:rowOff>19050</xdr:rowOff>
    </xdr:from>
    <xdr:to>
      <xdr:col>16</xdr:col>
      <xdr:colOff>307975</xdr:colOff>
      <xdr:row>31</xdr:row>
      <xdr:rowOff>19050</xdr:rowOff>
    </xdr:to>
    <xdr:cxnSp macro="">
      <xdr:nvCxnSpPr>
        <xdr:cNvPr id="92" name="直線コネクタ 91"/>
        <xdr:cNvCxnSpPr/>
      </xdr:nvCxnSpPr>
      <xdr:spPr>
        <a:xfrm>
          <a:off x="6604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30</xdr:row>
      <xdr:rowOff>48277</xdr:rowOff>
    </xdr:from>
    <xdr:ext cx="467179" cy="259045"/>
    <xdr:sp macro="" textlink="">
      <xdr:nvSpPr>
        <xdr:cNvPr id="93" name="テキスト ボックス 92"/>
        <xdr:cNvSpPr txBox="1"/>
      </xdr:nvSpPr>
      <xdr:spPr>
        <a:xfrm>
          <a:off x="6136821" y="519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0.400</a:t>
          </a:r>
          <a:endParaRPr kumimoji="1" lang="ja-JP" altLang="en-US" sz="1000">
            <a:latin typeface="ＭＳ Ｐゴシック"/>
          </a:endParaRPr>
        </a:p>
      </xdr:txBody>
    </xdr:sp>
    <xdr:clientData/>
  </xdr:oneCellAnchor>
  <xdr:twoCellAnchor>
    <xdr:from>
      <xdr:col>9</xdr:col>
      <xdr:colOff>422275</xdr:colOff>
      <xdr:row>31</xdr:row>
      <xdr:rowOff>19050</xdr:rowOff>
    </xdr:from>
    <xdr:to>
      <xdr:col>16</xdr:col>
      <xdr:colOff>346075</xdr:colOff>
      <xdr:row>44</xdr:row>
      <xdr:rowOff>76200</xdr:rowOff>
    </xdr:to>
    <xdr:sp macro="" textlink="">
      <xdr:nvSpPr>
        <xdr:cNvPr id="94" name="【図書館】&#10;一人当たり面積グラフ枠"/>
        <xdr:cNvSpPr/>
      </xdr:nvSpPr>
      <xdr:spPr>
        <a:xfrm>
          <a:off x="6604000" y="533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34</xdr:row>
      <xdr:rowOff>140208</xdr:rowOff>
    </xdr:from>
    <xdr:to>
      <xdr:col>15</xdr:col>
      <xdr:colOff>180340</xdr:colOff>
      <xdr:row>41</xdr:row>
      <xdr:rowOff>46482</xdr:rowOff>
    </xdr:to>
    <xdr:cxnSp macro="">
      <xdr:nvCxnSpPr>
        <xdr:cNvPr id="95" name="直線コネクタ 94"/>
        <xdr:cNvCxnSpPr/>
      </xdr:nvCxnSpPr>
      <xdr:spPr>
        <a:xfrm flipV="1">
          <a:off x="10476865" y="5969508"/>
          <a:ext cx="0" cy="110642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41</xdr:row>
      <xdr:rowOff>50309</xdr:rowOff>
    </xdr:from>
    <xdr:ext cx="469744" cy="259045"/>
    <xdr:sp macro="" textlink="">
      <xdr:nvSpPr>
        <xdr:cNvPr id="96" name="【図書館】&#10;一人当たり面積最小値テキスト"/>
        <xdr:cNvSpPr txBox="1"/>
      </xdr:nvSpPr>
      <xdr:spPr>
        <a:xfrm>
          <a:off x="10566400" y="707975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0.019</a:t>
          </a:r>
          <a:endParaRPr kumimoji="1" lang="ja-JP" altLang="en-US" sz="1000" b="1">
            <a:latin typeface="ＭＳ Ｐゴシック"/>
          </a:endParaRPr>
        </a:p>
      </xdr:txBody>
    </xdr:sp>
    <xdr:clientData/>
  </xdr:oneCellAnchor>
  <xdr:twoCellAnchor>
    <xdr:from>
      <xdr:col>15</xdr:col>
      <xdr:colOff>92075</xdr:colOff>
      <xdr:row>41</xdr:row>
      <xdr:rowOff>46482</xdr:rowOff>
    </xdr:from>
    <xdr:to>
      <xdr:col>15</xdr:col>
      <xdr:colOff>269875</xdr:colOff>
      <xdr:row>41</xdr:row>
      <xdr:rowOff>46482</xdr:rowOff>
    </xdr:to>
    <xdr:cxnSp macro="">
      <xdr:nvCxnSpPr>
        <xdr:cNvPr id="97" name="直線コネクタ 96"/>
        <xdr:cNvCxnSpPr/>
      </xdr:nvCxnSpPr>
      <xdr:spPr>
        <a:xfrm>
          <a:off x="10388600" y="707593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33</xdr:row>
      <xdr:rowOff>86885</xdr:rowOff>
    </xdr:from>
    <xdr:ext cx="469744" cy="259045"/>
    <xdr:sp macro="" textlink="">
      <xdr:nvSpPr>
        <xdr:cNvPr id="98" name="【図書館】&#10;一人当たり面積最大値テキスト"/>
        <xdr:cNvSpPr txBox="1"/>
      </xdr:nvSpPr>
      <xdr:spPr>
        <a:xfrm>
          <a:off x="10566400" y="574473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0.261</a:t>
          </a:r>
          <a:endParaRPr kumimoji="1" lang="ja-JP" altLang="en-US" sz="1000" b="1">
            <a:latin typeface="ＭＳ Ｐゴシック"/>
          </a:endParaRPr>
        </a:p>
      </xdr:txBody>
    </xdr:sp>
    <xdr:clientData/>
  </xdr:oneCellAnchor>
  <xdr:twoCellAnchor>
    <xdr:from>
      <xdr:col>15</xdr:col>
      <xdr:colOff>92075</xdr:colOff>
      <xdr:row>34</xdr:row>
      <xdr:rowOff>140208</xdr:rowOff>
    </xdr:from>
    <xdr:to>
      <xdr:col>15</xdr:col>
      <xdr:colOff>269875</xdr:colOff>
      <xdr:row>34</xdr:row>
      <xdr:rowOff>140208</xdr:rowOff>
    </xdr:to>
    <xdr:cxnSp macro="">
      <xdr:nvCxnSpPr>
        <xdr:cNvPr id="99" name="直線コネクタ 98"/>
        <xdr:cNvCxnSpPr/>
      </xdr:nvCxnSpPr>
      <xdr:spPr>
        <a:xfrm>
          <a:off x="10388600" y="596950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39</xdr:row>
      <xdr:rowOff>112285</xdr:rowOff>
    </xdr:from>
    <xdr:ext cx="469744" cy="259045"/>
    <xdr:sp macro="" textlink="">
      <xdr:nvSpPr>
        <xdr:cNvPr id="100" name="【図書館】&#10;一人当たり面積平均値テキスト"/>
        <xdr:cNvSpPr txBox="1"/>
      </xdr:nvSpPr>
      <xdr:spPr>
        <a:xfrm>
          <a:off x="10566400" y="679883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0.036</a:t>
          </a:r>
          <a:endParaRPr kumimoji="1" lang="ja-JP" altLang="en-US" sz="1000" b="1">
            <a:solidFill>
              <a:srgbClr val="000080"/>
            </a:solidFill>
            <a:latin typeface="ＭＳ Ｐゴシック"/>
          </a:endParaRPr>
        </a:p>
      </xdr:txBody>
    </xdr:sp>
    <xdr:clientData/>
  </xdr:oneCellAnchor>
  <xdr:twoCellAnchor>
    <xdr:from>
      <xdr:col>15</xdr:col>
      <xdr:colOff>130175</xdr:colOff>
      <xdr:row>40</xdr:row>
      <xdr:rowOff>89408</xdr:rowOff>
    </xdr:from>
    <xdr:to>
      <xdr:col>15</xdr:col>
      <xdr:colOff>231775</xdr:colOff>
      <xdr:row>41</xdr:row>
      <xdr:rowOff>19558</xdr:rowOff>
    </xdr:to>
    <xdr:sp macro="" textlink="">
      <xdr:nvSpPr>
        <xdr:cNvPr id="101" name="フローチャート : 判断 100"/>
        <xdr:cNvSpPr/>
      </xdr:nvSpPr>
      <xdr:spPr>
        <a:xfrm>
          <a:off x="10426700" y="69474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40</xdr:row>
      <xdr:rowOff>112268</xdr:rowOff>
    </xdr:from>
    <xdr:to>
      <xdr:col>14</xdr:col>
      <xdr:colOff>79375</xdr:colOff>
      <xdr:row>41</xdr:row>
      <xdr:rowOff>42418</xdr:rowOff>
    </xdr:to>
    <xdr:sp macro="" textlink="">
      <xdr:nvSpPr>
        <xdr:cNvPr id="102" name="フローチャート : 判断 101"/>
        <xdr:cNvSpPr/>
      </xdr:nvSpPr>
      <xdr:spPr>
        <a:xfrm>
          <a:off x="9588500" y="697026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44</xdr:row>
      <xdr:rowOff>73677</xdr:rowOff>
    </xdr:from>
    <xdr:ext cx="762000" cy="259045"/>
    <xdr:sp macro="" textlink="">
      <xdr:nvSpPr>
        <xdr:cNvPr id="103" name="テキスト ボックス 102"/>
        <xdr:cNvSpPr txBox="1"/>
      </xdr:nvSpPr>
      <xdr:spPr>
        <a:xfrm>
          <a:off x="10287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44</xdr:row>
      <xdr:rowOff>73677</xdr:rowOff>
    </xdr:from>
    <xdr:ext cx="762000" cy="259045"/>
    <xdr:sp macro="" textlink="">
      <xdr:nvSpPr>
        <xdr:cNvPr id="104" name="テキスト ボックス 103"/>
        <xdr:cNvSpPr txBox="1"/>
      </xdr:nvSpPr>
      <xdr:spPr>
        <a:xfrm>
          <a:off x="9448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44</xdr:row>
      <xdr:rowOff>73677</xdr:rowOff>
    </xdr:from>
    <xdr:ext cx="762000" cy="259045"/>
    <xdr:sp macro="" textlink="">
      <xdr:nvSpPr>
        <xdr:cNvPr id="105" name="テキスト ボックス 104"/>
        <xdr:cNvSpPr txBox="1"/>
      </xdr:nvSpPr>
      <xdr:spPr>
        <a:xfrm>
          <a:off x="8559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44</xdr:row>
      <xdr:rowOff>73677</xdr:rowOff>
    </xdr:from>
    <xdr:ext cx="762000" cy="259045"/>
    <xdr:sp macro="" textlink="">
      <xdr:nvSpPr>
        <xdr:cNvPr id="106" name="テキスト ボックス 105"/>
        <xdr:cNvSpPr txBox="1"/>
      </xdr:nvSpPr>
      <xdr:spPr>
        <a:xfrm>
          <a:off x="7670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44</xdr:row>
      <xdr:rowOff>73677</xdr:rowOff>
    </xdr:from>
    <xdr:ext cx="762000" cy="259045"/>
    <xdr:sp macro="" textlink="">
      <xdr:nvSpPr>
        <xdr:cNvPr id="107" name="テキスト ボックス 106"/>
        <xdr:cNvSpPr txBox="1"/>
      </xdr:nvSpPr>
      <xdr:spPr>
        <a:xfrm>
          <a:off x="6781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40</xdr:row>
      <xdr:rowOff>125984</xdr:rowOff>
    </xdr:from>
    <xdr:to>
      <xdr:col>15</xdr:col>
      <xdr:colOff>231775</xdr:colOff>
      <xdr:row>41</xdr:row>
      <xdr:rowOff>56134</xdr:rowOff>
    </xdr:to>
    <xdr:sp macro="" textlink="">
      <xdr:nvSpPr>
        <xdr:cNvPr id="108" name="円/楕円 107"/>
        <xdr:cNvSpPr/>
      </xdr:nvSpPr>
      <xdr:spPr>
        <a:xfrm>
          <a:off x="10426700" y="69839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40</xdr:row>
      <xdr:rowOff>67835</xdr:rowOff>
    </xdr:from>
    <xdr:ext cx="469744" cy="259045"/>
    <xdr:sp macro="" textlink="">
      <xdr:nvSpPr>
        <xdr:cNvPr id="109" name="【図書館】&#10;一人当たり面積該当値テキスト"/>
        <xdr:cNvSpPr txBox="1"/>
      </xdr:nvSpPr>
      <xdr:spPr>
        <a:xfrm>
          <a:off x="10566400" y="692583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0.028</a:t>
          </a:r>
          <a:endParaRPr kumimoji="1" lang="ja-JP" altLang="en-US" sz="1000" b="1">
            <a:solidFill>
              <a:srgbClr val="FF0000"/>
            </a:solidFill>
            <a:latin typeface="ＭＳ Ｐゴシック"/>
          </a:endParaRPr>
        </a:p>
      </xdr:txBody>
    </xdr:sp>
    <xdr:clientData/>
  </xdr:oneCellAnchor>
  <xdr:twoCellAnchor>
    <xdr:from>
      <xdr:col>13</xdr:col>
      <xdr:colOff>663575</xdr:colOff>
      <xdr:row>40</xdr:row>
      <xdr:rowOff>125984</xdr:rowOff>
    </xdr:from>
    <xdr:to>
      <xdr:col>14</xdr:col>
      <xdr:colOff>79375</xdr:colOff>
      <xdr:row>41</xdr:row>
      <xdr:rowOff>56134</xdr:rowOff>
    </xdr:to>
    <xdr:sp macro="" textlink="">
      <xdr:nvSpPr>
        <xdr:cNvPr id="110" name="円/楕円 109"/>
        <xdr:cNvSpPr/>
      </xdr:nvSpPr>
      <xdr:spPr>
        <a:xfrm>
          <a:off x="9588500" y="69839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14</xdr:col>
      <xdr:colOff>28575</xdr:colOff>
      <xdr:row>41</xdr:row>
      <xdr:rowOff>5334</xdr:rowOff>
    </xdr:from>
    <xdr:to>
      <xdr:col>15</xdr:col>
      <xdr:colOff>180975</xdr:colOff>
      <xdr:row>41</xdr:row>
      <xdr:rowOff>5334</xdr:rowOff>
    </xdr:to>
    <xdr:cxnSp macro="">
      <xdr:nvCxnSpPr>
        <xdr:cNvPr id="111" name="直線コネクタ 110"/>
        <xdr:cNvCxnSpPr/>
      </xdr:nvCxnSpPr>
      <xdr:spPr>
        <a:xfrm>
          <a:off x="9639300" y="7034784"/>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466802</xdr:colOff>
      <xdr:row>39</xdr:row>
      <xdr:rowOff>58945</xdr:rowOff>
    </xdr:from>
    <xdr:ext cx="469744" cy="259045"/>
    <xdr:sp macro="" textlink="">
      <xdr:nvSpPr>
        <xdr:cNvPr id="112" name="n_1aveValue【図書館】&#10;一人当たり面積"/>
        <xdr:cNvSpPr txBox="1"/>
      </xdr:nvSpPr>
      <xdr:spPr>
        <a:xfrm>
          <a:off x="9391727" y="674549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0.031</a:t>
          </a:r>
          <a:endParaRPr kumimoji="1" lang="ja-JP" altLang="en-US" sz="1000" b="1">
            <a:solidFill>
              <a:srgbClr val="000080"/>
            </a:solidFill>
            <a:latin typeface="ＭＳ Ｐゴシック"/>
          </a:endParaRPr>
        </a:p>
      </xdr:txBody>
    </xdr:sp>
    <xdr:clientData/>
  </xdr:oneCellAnchor>
  <xdr:oneCellAnchor>
    <xdr:from>
      <xdr:col>13</xdr:col>
      <xdr:colOff>466802</xdr:colOff>
      <xdr:row>41</xdr:row>
      <xdr:rowOff>47261</xdr:rowOff>
    </xdr:from>
    <xdr:ext cx="469744" cy="259045"/>
    <xdr:sp macro="" textlink="">
      <xdr:nvSpPr>
        <xdr:cNvPr id="113" name="n_1mainValue【図書館】&#10;一人当たり面積"/>
        <xdr:cNvSpPr txBox="1"/>
      </xdr:nvSpPr>
      <xdr:spPr>
        <a:xfrm>
          <a:off x="9391727" y="707671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0.028</a:t>
          </a:r>
          <a:endParaRPr kumimoji="1" lang="ja-JP" altLang="en-US" sz="1000" b="1">
            <a:solidFill>
              <a:srgbClr val="FF0000"/>
            </a:solidFill>
            <a:latin typeface="ＭＳ Ｐゴシック"/>
          </a:endParaRPr>
        </a:p>
      </xdr:txBody>
    </xdr:sp>
    <xdr:clientData/>
  </xdr:oneCellAnchor>
  <xdr:twoCellAnchor>
    <xdr:from>
      <xdr:col>1</xdr:col>
      <xdr:colOff>66675</xdr:colOff>
      <xdr:row>46</xdr:row>
      <xdr:rowOff>114300</xdr:rowOff>
    </xdr:from>
    <xdr:to>
      <xdr:col>7</xdr:col>
      <xdr:colOff>676275</xdr:colOff>
      <xdr:row>50</xdr:row>
      <xdr:rowOff>63500</xdr:rowOff>
    </xdr:to>
    <xdr:sp macro="" textlink="">
      <xdr:nvSpPr>
        <xdr:cNvPr id="114" name="正方形/長方形 113"/>
        <xdr:cNvSpPr/>
      </xdr:nvSpPr>
      <xdr:spPr>
        <a:xfrm>
          <a:off x="762000" y="800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体育館・プール</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50</xdr:row>
      <xdr:rowOff>88900</xdr:rowOff>
    </xdr:from>
    <xdr:to>
      <xdr:col>3</xdr:col>
      <xdr:colOff>346075</xdr:colOff>
      <xdr:row>52</xdr:row>
      <xdr:rowOff>0</xdr:rowOff>
    </xdr:to>
    <xdr:sp macro="" textlink="">
      <xdr:nvSpPr>
        <xdr:cNvPr id="115" name="正方形/長方形 114"/>
        <xdr:cNvSpPr/>
      </xdr:nvSpPr>
      <xdr:spPr>
        <a:xfrm>
          <a:off x="889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51</xdr:row>
      <xdr:rowOff>120650</xdr:rowOff>
    </xdr:from>
    <xdr:to>
      <xdr:col>3</xdr:col>
      <xdr:colOff>346075</xdr:colOff>
      <xdr:row>53</xdr:row>
      <xdr:rowOff>31750</xdr:rowOff>
    </xdr:to>
    <xdr:sp macro="" textlink="">
      <xdr:nvSpPr>
        <xdr:cNvPr id="116" name="正方形/長方形 115"/>
        <xdr:cNvSpPr/>
      </xdr:nvSpPr>
      <xdr:spPr>
        <a:xfrm>
          <a:off x="889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8/14</a:t>
          </a:r>
          <a:endParaRPr kumimoji="1" lang="ja-JP" altLang="en-US" sz="1200" b="1" i="1">
            <a:solidFill>
              <a:srgbClr val="4080FF"/>
            </a:solidFill>
            <a:latin typeface="ＭＳ Ｐゴシック"/>
          </a:endParaRPr>
        </a:p>
      </xdr:txBody>
    </xdr:sp>
    <xdr:clientData/>
  </xdr:twoCellAnchor>
  <xdr:twoCellAnchor>
    <xdr:from>
      <xdr:col>2</xdr:col>
      <xdr:colOff>523875</xdr:colOff>
      <xdr:row>50</xdr:row>
      <xdr:rowOff>88900</xdr:rowOff>
    </xdr:from>
    <xdr:to>
      <xdr:col>4</xdr:col>
      <xdr:colOff>676275</xdr:colOff>
      <xdr:row>52</xdr:row>
      <xdr:rowOff>0</xdr:rowOff>
    </xdr:to>
    <xdr:sp macro="" textlink="">
      <xdr:nvSpPr>
        <xdr:cNvPr id="117" name="正方形/長方形 116"/>
        <xdr:cNvSpPr/>
      </xdr:nvSpPr>
      <xdr:spPr>
        <a:xfrm>
          <a:off x="1905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51</xdr:row>
      <xdr:rowOff>120650</xdr:rowOff>
    </xdr:from>
    <xdr:to>
      <xdr:col>4</xdr:col>
      <xdr:colOff>676275</xdr:colOff>
      <xdr:row>53</xdr:row>
      <xdr:rowOff>31750</xdr:rowOff>
    </xdr:to>
    <xdr:sp macro="" textlink="">
      <xdr:nvSpPr>
        <xdr:cNvPr id="118" name="正方形/長方形 117"/>
        <xdr:cNvSpPr/>
      </xdr:nvSpPr>
      <xdr:spPr>
        <a:xfrm>
          <a:off x="1905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52.8</a:t>
          </a:r>
          <a:endParaRPr kumimoji="1" lang="ja-JP" altLang="en-US" sz="1200" b="1" i="1">
            <a:solidFill>
              <a:srgbClr val="4080FF"/>
            </a:solidFill>
            <a:latin typeface="ＭＳ Ｐゴシック"/>
          </a:endParaRPr>
        </a:p>
      </xdr:txBody>
    </xdr:sp>
    <xdr:clientData/>
  </xdr:twoCellAnchor>
  <xdr:twoCellAnchor>
    <xdr:from>
      <xdr:col>4</xdr:col>
      <xdr:colOff>295275</xdr:colOff>
      <xdr:row>50</xdr:row>
      <xdr:rowOff>88900</xdr:rowOff>
    </xdr:from>
    <xdr:to>
      <xdr:col>6</xdr:col>
      <xdr:colOff>447675</xdr:colOff>
      <xdr:row>52</xdr:row>
      <xdr:rowOff>0</xdr:rowOff>
    </xdr:to>
    <xdr:sp macro="" textlink="">
      <xdr:nvSpPr>
        <xdr:cNvPr id="119" name="正方形/長方形 118"/>
        <xdr:cNvSpPr/>
      </xdr:nvSpPr>
      <xdr:spPr>
        <a:xfrm>
          <a:off x="3048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51</xdr:row>
      <xdr:rowOff>120650</xdr:rowOff>
    </xdr:from>
    <xdr:to>
      <xdr:col>6</xdr:col>
      <xdr:colOff>447675</xdr:colOff>
      <xdr:row>53</xdr:row>
      <xdr:rowOff>31750</xdr:rowOff>
    </xdr:to>
    <xdr:sp macro="" textlink="">
      <xdr:nvSpPr>
        <xdr:cNvPr id="120" name="正方形/長方形 119"/>
        <xdr:cNvSpPr/>
      </xdr:nvSpPr>
      <xdr:spPr>
        <a:xfrm>
          <a:off x="3048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43.4</a:t>
          </a:r>
          <a:endParaRPr kumimoji="1" lang="ja-JP" altLang="en-US" sz="1200" b="1" i="1">
            <a:solidFill>
              <a:srgbClr val="4080FF"/>
            </a:solidFill>
            <a:latin typeface="ＭＳ Ｐゴシック"/>
          </a:endParaRPr>
        </a:p>
      </xdr:txBody>
    </xdr:sp>
    <xdr:clientData/>
  </xdr:twoCellAnchor>
  <xdr:twoCellAnchor>
    <xdr:from>
      <xdr:col>1</xdr:col>
      <xdr:colOff>66675</xdr:colOff>
      <xdr:row>53</xdr:row>
      <xdr:rowOff>57150</xdr:rowOff>
    </xdr:from>
    <xdr:to>
      <xdr:col>7</xdr:col>
      <xdr:colOff>676275</xdr:colOff>
      <xdr:row>66</xdr:row>
      <xdr:rowOff>114300</xdr:rowOff>
    </xdr:to>
    <xdr:sp macro="" textlink="">
      <xdr:nvSpPr>
        <xdr:cNvPr id="121" name="正方形/長方形 120"/>
        <xdr:cNvSpPr/>
      </xdr:nvSpPr>
      <xdr:spPr>
        <a:xfrm>
          <a:off x="762000" y="914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52</xdr:row>
      <xdr:rowOff>38100</xdr:rowOff>
    </xdr:from>
    <xdr:ext cx="298543" cy="225703"/>
    <xdr:sp macro="" textlink="">
      <xdr:nvSpPr>
        <xdr:cNvPr id="122" name="テキスト ボックス 121"/>
        <xdr:cNvSpPr txBox="1"/>
      </xdr:nvSpPr>
      <xdr:spPr>
        <a:xfrm>
          <a:off x="723900" y="895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66</xdr:row>
      <xdr:rowOff>114300</xdr:rowOff>
    </xdr:from>
    <xdr:to>
      <xdr:col>7</xdr:col>
      <xdr:colOff>638175</xdr:colOff>
      <xdr:row>66</xdr:row>
      <xdr:rowOff>114300</xdr:rowOff>
    </xdr:to>
    <xdr:cxnSp macro="">
      <xdr:nvCxnSpPr>
        <xdr:cNvPr id="123" name="直線コネクタ 122"/>
        <xdr:cNvCxnSpPr/>
      </xdr:nvCxnSpPr>
      <xdr:spPr>
        <a:xfrm>
          <a:off x="762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64</xdr:row>
      <xdr:rowOff>76200</xdr:rowOff>
    </xdr:from>
    <xdr:to>
      <xdr:col>7</xdr:col>
      <xdr:colOff>638175</xdr:colOff>
      <xdr:row>64</xdr:row>
      <xdr:rowOff>76200</xdr:rowOff>
    </xdr:to>
    <xdr:cxnSp macro="">
      <xdr:nvCxnSpPr>
        <xdr:cNvPr id="124" name="直線コネクタ 123"/>
        <xdr:cNvCxnSpPr/>
      </xdr:nvCxnSpPr>
      <xdr:spPr>
        <a:xfrm>
          <a:off x="762000" y="1104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423061</xdr:colOff>
      <xdr:row>63</xdr:row>
      <xdr:rowOff>105427</xdr:rowOff>
    </xdr:from>
    <xdr:ext cx="338939" cy="259045"/>
    <xdr:sp macro="" textlink="">
      <xdr:nvSpPr>
        <xdr:cNvPr id="125" name="テキスト ボックス 124"/>
        <xdr:cNvSpPr txBox="1"/>
      </xdr:nvSpPr>
      <xdr:spPr>
        <a:xfrm>
          <a:off x="423061" y="10906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62</xdr:row>
      <xdr:rowOff>38100</xdr:rowOff>
    </xdr:from>
    <xdr:to>
      <xdr:col>7</xdr:col>
      <xdr:colOff>638175</xdr:colOff>
      <xdr:row>62</xdr:row>
      <xdr:rowOff>38100</xdr:rowOff>
    </xdr:to>
    <xdr:cxnSp macro="">
      <xdr:nvCxnSpPr>
        <xdr:cNvPr id="126" name="直線コネクタ 125"/>
        <xdr:cNvCxnSpPr/>
      </xdr:nvCxnSpPr>
      <xdr:spPr>
        <a:xfrm>
          <a:off x="762000" y="1066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61</xdr:row>
      <xdr:rowOff>67327</xdr:rowOff>
    </xdr:from>
    <xdr:ext cx="403059" cy="259045"/>
    <xdr:sp macro="" textlink="">
      <xdr:nvSpPr>
        <xdr:cNvPr id="127" name="テキスト ボックス 126"/>
        <xdr:cNvSpPr txBox="1"/>
      </xdr:nvSpPr>
      <xdr:spPr>
        <a:xfrm>
          <a:off x="358941" y="10525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60</xdr:row>
      <xdr:rowOff>0</xdr:rowOff>
    </xdr:from>
    <xdr:to>
      <xdr:col>7</xdr:col>
      <xdr:colOff>638175</xdr:colOff>
      <xdr:row>60</xdr:row>
      <xdr:rowOff>0</xdr:rowOff>
    </xdr:to>
    <xdr:cxnSp macro="">
      <xdr:nvCxnSpPr>
        <xdr:cNvPr id="128" name="直線コネクタ 127"/>
        <xdr:cNvCxnSpPr/>
      </xdr:nvCxnSpPr>
      <xdr:spPr>
        <a:xfrm>
          <a:off x="762000" y="1028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59</xdr:row>
      <xdr:rowOff>29227</xdr:rowOff>
    </xdr:from>
    <xdr:ext cx="403059" cy="259045"/>
    <xdr:sp macro="" textlink="">
      <xdr:nvSpPr>
        <xdr:cNvPr id="129" name="テキスト ボックス 128"/>
        <xdr:cNvSpPr txBox="1"/>
      </xdr:nvSpPr>
      <xdr:spPr>
        <a:xfrm>
          <a:off x="358941" y="10144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57</xdr:row>
      <xdr:rowOff>133350</xdr:rowOff>
    </xdr:from>
    <xdr:to>
      <xdr:col>7</xdr:col>
      <xdr:colOff>638175</xdr:colOff>
      <xdr:row>57</xdr:row>
      <xdr:rowOff>133350</xdr:rowOff>
    </xdr:to>
    <xdr:cxnSp macro="">
      <xdr:nvCxnSpPr>
        <xdr:cNvPr id="130" name="直線コネクタ 129"/>
        <xdr:cNvCxnSpPr/>
      </xdr:nvCxnSpPr>
      <xdr:spPr>
        <a:xfrm>
          <a:off x="762000" y="990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56</xdr:row>
      <xdr:rowOff>162577</xdr:rowOff>
    </xdr:from>
    <xdr:ext cx="403059" cy="259045"/>
    <xdr:sp macro="" textlink="">
      <xdr:nvSpPr>
        <xdr:cNvPr id="131" name="テキスト ボックス 130"/>
        <xdr:cNvSpPr txBox="1"/>
      </xdr:nvSpPr>
      <xdr:spPr>
        <a:xfrm>
          <a:off x="358941" y="9763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55</xdr:row>
      <xdr:rowOff>95250</xdr:rowOff>
    </xdr:from>
    <xdr:to>
      <xdr:col>7</xdr:col>
      <xdr:colOff>638175</xdr:colOff>
      <xdr:row>55</xdr:row>
      <xdr:rowOff>95250</xdr:rowOff>
    </xdr:to>
    <xdr:cxnSp macro="">
      <xdr:nvCxnSpPr>
        <xdr:cNvPr id="132" name="直線コネクタ 131"/>
        <xdr:cNvCxnSpPr/>
      </xdr:nvCxnSpPr>
      <xdr:spPr>
        <a:xfrm>
          <a:off x="762000" y="952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54</xdr:row>
      <xdr:rowOff>124477</xdr:rowOff>
    </xdr:from>
    <xdr:ext cx="403059" cy="259045"/>
    <xdr:sp macro="" textlink="">
      <xdr:nvSpPr>
        <xdr:cNvPr id="133" name="テキスト ボックス 132"/>
        <xdr:cNvSpPr txBox="1"/>
      </xdr:nvSpPr>
      <xdr:spPr>
        <a:xfrm>
          <a:off x="358941" y="9382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53</xdr:row>
      <xdr:rowOff>57150</xdr:rowOff>
    </xdr:from>
    <xdr:to>
      <xdr:col>7</xdr:col>
      <xdr:colOff>638175</xdr:colOff>
      <xdr:row>53</xdr:row>
      <xdr:rowOff>57150</xdr:rowOff>
    </xdr:to>
    <xdr:cxnSp macro="">
      <xdr:nvCxnSpPr>
        <xdr:cNvPr id="134" name="直線コネクタ 133"/>
        <xdr:cNvCxnSpPr/>
      </xdr:nvCxnSpPr>
      <xdr:spPr>
        <a:xfrm>
          <a:off x="762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52</xdr:row>
      <xdr:rowOff>86377</xdr:rowOff>
    </xdr:from>
    <xdr:ext cx="467179" cy="259045"/>
    <xdr:sp macro="" textlink="">
      <xdr:nvSpPr>
        <xdr:cNvPr id="135" name="テキスト ボックス 134"/>
        <xdr:cNvSpPr txBox="1"/>
      </xdr:nvSpPr>
      <xdr:spPr>
        <a:xfrm>
          <a:off x="294821" y="900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66675</xdr:colOff>
      <xdr:row>53</xdr:row>
      <xdr:rowOff>57150</xdr:rowOff>
    </xdr:from>
    <xdr:to>
      <xdr:col>7</xdr:col>
      <xdr:colOff>676275</xdr:colOff>
      <xdr:row>66</xdr:row>
      <xdr:rowOff>114300</xdr:rowOff>
    </xdr:to>
    <xdr:sp macro="" textlink="">
      <xdr:nvSpPr>
        <xdr:cNvPr id="136" name="【体育館・プール】&#10;有形固定資産減価償却率グラフ枠"/>
        <xdr:cNvSpPr/>
      </xdr:nvSpPr>
      <xdr:spPr>
        <a:xfrm>
          <a:off x="762000" y="914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55</xdr:row>
      <xdr:rowOff>139065</xdr:rowOff>
    </xdr:from>
    <xdr:to>
      <xdr:col>6</xdr:col>
      <xdr:colOff>510540</xdr:colOff>
      <xdr:row>63</xdr:row>
      <xdr:rowOff>40005</xdr:rowOff>
    </xdr:to>
    <xdr:cxnSp macro="">
      <xdr:nvCxnSpPr>
        <xdr:cNvPr id="137" name="直線コネクタ 136"/>
        <xdr:cNvCxnSpPr/>
      </xdr:nvCxnSpPr>
      <xdr:spPr>
        <a:xfrm flipV="1">
          <a:off x="4634865" y="9568815"/>
          <a:ext cx="0" cy="12725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63</xdr:row>
      <xdr:rowOff>43832</xdr:rowOff>
    </xdr:from>
    <xdr:ext cx="405111" cy="259045"/>
    <xdr:sp macro="" textlink="">
      <xdr:nvSpPr>
        <xdr:cNvPr id="138" name="【体育館・プール】&#10;有形固定資産減価償却率最小値テキスト"/>
        <xdr:cNvSpPr txBox="1"/>
      </xdr:nvSpPr>
      <xdr:spPr>
        <a:xfrm>
          <a:off x="4724400" y="1084518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10.9</a:t>
          </a:r>
          <a:endParaRPr kumimoji="1" lang="ja-JP" altLang="en-US" sz="1000" b="1">
            <a:latin typeface="ＭＳ Ｐゴシック"/>
          </a:endParaRPr>
        </a:p>
      </xdr:txBody>
    </xdr:sp>
    <xdr:clientData/>
  </xdr:oneCellAnchor>
  <xdr:twoCellAnchor>
    <xdr:from>
      <xdr:col>6</xdr:col>
      <xdr:colOff>422275</xdr:colOff>
      <xdr:row>63</xdr:row>
      <xdr:rowOff>40005</xdr:rowOff>
    </xdr:from>
    <xdr:to>
      <xdr:col>6</xdr:col>
      <xdr:colOff>600075</xdr:colOff>
      <xdr:row>63</xdr:row>
      <xdr:rowOff>40005</xdr:rowOff>
    </xdr:to>
    <xdr:cxnSp macro="">
      <xdr:nvCxnSpPr>
        <xdr:cNvPr id="139" name="直線コネクタ 138"/>
        <xdr:cNvCxnSpPr/>
      </xdr:nvCxnSpPr>
      <xdr:spPr>
        <a:xfrm>
          <a:off x="4546600" y="1084135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54</xdr:row>
      <xdr:rowOff>85742</xdr:rowOff>
    </xdr:from>
    <xdr:ext cx="405111" cy="259045"/>
    <xdr:sp macro="" textlink="">
      <xdr:nvSpPr>
        <xdr:cNvPr id="140" name="【体育館・プール】&#10;有形固定資産減価償却率最大値テキスト"/>
        <xdr:cNvSpPr txBox="1"/>
      </xdr:nvSpPr>
      <xdr:spPr>
        <a:xfrm>
          <a:off x="4724400" y="934404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77.7</a:t>
          </a:r>
          <a:endParaRPr kumimoji="1" lang="ja-JP" altLang="en-US" sz="1000" b="1">
            <a:latin typeface="ＭＳ Ｐゴシック"/>
          </a:endParaRPr>
        </a:p>
      </xdr:txBody>
    </xdr:sp>
    <xdr:clientData/>
  </xdr:oneCellAnchor>
  <xdr:twoCellAnchor>
    <xdr:from>
      <xdr:col>6</xdr:col>
      <xdr:colOff>422275</xdr:colOff>
      <xdr:row>55</xdr:row>
      <xdr:rowOff>139065</xdr:rowOff>
    </xdr:from>
    <xdr:to>
      <xdr:col>6</xdr:col>
      <xdr:colOff>600075</xdr:colOff>
      <xdr:row>55</xdr:row>
      <xdr:rowOff>139065</xdr:rowOff>
    </xdr:to>
    <xdr:cxnSp macro="">
      <xdr:nvCxnSpPr>
        <xdr:cNvPr id="141" name="直線コネクタ 140"/>
        <xdr:cNvCxnSpPr/>
      </xdr:nvCxnSpPr>
      <xdr:spPr>
        <a:xfrm>
          <a:off x="4546600" y="956881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59</xdr:row>
      <xdr:rowOff>7637</xdr:rowOff>
    </xdr:from>
    <xdr:ext cx="405111" cy="259045"/>
    <xdr:sp macro="" textlink="">
      <xdr:nvSpPr>
        <xdr:cNvPr id="142" name="【体育館・プール】&#10;有形固定資産減価償却率平均値テキスト"/>
        <xdr:cNvSpPr txBox="1"/>
      </xdr:nvSpPr>
      <xdr:spPr>
        <a:xfrm>
          <a:off x="4724400" y="10123187"/>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44.8</a:t>
          </a:r>
          <a:endParaRPr kumimoji="1" lang="ja-JP" altLang="en-US" sz="1000" b="1">
            <a:solidFill>
              <a:srgbClr val="000080"/>
            </a:solidFill>
            <a:latin typeface="ＭＳ Ｐゴシック"/>
          </a:endParaRPr>
        </a:p>
      </xdr:txBody>
    </xdr:sp>
    <xdr:clientData/>
  </xdr:oneCellAnchor>
  <xdr:twoCellAnchor>
    <xdr:from>
      <xdr:col>6</xdr:col>
      <xdr:colOff>460375</xdr:colOff>
      <xdr:row>59</xdr:row>
      <xdr:rowOff>29210</xdr:rowOff>
    </xdr:from>
    <xdr:to>
      <xdr:col>6</xdr:col>
      <xdr:colOff>561975</xdr:colOff>
      <xdr:row>59</xdr:row>
      <xdr:rowOff>130810</xdr:rowOff>
    </xdr:to>
    <xdr:sp macro="" textlink="">
      <xdr:nvSpPr>
        <xdr:cNvPr id="143" name="フローチャート : 判断 142"/>
        <xdr:cNvSpPr/>
      </xdr:nvSpPr>
      <xdr:spPr>
        <a:xfrm>
          <a:off x="4584700" y="101447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307975</xdr:colOff>
      <xdr:row>59</xdr:row>
      <xdr:rowOff>46355</xdr:rowOff>
    </xdr:from>
    <xdr:to>
      <xdr:col>5</xdr:col>
      <xdr:colOff>409575</xdr:colOff>
      <xdr:row>59</xdr:row>
      <xdr:rowOff>147955</xdr:rowOff>
    </xdr:to>
    <xdr:sp macro="" textlink="">
      <xdr:nvSpPr>
        <xdr:cNvPr id="144" name="フローチャート : 判断 143"/>
        <xdr:cNvSpPr/>
      </xdr:nvSpPr>
      <xdr:spPr>
        <a:xfrm>
          <a:off x="3746500" y="101619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66</xdr:row>
      <xdr:rowOff>111777</xdr:rowOff>
    </xdr:from>
    <xdr:ext cx="762000" cy="259045"/>
    <xdr:sp macro="" textlink="">
      <xdr:nvSpPr>
        <xdr:cNvPr id="145" name="テキスト ボックス 144"/>
        <xdr:cNvSpPr txBox="1"/>
      </xdr:nvSpPr>
      <xdr:spPr>
        <a:xfrm>
          <a:off x="4445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66</xdr:row>
      <xdr:rowOff>111777</xdr:rowOff>
    </xdr:from>
    <xdr:ext cx="762000" cy="259045"/>
    <xdr:sp macro="" textlink="">
      <xdr:nvSpPr>
        <xdr:cNvPr id="146" name="テキスト ボックス 145"/>
        <xdr:cNvSpPr txBox="1"/>
      </xdr:nvSpPr>
      <xdr:spPr>
        <a:xfrm>
          <a:off x="3606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66</xdr:row>
      <xdr:rowOff>111777</xdr:rowOff>
    </xdr:from>
    <xdr:ext cx="762000" cy="259045"/>
    <xdr:sp macro="" textlink="">
      <xdr:nvSpPr>
        <xdr:cNvPr id="147" name="テキスト ボックス 146"/>
        <xdr:cNvSpPr txBox="1"/>
      </xdr:nvSpPr>
      <xdr:spPr>
        <a:xfrm>
          <a:off x="2717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66</xdr:row>
      <xdr:rowOff>111777</xdr:rowOff>
    </xdr:from>
    <xdr:ext cx="762000" cy="259045"/>
    <xdr:sp macro="" textlink="">
      <xdr:nvSpPr>
        <xdr:cNvPr id="148" name="テキスト ボックス 147"/>
        <xdr:cNvSpPr txBox="1"/>
      </xdr:nvSpPr>
      <xdr:spPr>
        <a:xfrm>
          <a:off x="1828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66</xdr:row>
      <xdr:rowOff>111777</xdr:rowOff>
    </xdr:from>
    <xdr:ext cx="762000" cy="259045"/>
    <xdr:sp macro="" textlink="">
      <xdr:nvSpPr>
        <xdr:cNvPr id="149" name="テキスト ボックス 148"/>
        <xdr:cNvSpPr txBox="1"/>
      </xdr:nvSpPr>
      <xdr:spPr>
        <a:xfrm>
          <a:off x="939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58</xdr:row>
      <xdr:rowOff>168275</xdr:rowOff>
    </xdr:from>
    <xdr:to>
      <xdr:col>6</xdr:col>
      <xdr:colOff>561975</xdr:colOff>
      <xdr:row>59</xdr:row>
      <xdr:rowOff>98425</xdr:rowOff>
    </xdr:to>
    <xdr:sp macro="" textlink="">
      <xdr:nvSpPr>
        <xdr:cNvPr id="150" name="円/楕円 149"/>
        <xdr:cNvSpPr/>
      </xdr:nvSpPr>
      <xdr:spPr>
        <a:xfrm>
          <a:off x="4584700" y="101123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58</xdr:row>
      <xdr:rowOff>19702</xdr:rowOff>
    </xdr:from>
    <xdr:ext cx="405111" cy="259045"/>
    <xdr:sp macro="" textlink="">
      <xdr:nvSpPr>
        <xdr:cNvPr id="151" name="【体育館・プール】&#10;有形固定資産減価償却率該当値テキスト"/>
        <xdr:cNvSpPr txBox="1"/>
      </xdr:nvSpPr>
      <xdr:spPr>
        <a:xfrm>
          <a:off x="4724400" y="996380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46.5</a:t>
          </a:r>
          <a:endParaRPr kumimoji="1" lang="ja-JP" altLang="en-US" sz="1000" b="1">
            <a:solidFill>
              <a:srgbClr val="FF0000"/>
            </a:solidFill>
            <a:latin typeface="ＭＳ Ｐゴシック"/>
          </a:endParaRPr>
        </a:p>
      </xdr:txBody>
    </xdr:sp>
    <xdr:clientData/>
  </xdr:oneCellAnchor>
  <xdr:twoCellAnchor>
    <xdr:from>
      <xdr:col>5</xdr:col>
      <xdr:colOff>307975</xdr:colOff>
      <xdr:row>59</xdr:row>
      <xdr:rowOff>15875</xdr:rowOff>
    </xdr:from>
    <xdr:to>
      <xdr:col>5</xdr:col>
      <xdr:colOff>409575</xdr:colOff>
      <xdr:row>59</xdr:row>
      <xdr:rowOff>117475</xdr:rowOff>
    </xdr:to>
    <xdr:sp macro="" textlink="">
      <xdr:nvSpPr>
        <xdr:cNvPr id="152" name="円/楕円 151"/>
        <xdr:cNvSpPr/>
      </xdr:nvSpPr>
      <xdr:spPr>
        <a:xfrm>
          <a:off x="3746500" y="101314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358775</xdr:colOff>
      <xdr:row>59</xdr:row>
      <xdr:rowOff>47625</xdr:rowOff>
    </xdr:from>
    <xdr:to>
      <xdr:col>6</xdr:col>
      <xdr:colOff>511175</xdr:colOff>
      <xdr:row>59</xdr:row>
      <xdr:rowOff>66675</xdr:rowOff>
    </xdr:to>
    <xdr:cxnSp macro="">
      <xdr:nvCxnSpPr>
        <xdr:cNvPr id="153" name="直線コネクタ 152"/>
        <xdr:cNvCxnSpPr/>
      </xdr:nvCxnSpPr>
      <xdr:spPr>
        <a:xfrm flipV="1">
          <a:off x="3797300" y="10163175"/>
          <a:ext cx="8382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143518</xdr:colOff>
      <xdr:row>59</xdr:row>
      <xdr:rowOff>139082</xdr:rowOff>
    </xdr:from>
    <xdr:ext cx="405111" cy="259045"/>
    <xdr:sp macro="" textlink="">
      <xdr:nvSpPr>
        <xdr:cNvPr id="154" name="n_1aveValue【体育館・プール】&#10;有形固定資産減価償却率"/>
        <xdr:cNvSpPr txBox="1"/>
      </xdr:nvSpPr>
      <xdr:spPr>
        <a:xfrm>
          <a:off x="3582043" y="1025463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43.9</a:t>
          </a:r>
          <a:endParaRPr kumimoji="1" lang="ja-JP" altLang="en-US" sz="1000" b="1">
            <a:solidFill>
              <a:srgbClr val="000080"/>
            </a:solidFill>
            <a:latin typeface="ＭＳ Ｐゴシック"/>
          </a:endParaRPr>
        </a:p>
      </xdr:txBody>
    </xdr:sp>
    <xdr:clientData/>
  </xdr:oneCellAnchor>
  <xdr:oneCellAnchor>
    <xdr:from>
      <xdr:col>5</xdr:col>
      <xdr:colOff>143518</xdr:colOff>
      <xdr:row>57</xdr:row>
      <xdr:rowOff>134002</xdr:rowOff>
    </xdr:from>
    <xdr:ext cx="405111" cy="259045"/>
    <xdr:sp macro="" textlink="">
      <xdr:nvSpPr>
        <xdr:cNvPr id="155" name="n_1mainValue【体育館・プール】&#10;有形固定資産減価償却率"/>
        <xdr:cNvSpPr txBox="1"/>
      </xdr:nvSpPr>
      <xdr:spPr>
        <a:xfrm>
          <a:off x="3582043" y="990665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45.5</a:t>
          </a:r>
          <a:endParaRPr kumimoji="1" lang="ja-JP" altLang="en-US" sz="1000" b="1">
            <a:solidFill>
              <a:srgbClr val="FF0000"/>
            </a:solidFill>
            <a:latin typeface="ＭＳ Ｐゴシック"/>
          </a:endParaRPr>
        </a:p>
      </xdr:txBody>
    </xdr:sp>
    <xdr:clientData/>
  </xdr:oneCellAnchor>
  <xdr:twoCellAnchor>
    <xdr:from>
      <xdr:col>9</xdr:col>
      <xdr:colOff>422275</xdr:colOff>
      <xdr:row>46</xdr:row>
      <xdr:rowOff>114300</xdr:rowOff>
    </xdr:from>
    <xdr:to>
      <xdr:col>16</xdr:col>
      <xdr:colOff>346075</xdr:colOff>
      <xdr:row>50</xdr:row>
      <xdr:rowOff>63500</xdr:rowOff>
    </xdr:to>
    <xdr:sp macro="" textlink="">
      <xdr:nvSpPr>
        <xdr:cNvPr id="156" name="正方形/長方形 155"/>
        <xdr:cNvSpPr/>
      </xdr:nvSpPr>
      <xdr:spPr>
        <a:xfrm>
          <a:off x="6604000" y="800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体育館・プール</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50</xdr:row>
      <xdr:rowOff>88900</xdr:rowOff>
    </xdr:from>
    <xdr:to>
      <xdr:col>12</xdr:col>
      <xdr:colOff>15875</xdr:colOff>
      <xdr:row>52</xdr:row>
      <xdr:rowOff>0</xdr:rowOff>
    </xdr:to>
    <xdr:sp macro="" textlink="">
      <xdr:nvSpPr>
        <xdr:cNvPr id="157" name="正方形/長方形 156"/>
        <xdr:cNvSpPr/>
      </xdr:nvSpPr>
      <xdr:spPr>
        <a:xfrm>
          <a:off x="6731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51</xdr:row>
      <xdr:rowOff>120650</xdr:rowOff>
    </xdr:from>
    <xdr:to>
      <xdr:col>12</xdr:col>
      <xdr:colOff>15875</xdr:colOff>
      <xdr:row>53</xdr:row>
      <xdr:rowOff>31750</xdr:rowOff>
    </xdr:to>
    <xdr:sp macro="" textlink="">
      <xdr:nvSpPr>
        <xdr:cNvPr id="158" name="正方形/長方形 157"/>
        <xdr:cNvSpPr/>
      </xdr:nvSpPr>
      <xdr:spPr>
        <a:xfrm>
          <a:off x="6731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10/14</a:t>
          </a:r>
          <a:endParaRPr kumimoji="1" lang="ja-JP" altLang="en-US" sz="1200" b="1" i="1">
            <a:solidFill>
              <a:srgbClr val="4080FF"/>
            </a:solidFill>
            <a:latin typeface="ＭＳ Ｐゴシック"/>
          </a:endParaRPr>
        </a:p>
      </xdr:txBody>
    </xdr:sp>
    <xdr:clientData/>
  </xdr:twoCellAnchor>
  <xdr:twoCellAnchor>
    <xdr:from>
      <xdr:col>11</xdr:col>
      <xdr:colOff>193675</xdr:colOff>
      <xdr:row>50</xdr:row>
      <xdr:rowOff>88900</xdr:rowOff>
    </xdr:from>
    <xdr:to>
      <xdr:col>13</xdr:col>
      <xdr:colOff>346075</xdr:colOff>
      <xdr:row>52</xdr:row>
      <xdr:rowOff>0</xdr:rowOff>
    </xdr:to>
    <xdr:sp macro="" textlink="">
      <xdr:nvSpPr>
        <xdr:cNvPr id="159" name="正方形/長方形 158"/>
        <xdr:cNvSpPr/>
      </xdr:nvSpPr>
      <xdr:spPr>
        <a:xfrm>
          <a:off x="7747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51</xdr:row>
      <xdr:rowOff>120650</xdr:rowOff>
    </xdr:from>
    <xdr:to>
      <xdr:col>13</xdr:col>
      <xdr:colOff>346075</xdr:colOff>
      <xdr:row>53</xdr:row>
      <xdr:rowOff>31750</xdr:rowOff>
    </xdr:to>
    <xdr:sp macro="" textlink="">
      <xdr:nvSpPr>
        <xdr:cNvPr id="160" name="正方形/長方形 159"/>
        <xdr:cNvSpPr/>
      </xdr:nvSpPr>
      <xdr:spPr>
        <a:xfrm>
          <a:off x="7747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0.112</a:t>
          </a:r>
          <a:endParaRPr kumimoji="1" lang="ja-JP" altLang="en-US" sz="1200" b="1" i="1">
            <a:solidFill>
              <a:srgbClr val="4080FF"/>
            </a:solidFill>
            <a:latin typeface="ＭＳ Ｐゴシック"/>
          </a:endParaRPr>
        </a:p>
      </xdr:txBody>
    </xdr:sp>
    <xdr:clientData/>
  </xdr:twoCellAnchor>
  <xdr:twoCellAnchor>
    <xdr:from>
      <xdr:col>12</xdr:col>
      <xdr:colOff>650875</xdr:colOff>
      <xdr:row>50</xdr:row>
      <xdr:rowOff>88900</xdr:rowOff>
    </xdr:from>
    <xdr:to>
      <xdr:col>15</xdr:col>
      <xdr:colOff>117475</xdr:colOff>
      <xdr:row>52</xdr:row>
      <xdr:rowOff>0</xdr:rowOff>
    </xdr:to>
    <xdr:sp macro="" textlink="">
      <xdr:nvSpPr>
        <xdr:cNvPr id="161" name="正方形/長方形 160"/>
        <xdr:cNvSpPr/>
      </xdr:nvSpPr>
      <xdr:spPr>
        <a:xfrm>
          <a:off x="8890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51</xdr:row>
      <xdr:rowOff>120650</xdr:rowOff>
    </xdr:from>
    <xdr:to>
      <xdr:col>15</xdr:col>
      <xdr:colOff>117475</xdr:colOff>
      <xdr:row>53</xdr:row>
      <xdr:rowOff>31750</xdr:rowOff>
    </xdr:to>
    <xdr:sp macro="" textlink="">
      <xdr:nvSpPr>
        <xdr:cNvPr id="162" name="正方形/長方形 161"/>
        <xdr:cNvSpPr/>
      </xdr:nvSpPr>
      <xdr:spPr>
        <a:xfrm>
          <a:off x="8890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0.069</a:t>
          </a:r>
          <a:endParaRPr kumimoji="1" lang="ja-JP" altLang="en-US" sz="1200" b="1" i="1">
            <a:solidFill>
              <a:srgbClr val="4080FF"/>
            </a:solidFill>
            <a:latin typeface="ＭＳ Ｐゴシック"/>
          </a:endParaRPr>
        </a:p>
      </xdr:txBody>
    </xdr:sp>
    <xdr:clientData/>
  </xdr:twoCellAnchor>
  <xdr:twoCellAnchor>
    <xdr:from>
      <xdr:col>9</xdr:col>
      <xdr:colOff>422275</xdr:colOff>
      <xdr:row>53</xdr:row>
      <xdr:rowOff>57150</xdr:rowOff>
    </xdr:from>
    <xdr:to>
      <xdr:col>16</xdr:col>
      <xdr:colOff>346075</xdr:colOff>
      <xdr:row>66</xdr:row>
      <xdr:rowOff>114300</xdr:rowOff>
    </xdr:to>
    <xdr:sp macro="" textlink="">
      <xdr:nvSpPr>
        <xdr:cNvPr id="163" name="正方形/長方形 162"/>
        <xdr:cNvSpPr/>
      </xdr:nvSpPr>
      <xdr:spPr>
        <a:xfrm>
          <a:off x="6604000" y="914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52</xdr:row>
      <xdr:rowOff>38100</xdr:rowOff>
    </xdr:from>
    <xdr:ext cx="349839" cy="225703"/>
    <xdr:sp macro="" textlink="">
      <xdr:nvSpPr>
        <xdr:cNvPr id="164" name="テキスト ボックス 163"/>
        <xdr:cNvSpPr txBox="1"/>
      </xdr:nvSpPr>
      <xdr:spPr>
        <a:xfrm>
          <a:off x="6565900" y="895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66</xdr:row>
      <xdr:rowOff>114300</xdr:rowOff>
    </xdr:from>
    <xdr:to>
      <xdr:col>16</xdr:col>
      <xdr:colOff>307975</xdr:colOff>
      <xdr:row>66</xdr:row>
      <xdr:rowOff>114300</xdr:rowOff>
    </xdr:to>
    <xdr:cxnSp macro="">
      <xdr:nvCxnSpPr>
        <xdr:cNvPr id="165" name="直線コネクタ 164"/>
        <xdr:cNvCxnSpPr/>
      </xdr:nvCxnSpPr>
      <xdr:spPr>
        <a:xfrm>
          <a:off x="6604000" y="1143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65</xdr:row>
      <xdr:rowOff>143527</xdr:rowOff>
    </xdr:from>
    <xdr:ext cx="467179" cy="259045"/>
    <xdr:sp macro="" textlink="">
      <xdr:nvSpPr>
        <xdr:cNvPr id="166" name="テキスト ボックス 165"/>
        <xdr:cNvSpPr txBox="1"/>
      </xdr:nvSpPr>
      <xdr:spPr>
        <a:xfrm>
          <a:off x="6136821" y="1128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64</xdr:row>
      <xdr:rowOff>0</xdr:rowOff>
    </xdr:from>
    <xdr:to>
      <xdr:col>16</xdr:col>
      <xdr:colOff>307975</xdr:colOff>
      <xdr:row>64</xdr:row>
      <xdr:rowOff>0</xdr:rowOff>
    </xdr:to>
    <xdr:cxnSp macro="">
      <xdr:nvCxnSpPr>
        <xdr:cNvPr id="167" name="直線コネクタ 166"/>
        <xdr:cNvCxnSpPr/>
      </xdr:nvCxnSpPr>
      <xdr:spPr>
        <a:xfrm>
          <a:off x="6604000" y="1097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63</xdr:row>
      <xdr:rowOff>29227</xdr:rowOff>
    </xdr:from>
    <xdr:ext cx="467179" cy="259045"/>
    <xdr:sp macro="" textlink="">
      <xdr:nvSpPr>
        <xdr:cNvPr id="168" name="テキスト ボックス 167"/>
        <xdr:cNvSpPr txBox="1"/>
      </xdr:nvSpPr>
      <xdr:spPr>
        <a:xfrm>
          <a:off x="6136821" y="108305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0.050</a:t>
          </a:r>
          <a:endParaRPr kumimoji="1" lang="ja-JP" altLang="en-US" sz="1000">
            <a:latin typeface="ＭＳ Ｐゴシック"/>
          </a:endParaRPr>
        </a:p>
      </xdr:txBody>
    </xdr:sp>
    <xdr:clientData/>
  </xdr:oneCellAnchor>
  <xdr:twoCellAnchor>
    <xdr:from>
      <xdr:col>9</xdr:col>
      <xdr:colOff>422275</xdr:colOff>
      <xdr:row>61</xdr:row>
      <xdr:rowOff>57150</xdr:rowOff>
    </xdr:from>
    <xdr:to>
      <xdr:col>16</xdr:col>
      <xdr:colOff>307975</xdr:colOff>
      <xdr:row>61</xdr:row>
      <xdr:rowOff>57150</xdr:rowOff>
    </xdr:to>
    <xdr:cxnSp macro="">
      <xdr:nvCxnSpPr>
        <xdr:cNvPr id="169" name="直線コネクタ 168"/>
        <xdr:cNvCxnSpPr/>
      </xdr:nvCxnSpPr>
      <xdr:spPr>
        <a:xfrm>
          <a:off x="6604000" y="1051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60</xdr:row>
      <xdr:rowOff>86377</xdr:rowOff>
    </xdr:from>
    <xdr:ext cx="467179" cy="259045"/>
    <xdr:sp macro="" textlink="">
      <xdr:nvSpPr>
        <xdr:cNvPr id="170" name="テキスト ボックス 169"/>
        <xdr:cNvSpPr txBox="1"/>
      </xdr:nvSpPr>
      <xdr:spPr>
        <a:xfrm>
          <a:off x="6136821" y="10373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9</xdr:col>
      <xdr:colOff>422275</xdr:colOff>
      <xdr:row>58</xdr:row>
      <xdr:rowOff>114300</xdr:rowOff>
    </xdr:from>
    <xdr:to>
      <xdr:col>16</xdr:col>
      <xdr:colOff>307975</xdr:colOff>
      <xdr:row>58</xdr:row>
      <xdr:rowOff>114300</xdr:rowOff>
    </xdr:to>
    <xdr:cxnSp macro="">
      <xdr:nvCxnSpPr>
        <xdr:cNvPr id="171" name="直線コネクタ 170"/>
        <xdr:cNvCxnSpPr/>
      </xdr:nvCxnSpPr>
      <xdr:spPr>
        <a:xfrm>
          <a:off x="6604000" y="1005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57</xdr:row>
      <xdr:rowOff>143527</xdr:rowOff>
    </xdr:from>
    <xdr:ext cx="467179" cy="259045"/>
    <xdr:sp macro="" textlink="">
      <xdr:nvSpPr>
        <xdr:cNvPr id="172" name="テキスト ボックス 171"/>
        <xdr:cNvSpPr txBox="1"/>
      </xdr:nvSpPr>
      <xdr:spPr>
        <a:xfrm>
          <a:off x="6136821" y="9916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0.150</a:t>
          </a:r>
          <a:endParaRPr kumimoji="1" lang="ja-JP" altLang="en-US" sz="1000">
            <a:latin typeface="ＭＳ Ｐゴシック"/>
          </a:endParaRPr>
        </a:p>
      </xdr:txBody>
    </xdr:sp>
    <xdr:clientData/>
  </xdr:oneCellAnchor>
  <xdr:twoCellAnchor>
    <xdr:from>
      <xdr:col>9</xdr:col>
      <xdr:colOff>422275</xdr:colOff>
      <xdr:row>56</xdr:row>
      <xdr:rowOff>0</xdr:rowOff>
    </xdr:from>
    <xdr:to>
      <xdr:col>16</xdr:col>
      <xdr:colOff>307975</xdr:colOff>
      <xdr:row>56</xdr:row>
      <xdr:rowOff>0</xdr:rowOff>
    </xdr:to>
    <xdr:cxnSp macro="">
      <xdr:nvCxnSpPr>
        <xdr:cNvPr id="173" name="直線コネクタ 172"/>
        <xdr:cNvCxnSpPr/>
      </xdr:nvCxnSpPr>
      <xdr:spPr>
        <a:xfrm>
          <a:off x="6604000" y="960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55</xdr:row>
      <xdr:rowOff>29227</xdr:rowOff>
    </xdr:from>
    <xdr:ext cx="467179" cy="259045"/>
    <xdr:sp macro="" textlink="">
      <xdr:nvSpPr>
        <xdr:cNvPr id="174" name="テキスト ボックス 173"/>
        <xdr:cNvSpPr txBox="1"/>
      </xdr:nvSpPr>
      <xdr:spPr>
        <a:xfrm>
          <a:off x="6136821" y="9458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0.200</a:t>
          </a:r>
          <a:endParaRPr kumimoji="1" lang="ja-JP" altLang="en-US" sz="1000">
            <a:latin typeface="ＭＳ Ｐゴシック"/>
          </a:endParaRPr>
        </a:p>
      </xdr:txBody>
    </xdr:sp>
    <xdr:clientData/>
  </xdr:oneCellAnchor>
  <xdr:twoCellAnchor>
    <xdr:from>
      <xdr:col>9</xdr:col>
      <xdr:colOff>422275</xdr:colOff>
      <xdr:row>53</xdr:row>
      <xdr:rowOff>57150</xdr:rowOff>
    </xdr:from>
    <xdr:to>
      <xdr:col>16</xdr:col>
      <xdr:colOff>307975</xdr:colOff>
      <xdr:row>53</xdr:row>
      <xdr:rowOff>57150</xdr:rowOff>
    </xdr:to>
    <xdr:cxnSp macro="">
      <xdr:nvCxnSpPr>
        <xdr:cNvPr id="175" name="直線コネクタ 174"/>
        <xdr:cNvCxnSpPr/>
      </xdr:nvCxnSpPr>
      <xdr:spPr>
        <a:xfrm>
          <a:off x="6604000" y="914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52</xdr:row>
      <xdr:rowOff>86377</xdr:rowOff>
    </xdr:from>
    <xdr:ext cx="467179" cy="259045"/>
    <xdr:sp macro="" textlink="">
      <xdr:nvSpPr>
        <xdr:cNvPr id="176" name="テキスト ボックス 175"/>
        <xdr:cNvSpPr txBox="1"/>
      </xdr:nvSpPr>
      <xdr:spPr>
        <a:xfrm>
          <a:off x="6136821" y="900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0.250</a:t>
          </a:r>
          <a:endParaRPr kumimoji="1" lang="ja-JP" altLang="en-US" sz="1000">
            <a:latin typeface="ＭＳ Ｐゴシック"/>
          </a:endParaRPr>
        </a:p>
      </xdr:txBody>
    </xdr:sp>
    <xdr:clientData/>
  </xdr:oneCellAnchor>
  <xdr:twoCellAnchor>
    <xdr:from>
      <xdr:col>9</xdr:col>
      <xdr:colOff>422275</xdr:colOff>
      <xdr:row>53</xdr:row>
      <xdr:rowOff>57150</xdr:rowOff>
    </xdr:from>
    <xdr:to>
      <xdr:col>16</xdr:col>
      <xdr:colOff>346075</xdr:colOff>
      <xdr:row>66</xdr:row>
      <xdr:rowOff>114300</xdr:rowOff>
    </xdr:to>
    <xdr:sp macro="" textlink="">
      <xdr:nvSpPr>
        <xdr:cNvPr id="177" name="【体育館・プール】&#10;一人当たり面積グラフ枠"/>
        <xdr:cNvSpPr/>
      </xdr:nvSpPr>
      <xdr:spPr>
        <a:xfrm>
          <a:off x="6604000" y="914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56</xdr:row>
      <xdr:rowOff>18288</xdr:rowOff>
    </xdr:from>
    <xdr:to>
      <xdr:col>15</xdr:col>
      <xdr:colOff>180340</xdr:colOff>
      <xdr:row>64</xdr:row>
      <xdr:rowOff>109728</xdr:rowOff>
    </xdr:to>
    <xdr:cxnSp macro="">
      <xdr:nvCxnSpPr>
        <xdr:cNvPr id="178" name="直線コネクタ 177"/>
        <xdr:cNvCxnSpPr/>
      </xdr:nvCxnSpPr>
      <xdr:spPr>
        <a:xfrm flipV="1">
          <a:off x="10476865" y="9619488"/>
          <a:ext cx="0" cy="14630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64</xdr:row>
      <xdr:rowOff>113555</xdr:rowOff>
    </xdr:from>
    <xdr:ext cx="469744" cy="259045"/>
    <xdr:sp macro="" textlink="">
      <xdr:nvSpPr>
        <xdr:cNvPr id="179" name="【体育館・プール】&#10;一人当たり面積最小値テキスト"/>
        <xdr:cNvSpPr txBox="1"/>
      </xdr:nvSpPr>
      <xdr:spPr>
        <a:xfrm>
          <a:off x="10566400" y="110863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0.038</a:t>
          </a:r>
          <a:endParaRPr kumimoji="1" lang="ja-JP" altLang="en-US" sz="1000" b="1">
            <a:latin typeface="ＭＳ Ｐゴシック"/>
          </a:endParaRPr>
        </a:p>
      </xdr:txBody>
    </xdr:sp>
    <xdr:clientData/>
  </xdr:oneCellAnchor>
  <xdr:twoCellAnchor>
    <xdr:from>
      <xdr:col>15</xdr:col>
      <xdr:colOff>92075</xdr:colOff>
      <xdr:row>64</xdr:row>
      <xdr:rowOff>109728</xdr:rowOff>
    </xdr:from>
    <xdr:to>
      <xdr:col>15</xdr:col>
      <xdr:colOff>269875</xdr:colOff>
      <xdr:row>64</xdr:row>
      <xdr:rowOff>109728</xdr:rowOff>
    </xdr:to>
    <xdr:cxnSp macro="">
      <xdr:nvCxnSpPr>
        <xdr:cNvPr id="180" name="直線コネクタ 179"/>
        <xdr:cNvCxnSpPr/>
      </xdr:nvCxnSpPr>
      <xdr:spPr>
        <a:xfrm>
          <a:off x="10388600" y="110825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54</xdr:row>
      <xdr:rowOff>136415</xdr:rowOff>
    </xdr:from>
    <xdr:ext cx="469744" cy="259045"/>
    <xdr:sp macro="" textlink="">
      <xdr:nvSpPr>
        <xdr:cNvPr id="181" name="【体育館・プール】&#10;一人当たり面積最大値テキスト"/>
        <xdr:cNvSpPr txBox="1"/>
      </xdr:nvSpPr>
      <xdr:spPr>
        <a:xfrm>
          <a:off x="10566400" y="939471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0.198</a:t>
          </a:r>
          <a:endParaRPr kumimoji="1" lang="ja-JP" altLang="en-US" sz="1000" b="1">
            <a:latin typeface="ＭＳ Ｐゴシック"/>
          </a:endParaRPr>
        </a:p>
      </xdr:txBody>
    </xdr:sp>
    <xdr:clientData/>
  </xdr:oneCellAnchor>
  <xdr:twoCellAnchor>
    <xdr:from>
      <xdr:col>15</xdr:col>
      <xdr:colOff>92075</xdr:colOff>
      <xdr:row>56</xdr:row>
      <xdr:rowOff>18288</xdr:rowOff>
    </xdr:from>
    <xdr:to>
      <xdr:col>15</xdr:col>
      <xdr:colOff>269875</xdr:colOff>
      <xdr:row>56</xdr:row>
      <xdr:rowOff>18288</xdr:rowOff>
    </xdr:to>
    <xdr:cxnSp macro="">
      <xdr:nvCxnSpPr>
        <xdr:cNvPr id="182" name="直線コネクタ 181"/>
        <xdr:cNvCxnSpPr/>
      </xdr:nvCxnSpPr>
      <xdr:spPr>
        <a:xfrm>
          <a:off x="10388600" y="961948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62</xdr:row>
      <xdr:rowOff>15511</xdr:rowOff>
    </xdr:from>
    <xdr:ext cx="469744" cy="259045"/>
    <xdr:sp macro="" textlink="">
      <xdr:nvSpPr>
        <xdr:cNvPr id="183" name="【体育館・プール】&#10;一人当たり面積平均値テキスト"/>
        <xdr:cNvSpPr txBox="1"/>
      </xdr:nvSpPr>
      <xdr:spPr>
        <a:xfrm>
          <a:off x="10566400" y="1064541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0.064</a:t>
          </a:r>
          <a:endParaRPr kumimoji="1" lang="ja-JP" altLang="en-US" sz="1000" b="1">
            <a:solidFill>
              <a:srgbClr val="000080"/>
            </a:solidFill>
            <a:latin typeface="ＭＳ Ｐゴシック"/>
          </a:endParaRPr>
        </a:p>
      </xdr:txBody>
    </xdr:sp>
    <xdr:clientData/>
  </xdr:oneCellAnchor>
  <xdr:twoCellAnchor>
    <xdr:from>
      <xdr:col>15</xdr:col>
      <xdr:colOff>130175</xdr:colOff>
      <xdr:row>62</xdr:row>
      <xdr:rowOff>164084</xdr:rowOff>
    </xdr:from>
    <xdr:to>
      <xdr:col>15</xdr:col>
      <xdr:colOff>231775</xdr:colOff>
      <xdr:row>63</xdr:row>
      <xdr:rowOff>94234</xdr:rowOff>
    </xdr:to>
    <xdr:sp macro="" textlink="">
      <xdr:nvSpPr>
        <xdr:cNvPr id="184" name="フローチャート : 判断 183"/>
        <xdr:cNvSpPr/>
      </xdr:nvSpPr>
      <xdr:spPr>
        <a:xfrm>
          <a:off x="10426700" y="107939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63</xdr:row>
      <xdr:rowOff>84074</xdr:rowOff>
    </xdr:from>
    <xdr:to>
      <xdr:col>14</xdr:col>
      <xdr:colOff>79375</xdr:colOff>
      <xdr:row>64</xdr:row>
      <xdr:rowOff>14224</xdr:rowOff>
    </xdr:to>
    <xdr:sp macro="" textlink="">
      <xdr:nvSpPr>
        <xdr:cNvPr id="185" name="フローチャート : 判断 184"/>
        <xdr:cNvSpPr/>
      </xdr:nvSpPr>
      <xdr:spPr>
        <a:xfrm>
          <a:off x="9588500" y="108854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66</xdr:row>
      <xdr:rowOff>111777</xdr:rowOff>
    </xdr:from>
    <xdr:ext cx="762000" cy="259045"/>
    <xdr:sp macro="" textlink="">
      <xdr:nvSpPr>
        <xdr:cNvPr id="186" name="テキスト ボックス 185"/>
        <xdr:cNvSpPr txBox="1"/>
      </xdr:nvSpPr>
      <xdr:spPr>
        <a:xfrm>
          <a:off x="102870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66</xdr:row>
      <xdr:rowOff>111777</xdr:rowOff>
    </xdr:from>
    <xdr:ext cx="762000" cy="259045"/>
    <xdr:sp macro="" textlink="">
      <xdr:nvSpPr>
        <xdr:cNvPr id="187" name="テキスト ボックス 186"/>
        <xdr:cNvSpPr txBox="1"/>
      </xdr:nvSpPr>
      <xdr:spPr>
        <a:xfrm>
          <a:off x="9448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66</xdr:row>
      <xdr:rowOff>111777</xdr:rowOff>
    </xdr:from>
    <xdr:ext cx="762000" cy="259045"/>
    <xdr:sp macro="" textlink="">
      <xdr:nvSpPr>
        <xdr:cNvPr id="188" name="テキスト ボックス 187"/>
        <xdr:cNvSpPr txBox="1"/>
      </xdr:nvSpPr>
      <xdr:spPr>
        <a:xfrm>
          <a:off x="8559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66</xdr:row>
      <xdr:rowOff>111777</xdr:rowOff>
    </xdr:from>
    <xdr:ext cx="762000" cy="259045"/>
    <xdr:sp macro="" textlink="">
      <xdr:nvSpPr>
        <xdr:cNvPr id="189" name="テキスト ボックス 188"/>
        <xdr:cNvSpPr txBox="1"/>
      </xdr:nvSpPr>
      <xdr:spPr>
        <a:xfrm>
          <a:off x="7670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66</xdr:row>
      <xdr:rowOff>111777</xdr:rowOff>
    </xdr:from>
    <xdr:ext cx="762000" cy="259045"/>
    <xdr:sp macro="" textlink="">
      <xdr:nvSpPr>
        <xdr:cNvPr id="190" name="テキスト ボックス 189"/>
        <xdr:cNvSpPr txBox="1"/>
      </xdr:nvSpPr>
      <xdr:spPr>
        <a:xfrm>
          <a:off x="6781800" y="1142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63</xdr:row>
      <xdr:rowOff>102362</xdr:rowOff>
    </xdr:from>
    <xdr:to>
      <xdr:col>15</xdr:col>
      <xdr:colOff>231775</xdr:colOff>
      <xdr:row>64</xdr:row>
      <xdr:rowOff>32512</xdr:rowOff>
    </xdr:to>
    <xdr:sp macro="" textlink="">
      <xdr:nvSpPr>
        <xdr:cNvPr id="191" name="円/楕円 190"/>
        <xdr:cNvSpPr/>
      </xdr:nvSpPr>
      <xdr:spPr>
        <a:xfrm>
          <a:off x="10426700" y="109037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63</xdr:row>
      <xdr:rowOff>80789</xdr:rowOff>
    </xdr:from>
    <xdr:ext cx="469744" cy="259045"/>
    <xdr:sp macro="" textlink="">
      <xdr:nvSpPr>
        <xdr:cNvPr id="192" name="【体育館・プール】&#10;一人当たり面積該当値テキスト"/>
        <xdr:cNvSpPr txBox="1"/>
      </xdr:nvSpPr>
      <xdr:spPr>
        <a:xfrm>
          <a:off x="10566400" y="108821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0.052</a:t>
          </a:r>
          <a:endParaRPr kumimoji="1" lang="ja-JP" altLang="en-US" sz="1000" b="1">
            <a:solidFill>
              <a:srgbClr val="FF0000"/>
            </a:solidFill>
            <a:latin typeface="ＭＳ Ｐゴシック"/>
          </a:endParaRPr>
        </a:p>
      </xdr:txBody>
    </xdr:sp>
    <xdr:clientData/>
  </xdr:oneCellAnchor>
  <xdr:twoCellAnchor>
    <xdr:from>
      <xdr:col>13</xdr:col>
      <xdr:colOff>663575</xdr:colOff>
      <xdr:row>63</xdr:row>
      <xdr:rowOff>102362</xdr:rowOff>
    </xdr:from>
    <xdr:to>
      <xdr:col>14</xdr:col>
      <xdr:colOff>79375</xdr:colOff>
      <xdr:row>64</xdr:row>
      <xdr:rowOff>32512</xdr:rowOff>
    </xdr:to>
    <xdr:sp macro="" textlink="">
      <xdr:nvSpPr>
        <xdr:cNvPr id="193" name="円/楕円 192"/>
        <xdr:cNvSpPr/>
      </xdr:nvSpPr>
      <xdr:spPr>
        <a:xfrm>
          <a:off x="9588500" y="109037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14</xdr:col>
      <xdr:colOff>28575</xdr:colOff>
      <xdr:row>63</xdr:row>
      <xdr:rowOff>153162</xdr:rowOff>
    </xdr:from>
    <xdr:to>
      <xdr:col>15</xdr:col>
      <xdr:colOff>180975</xdr:colOff>
      <xdr:row>63</xdr:row>
      <xdr:rowOff>153162</xdr:rowOff>
    </xdr:to>
    <xdr:cxnSp macro="">
      <xdr:nvCxnSpPr>
        <xdr:cNvPr id="194" name="直線コネクタ 193"/>
        <xdr:cNvCxnSpPr/>
      </xdr:nvCxnSpPr>
      <xdr:spPr>
        <a:xfrm>
          <a:off x="9639300" y="10954512"/>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466802</xdr:colOff>
      <xdr:row>62</xdr:row>
      <xdr:rowOff>30751</xdr:rowOff>
    </xdr:from>
    <xdr:ext cx="469744" cy="259045"/>
    <xdr:sp macro="" textlink="">
      <xdr:nvSpPr>
        <xdr:cNvPr id="195" name="n_1aveValue【体育館・プール】&#10;一人当たり面積"/>
        <xdr:cNvSpPr txBox="1"/>
      </xdr:nvSpPr>
      <xdr:spPr>
        <a:xfrm>
          <a:off x="9391727" y="1066065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0.054</a:t>
          </a:r>
          <a:endParaRPr kumimoji="1" lang="ja-JP" altLang="en-US" sz="1000" b="1">
            <a:solidFill>
              <a:srgbClr val="000080"/>
            </a:solidFill>
            <a:latin typeface="ＭＳ Ｐゴシック"/>
          </a:endParaRPr>
        </a:p>
      </xdr:txBody>
    </xdr:sp>
    <xdr:clientData/>
  </xdr:oneCellAnchor>
  <xdr:oneCellAnchor>
    <xdr:from>
      <xdr:col>13</xdr:col>
      <xdr:colOff>466802</xdr:colOff>
      <xdr:row>64</xdr:row>
      <xdr:rowOff>23639</xdr:rowOff>
    </xdr:from>
    <xdr:ext cx="469744" cy="259045"/>
    <xdr:sp macro="" textlink="">
      <xdr:nvSpPr>
        <xdr:cNvPr id="196" name="n_1mainValue【体育館・プール】&#10;一人当たり面積"/>
        <xdr:cNvSpPr txBox="1"/>
      </xdr:nvSpPr>
      <xdr:spPr>
        <a:xfrm>
          <a:off x="9391727" y="109964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0.052</a:t>
          </a:r>
          <a:endParaRPr kumimoji="1" lang="ja-JP" altLang="en-US" sz="1000" b="1">
            <a:solidFill>
              <a:srgbClr val="FF0000"/>
            </a:solidFill>
            <a:latin typeface="ＭＳ Ｐゴシック"/>
          </a:endParaRPr>
        </a:p>
      </xdr:txBody>
    </xdr:sp>
    <xdr:clientData/>
  </xdr:oneCellAnchor>
  <xdr:twoCellAnchor>
    <xdr:from>
      <xdr:col>1</xdr:col>
      <xdr:colOff>66675</xdr:colOff>
      <xdr:row>68</xdr:row>
      <xdr:rowOff>152400</xdr:rowOff>
    </xdr:from>
    <xdr:to>
      <xdr:col>7</xdr:col>
      <xdr:colOff>676275</xdr:colOff>
      <xdr:row>72</xdr:row>
      <xdr:rowOff>101600</xdr:rowOff>
    </xdr:to>
    <xdr:sp macro="" textlink="">
      <xdr:nvSpPr>
        <xdr:cNvPr id="197" name="正方形/長方形 196"/>
        <xdr:cNvSpPr/>
      </xdr:nvSpPr>
      <xdr:spPr>
        <a:xfrm>
          <a:off x="762000" y="1181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福祉施設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72</xdr:row>
      <xdr:rowOff>127000</xdr:rowOff>
    </xdr:from>
    <xdr:to>
      <xdr:col>3</xdr:col>
      <xdr:colOff>346075</xdr:colOff>
      <xdr:row>74</xdr:row>
      <xdr:rowOff>38100</xdr:rowOff>
    </xdr:to>
    <xdr:sp macro="" textlink="">
      <xdr:nvSpPr>
        <xdr:cNvPr id="198" name="正方形/長方形 197"/>
        <xdr:cNvSpPr/>
      </xdr:nvSpPr>
      <xdr:spPr>
        <a:xfrm>
          <a:off x="889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73</xdr:row>
      <xdr:rowOff>158750</xdr:rowOff>
    </xdr:from>
    <xdr:to>
      <xdr:col>3</xdr:col>
      <xdr:colOff>346075</xdr:colOff>
      <xdr:row>75</xdr:row>
      <xdr:rowOff>69850</xdr:rowOff>
    </xdr:to>
    <xdr:sp macro="" textlink="">
      <xdr:nvSpPr>
        <xdr:cNvPr id="199" name="正方形/長方形 198"/>
        <xdr:cNvSpPr/>
      </xdr:nvSpPr>
      <xdr:spPr>
        <a:xfrm>
          <a:off x="889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10/14</a:t>
          </a:r>
          <a:endParaRPr kumimoji="1" lang="ja-JP" altLang="en-US" sz="1200" b="1" i="1">
            <a:solidFill>
              <a:srgbClr val="4080FF"/>
            </a:solidFill>
            <a:latin typeface="ＭＳ Ｐゴシック"/>
          </a:endParaRPr>
        </a:p>
      </xdr:txBody>
    </xdr:sp>
    <xdr:clientData/>
  </xdr:twoCellAnchor>
  <xdr:twoCellAnchor>
    <xdr:from>
      <xdr:col>2</xdr:col>
      <xdr:colOff>523875</xdr:colOff>
      <xdr:row>72</xdr:row>
      <xdr:rowOff>127000</xdr:rowOff>
    </xdr:from>
    <xdr:to>
      <xdr:col>4</xdr:col>
      <xdr:colOff>676275</xdr:colOff>
      <xdr:row>74</xdr:row>
      <xdr:rowOff>38100</xdr:rowOff>
    </xdr:to>
    <xdr:sp macro="" textlink="">
      <xdr:nvSpPr>
        <xdr:cNvPr id="200" name="正方形/長方形 199"/>
        <xdr:cNvSpPr/>
      </xdr:nvSpPr>
      <xdr:spPr>
        <a:xfrm>
          <a:off x="1905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73</xdr:row>
      <xdr:rowOff>158750</xdr:rowOff>
    </xdr:from>
    <xdr:to>
      <xdr:col>4</xdr:col>
      <xdr:colOff>676275</xdr:colOff>
      <xdr:row>75</xdr:row>
      <xdr:rowOff>69850</xdr:rowOff>
    </xdr:to>
    <xdr:sp macro="" textlink="">
      <xdr:nvSpPr>
        <xdr:cNvPr id="201" name="正方形/長方形 200"/>
        <xdr:cNvSpPr/>
      </xdr:nvSpPr>
      <xdr:spPr>
        <a:xfrm>
          <a:off x="1905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48.9</a:t>
          </a:r>
          <a:endParaRPr kumimoji="1" lang="ja-JP" altLang="en-US" sz="1200" b="1" i="1">
            <a:solidFill>
              <a:srgbClr val="4080FF"/>
            </a:solidFill>
            <a:latin typeface="ＭＳ Ｐゴシック"/>
          </a:endParaRPr>
        </a:p>
      </xdr:txBody>
    </xdr:sp>
    <xdr:clientData/>
  </xdr:twoCellAnchor>
  <xdr:twoCellAnchor>
    <xdr:from>
      <xdr:col>4</xdr:col>
      <xdr:colOff>295275</xdr:colOff>
      <xdr:row>72</xdr:row>
      <xdr:rowOff>127000</xdr:rowOff>
    </xdr:from>
    <xdr:to>
      <xdr:col>6</xdr:col>
      <xdr:colOff>447675</xdr:colOff>
      <xdr:row>74</xdr:row>
      <xdr:rowOff>38100</xdr:rowOff>
    </xdr:to>
    <xdr:sp macro="" textlink="">
      <xdr:nvSpPr>
        <xdr:cNvPr id="202" name="正方形/長方形 201"/>
        <xdr:cNvSpPr/>
      </xdr:nvSpPr>
      <xdr:spPr>
        <a:xfrm>
          <a:off x="3048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73</xdr:row>
      <xdr:rowOff>158750</xdr:rowOff>
    </xdr:from>
    <xdr:to>
      <xdr:col>6</xdr:col>
      <xdr:colOff>447675</xdr:colOff>
      <xdr:row>75</xdr:row>
      <xdr:rowOff>69850</xdr:rowOff>
    </xdr:to>
    <xdr:sp macro="" textlink="">
      <xdr:nvSpPr>
        <xdr:cNvPr id="203" name="正方形/長方形 202"/>
        <xdr:cNvSpPr/>
      </xdr:nvSpPr>
      <xdr:spPr>
        <a:xfrm>
          <a:off x="3048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46.5</a:t>
          </a:r>
          <a:endParaRPr kumimoji="1" lang="ja-JP" altLang="en-US" sz="1200" b="1" i="1">
            <a:solidFill>
              <a:srgbClr val="4080FF"/>
            </a:solidFill>
            <a:latin typeface="ＭＳ Ｐゴシック"/>
          </a:endParaRPr>
        </a:p>
      </xdr:txBody>
    </xdr:sp>
    <xdr:clientData/>
  </xdr:twoCellAnchor>
  <xdr:twoCellAnchor>
    <xdr:from>
      <xdr:col>1</xdr:col>
      <xdr:colOff>66675</xdr:colOff>
      <xdr:row>75</xdr:row>
      <xdr:rowOff>95250</xdr:rowOff>
    </xdr:from>
    <xdr:to>
      <xdr:col>7</xdr:col>
      <xdr:colOff>676275</xdr:colOff>
      <xdr:row>88</xdr:row>
      <xdr:rowOff>152400</xdr:rowOff>
    </xdr:to>
    <xdr:sp macro="" textlink="">
      <xdr:nvSpPr>
        <xdr:cNvPr id="204" name="正方形/長方形 203"/>
        <xdr:cNvSpPr/>
      </xdr:nvSpPr>
      <xdr:spPr>
        <a:xfrm>
          <a:off x="762000" y="1295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74</xdr:row>
      <xdr:rowOff>76200</xdr:rowOff>
    </xdr:from>
    <xdr:ext cx="298543" cy="225703"/>
    <xdr:sp macro="" textlink="">
      <xdr:nvSpPr>
        <xdr:cNvPr id="205" name="テキスト ボックス 204"/>
        <xdr:cNvSpPr txBox="1"/>
      </xdr:nvSpPr>
      <xdr:spPr>
        <a:xfrm>
          <a:off x="723900" y="1276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88</xdr:row>
      <xdr:rowOff>152400</xdr:rowOff>
    </xdr:from>
    <xdr:to>
      <xdr:col>7</xdr:col>
      <xdr:colOff>638175</xdr:colOff>
      <xdr:row>88</xdr:row>
      <xdr:rowOff>152400</xdr:rowOff>
    </xdr:to>
    <xdr:cxnSp macro="">
      <xdr:nvCxnSpPr>
        <xdr:cNvPr id="206" name="直線コネクタ 205"/>
        <xdr:cNvCxnSpPr/>
      </xdr:nvCxnSpPr>
      <xdr:spPr>
        <a:xfrm>
          <a:off x="762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423061</xdr:colOff>
      <xdr:row>88</xdr:row>
      <xdr:rowOff>10177</xdr:rowOff>
    </xdr:from>
    <xdr:ext cx="338939" cy="259045"/>
    <xdr:sp macro="" textlink="">
      <xdr:nvSpPr>
        <xdr:cNvPr id="207" name="テキスト ボックス 206"/>
        <xdr:cNvSpPr txBox="1"/>
      </xdr:nvSpPr>
      <xdr:spPr>
        <a:xfrm>
          <a:off x="423061" y="15097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86</xdr:row>
      <xdr:rowOff>38100</xdr:rowOff>
    </xdr:from>
    <xdr:to>
      <xdr:col>7</xdr:col>
      <xdr:colOff>638175</xdr:colOff>
      <xdr:row>86</xdr:row>
      <xdr:rowOff>38100</xdr:rowOff>
    </xdr:to>
    <xdr:cxnSp macro="">
      <xdr:nvCxnSpPr>
        <xdr:cNvPr id="208" name="直線コネクタ 207"/>
        <xdr:cNvCxnSpPr/>
      </xdr:nvCxnSpPr>
      <xdr:spPr>
        <a:xfrm>
          <a:off x="762000" y="1478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85</xdr:row>
      <xdr:rowOff>67327</xdr:rowOff>
    </xdr:from>
    <xdr:ext cx="403059" cy="259045"/>
    <xdr:sp macro="" textlink="">
      <xdr:nvSpPr>
        <xdr:cNvPr id="209" name="テキスト ボックス 208"/>
        <xdr:cNvSpPr txBox="1"/>
      </xdr:nvSpPr>
      <xdr:spPr>
        <a:xfrm>
          <a:off x="358941" y="1464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83</xdr:row>
      <xdr:rowOff>95250</xdr:rowOff>
    </xdr:from>
    <xdr:to>
      <xdr:col>7</xdr:col>
      <xdr:colOff>638175</xdr:colOff>
      <xdr:row>83</xdr:row>
      <xdr:rowOff>95250</xdr:rowOff>
    </xdr:to>
    <xdr:cxnSp macro="">
      <xdr:nvCxnSpPr>
        <xdr:cNvPr id="210" name="直線コネクタ 209"/>
        <xdr:cNvCxnSpPr/>
      </xdr:nvCxnSpPr>
      <xdr:spPr>
        <a:xfrm>
          <a:off x="762000" y="1432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82</xdr:row>
      <xdr:rowOff>124477</xdr:rowOff>
    </xdr:from>
    <xdr:ext cx="403059" cy="259045"/>
    <xdr:sp macro="" textlink="">
      <xdr:nvSpPr>
        <xdr:cNvPr id="211" name="テキスト ボックス 210"/>
        <xdr:cNvSpPr txBox="1"/>
      </xdr:nvSpPr>
      <xdr:spPr>
        <a:xfrm>
          <a:off x="358941" y="1418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80</xdr:row>
      <xdr:rowOff>152400</xdr:rowOff>
    </xdr:from>
    <xdr:to>
      <xdr:col>7</xdr:col>
      <xdr:colOff>638175</xdr:colOff>
      <xdr:row>80</xdr:row>
      <xdr:rowOff>152400</xdr:rowOff>
    </xdr:to>
    <xdr:cxnSp macro="">
      <xdr:nvCxnSpPr>
        <xdr:cNvPr id="212" name="直線コネクタ 211"/>
        <xdr:cNvCxnSpPr/>
      </xdr:nvCxnSpPr>
      <xdr:spPr>
        <a:xfrm>
          <a:off x="762000" y="1386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80</xdr:row>
      <xdr:rowOff>10177</xdr:rowOff>
    </xdr:from>
    <xdr:ext cx="403059" cy="259045"/>
    <xdr:sp macro="" textlink="">
      <xdr:nvSpPr>
        <xdr:cNvPr id="213" name="テキスト ボックス 212"/>
        <xdr:cNvSpPr txBox="1"/>
      </xdr:nvSpPr>
      <xdr:spPr>
        <a:xfrm>
          <a:off x="358941" y="1372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78</xdr:row>
      <xdr:rowOff>38100</xdr:rowOff>
    </xdr:from>
    <xdr:to>
      <xdr:col>7</xdr:col>
      <xdr:colOff>638175</xdr:colOff>
      <xdr:row>78</xdr:row>
      <xdr:rowOff>38100</xdr:rowOff>
    </xdr:to>
    <xdr:cxnSp macro="">
      <xdr:nvCxnSpPr>
        <xdr:cNvPr id="214" name="直線コネクタ 213"/>
        <xdr:cNvCxnSpPr/>
      </xdr:nvCxnSpPr>
      <xdr:spPr>
        <a:xfrm>
          <a:off x="762000" y="1341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77</xdr:row>
      <xdr:rowOff>67327</xdr:rowOff>
    </xdr:from>
    <xdr:ext cx="403059" cy="259045"/>
    <xdr:sp macro="" textlink="">
      <xdr:nvSpPr>
        <xdr:cNvPr id="215" name="テキスト ボックス 214"/>
        <xdr:cNvSpPr txBox="1"/>
      </xdr:nvSpPr>
      <xdr:spPr>
        <a:xfrm>
          <a:off x="358941" y="1326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75</xdr:row>
      <xdr:rowOff>95250</xdr:rowOff>
    </xdr:from>
    <xdr:to>
      <xdr:col>7</xdr:col>
      <xdr:colOff>638175</xdr:colOff>
      <xdr:row>75</xdr:row>
      <xdr:rowOff>95250</xdr:rowOff>
    </xdr:to>
    <xdr:cxnSp macro="">
      <xdr:nvCxnSpPr>
        <xdr:cNvPr id="216" name="直線コネクタ 215"/>
        <xdr:cNvCxnSpPr/>
      </xdr:nvCxnSpPr>
      <xdr:spPr>
        <a:xfrm>
          <a:off x="762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74</xdr:row>
      <xdr:rowOff>124477</xdr:rowOff>
    </xdr:from>
    <xdr:ext cx="467179" cy="259045"/>
    <xdr:sp macro="" textlink="">
      <xdr:nvSpPr>
        <xdr:cNvPr id="217" name="テキスト ボックス 216"/>
        <xdr:cNvSpPr txBox="1"/>
      </xdr:nvSpPr>
      <xdr:spPr>
        <a:xfrm>
          <a:off x="294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66675</xdr:colOff>
      <xdr:row>75</xdr:row>
      <xdr:rowOff>95250</xdr:rowOff>
    </xdr:from>
    <xdr:to>
      <xdr:col>7</xdr:col>
      <xdr:colOff>676275</xdr:colOff>
      <xdr:row>88</xdr:row>
      <xdr:rowOff>152400</xdr:rowOff>
    </xdr:to>
    <xdr:sp macro="" textlink="">
      <xdr:nvSpPr>
        <xdr:cNvPr id="218" name="【福祉施設】&#10;有形固定資産減価償却率グラフ枠"/>
        <xdr:cNvSpPr/>
      </xdr:nvSpPr>
      <xdr:spPr>
        <a:xfrm>
          <a:off x="762000" y="1295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78</xdr:row>
      <xdr:rowOff>134113</xdr:rowOff>
    </xdr:from>
    <xdr:to>
      <xdr:col>6</xdr:col>
      <xdr:colOff>510540</xdr:colOff>
      <xdr:row>86</xdr:row>
      <xdr:rowOff>44958</xdr:rowOff>
    </xdr:to>
    <xdr:cxnSp macro="">
      <xdr:nvCxnSpPr>
        <xdr:cNvPr id="219" name="直線コネクタ 218"/>
        <xdr:cNvCxnSpPr/>
      </xdr:nvCxnSpPr>
      <xdr:spPr>
        <a:xfrm flipV="1">
          <a:off x="4634865" y="13507213"/>
          <a:ext cx="0" cy="128244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86</xdr:row>
      <xdr:rowOff>48785</xdr:rowOff>
    </xdr:from>
    <xdr:ext cx="405111" cy="259045"/>
    <xdr:sp macro="" textlink="">
      <xdr:nvSpPr>
        <xdr:cNvPr id="220" name="【福祉施設】&#10;有形固定資産減価償却率最小値テキスト"/>
        <xdr:cNvSpPr txBox="1"/>
      </xdr:nvSpPr>
      <xdr:spPr>
        <a:xfrm>
          <a:off x="4724400" y="1479348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19.7</a:t>
          </a:r>
          <a:endParaRPr kumimoji="1" lang="ja-JP" altLang="en-US" sz="1000" b="1">
            <a:latin typeface="ＭＳ Ｐゴシック"/>
          </a:endParaRPr>
        </a:p>
      </xdr:txBody>
    </xdr:sp>
    <xdr:clientData/>
  </xdr:oneCellAnchor>
  <xdr:twoCellAnchor>
    <xdr:from>
      <xdr:col>6</xdr:col>
      <xdr:colOff>422275</xdr:colOff>
      <xdr:row>86</xdr:row>
      <xdr:rowOff>44958</xdr:rowOff>
    </xdr:from>
    <xdr:to>
      <xdr:col>6</xdr:col>
      <xdr:colOff>600075</xdr:colOff>
      <xdr:row>86</xdr:row>
      <xdr:rowOff>44958</xdr:rowOff>
    </xdr:to>
    <xdr:cxnSp macro="">
      <xdr:nvCxnSpPr>
        <xdr:cNvPr id="221" name="直線コネクタ 220"/>
        <xdr:cNvCxnSpPr/>
      </xdr:nvCxnSpPr>
      <xdr:spPr>
        <a:xfrm>
          <a:off x="4546600" y="1478965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77</xdr:row>
      <xdr:rowOff>80790</xdr:rowOff>
    </xdr:from>
    <xdr:ext cx="405111" cy="259045"/>
    <xdr:sp macro="" textlink="">
      <xdr:nvSpPr>
        <xdr:cNvPr id="222" name="【福祉施設】&#10;有形固定資産減価償却率最大値テキスト"/>
        <xdr:cNvSpPr txBox="1"/>
      </xdr:nvSpPr>
      <xdr:spPr>
        <a:xfrm>
          <a:off x="4724400" y="13282440"/>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75.8</a:t>
          </a:r>
          <a:endParaRPr kumimoji="1" lang="ja-JP" altLang="en-US" sz="1000" b="1">
            <a:latin typeface="ＭＳ Ｐゴシック"/>
          </a:endParaRPr>
        </a:p>
      </xdr:txBody>
    </xdr:sp>
    <xdr:clientData/>
  </xdr:oneCellAnchor>
  <xdr:twoCellAnchor>
    <xdr:from>
      <xdr:col>6</xdr:col>
      <xdr:colOff>422275</xdr:colOff>
      <xdr:row>78</xdr:row>
      <xdr:rowOff>134113</xdr:rowOff>
    </xdr:from>
    <xdr:to>
      <xdr:col>6</xdr:col>
      <xdr:colOff>600075</xdr:colOff>
      <xdr:row>78</xdr:row>
      <xdr:rowOff>134113</xdr:rowOff>
    </xdr:to>
    <xdr:cxnSp macro="">
      <xdr:nvCxnSpPr>
        <xdr:cNvPr id="223" name="直線コネクタ 222"/>
        <xdr:cNvCxnSpPr/>
      </xdr:nvCxnSpPr>
      <xdr:spPr>
        <a:xfrm>
          <a:off x="4546600" y="1350721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81</xdr:row>
      <xdr:rowOff>94759</xdr:rowOff>
    </xdr:from>
    <xdr:ext cx="405111" cy="259045"/>
    <xdr:sp macro="" textlink="">
      <xdr:nvSpPr>
        <xdr:cNvPr id="224" name="【福祉施設】&#10;有形固定資産減価償却率平均値テキスト"/>
        <xdr:cNvSpPr txBox="1"/>
      </xdr:nvSpPr>
      <xdr:spPr>
        <a:xfrm>
          <a:off x="4724400" y="13982209"/>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46.3</a:t>
          </a:r>
          <a:endParaRPr kumimoji="1" lang="ja-JP" altLang="en-US" sz="1000" b="1">
            <a:solidFill>
              <a:srgbClr val="000080"/>
            </a:solidFill>
            <a:latin typeface="ＭＳ Ｐゴシック"/>
          </a:endParaRPr>
        </a:p>
      </xdr:txBody>
    </xdr:sp>
    <xdr:clientData/>
  </xdr:oneCellAnchor>
  <xdr:twoCellAnchor>
    <xdr:from>
      <xdr:col>6</xdr:col>
      <xdr:colOff>460375</xdr:colOff>
      <xdr:row>82</xdr:row>
      <xdr:rowOff>71882</xdr:rowOff>
    </xdr:from>
    <xdr:to>
      <xdr:col>6</xdr:col>
      <xdr:colOff>561975</xdr:colOff>
      <xdr:row>83</xdr:row>
      <xdr:rowOff>2032</xdr:rowOff>
    </xdr:to>
    <xdr:sp macro="" textlink="">
      <xdr:nvSpPr>
        <xdr:cNvPr id="225" name="フローチャート : 判断 224"/>
        <xdr:cNvSpPr/>
      </xdr:nvSpPr>
      <xdr:spPr>
        <a:xfrm>
          <a:off x="4584700" y="141307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307975</xdr:colOff>
      <xdr:row>82</xdr:row>
      <xdr:rowOff>49022</xdr:rowOff>
    </xdr:from>
    <xdr:to>
      <xdr:col>5</xdr:col>
      <xdr:colOff>409575</xdr:colOff>
      <xdr:row>82</xdr:row>
      <xdr:rowOff>150622</xdr:rowOff>
    </xdr:to>
    <xdr:sp macro="" textlink="">
      <xdr:nvSpPr>
        <xdr:cNvPr id="226" name="フローチャート : 判断 225"/>
        <xdr:cNvSpPr/>
      </xdr:nvSpPr>
      <xdr:spPr>
        <a:xfrm>
          <a:off x="3746500" y="141079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88</xdr:row>
      <xdr:rowOff>149877</xdr:rowOff>
    </xdr:from>
    <xdr:ext cx="762000" cy="259045"/>
    <xdr:sp macro="" textlink="">
      <xdr:nvSpPr>
        <xdr:cNvPr id="227" name="テキスト ボックス 226"/>
        <xdr:cNvSpPr txBox="1"/>
      </xdr:nvSpPr>
      <xdr:spPr>
        <a:xfrm>
          <a:off x="4445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88</xdr:row>
      <xdr:rowOff>149877</xdr:rowOff>
    </xdr:from>
    <xdr:ext cx="762000" cy="259045"/>
    <xdr:sp macro="" textlink="">
      <xdr:nvSpPr>
        <xdr:cNvPr id="228" name="テキスト ボックス 227"/>
        <xdr:cNvSpPr txBox="1"/>
      </xdr:nvSpPr>
      <xdr:spPr>
        <a:xfrm>
          <a:off x="3606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88</xdr:row>
      <xdr:rowOff>149877</xdr:rowOff>
    </xdr:from>
    <xdr:ext cx="762000" cy="259045"/>
    <xdr:sp macro="" textlink="">
      <xdr:nvSpPr>
        <xdr:cNvPr id="229" name="テキスト ボックス 228"/>
        <xdr:cNvSpPr txBox="1"/>
      </xdr:nvSpPr>
      <xdr:spPr>
        <a:xfrm>
          <a:off x="2717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88</xdr:row>
      <xdr:rowOff>149877</xdr:rowOff>
    </xdr:from>
    <xdr:ext cx="762000" cy="259045"/>
    <xdr:sp macro="" textlink="">
      <xdr:nvSpPr>
        <xdr:cNvPr id="230" name="テキスト ボックス 229"/>
        <xdr:cNvSpPr txBox="1"/>
      </xdr:nvSpPr>
      <xdr:spPr>
        <a:xfrm>
          <a:off x="1828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88</xdr:row>
      <xdr:rowOff>149877</xdr:rowOff>
    </xdr:from>
    <xdr:ext cx="762000" cy="259045"/>
    <xdr:sp macro="" textlink="">
      <xdr:nvSpPr>
        <xdr:cNvPr id="231" name="テキスト ボックス 230"/>
        <xdr:cNvSpPr txBox="1"/>
      </xdr:nvSpPr>
      <xdr:spPr>
        <a:xfrm>
          <a:off x="939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82</xdr:row>
      <xdr:rowOff>170180</xdr:rowOff>
    </xdr:from>
    <xdr:to>
      <xdr:col>6</xdr:col>
      <xdr:colOff>561975</xdr:colOff>
      <xdr:row>83</xdr:row>
      <xdr:rowOff>100330</xdr:rowOff>
    </xdr:to>
    <xdr:sp macro="" textlink="">
      <xdr:nvSpPr>
        <xdr:cNvPr id="232" name="円/楕円 231"/>
        <xdr:cNvSpPr/>
      </xdr:nvSpPr>
      <xdr:spPr>
        <a:xfrm>
          <a:off x="4584700" y="142290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82</xdr:row>
      <xdr:rowOff>148607</xdr:rowOff>
    </xdr:from>
    <xdr:ext cx="405111" cy="259045"/>
    <xdr:sp macro="" textlink="">
      <xdr:nvSpPr>
        <xdr:cNvPr id="233" name="【福祉施設】&#10;有形固定資産減価償却率該当値テキスト"/>
        <xdr:cNvSpPr txBox="1"/>
      </xdr:nvSpPr>
      <xdr:spPr>
        <a:xfrm>
          <a:off x="4724400" y="1420750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42.0</a:t>
          </a:r>
          <a:endParaRPr kumimoji="1" lang="ja-JP" altLang="en-US" sz="1000" b="1">
            <a:solidFill>
              <a:srgbClr val="FF0000"/>
            </a:solidFill>
            <a:latin typeface="ＭＳ Ｐゴシック"/>
          </a:endParaRPr>
        </a:p>
      </xdr:txBody>
    </xdr:sp>
    <xdr:clientData/>
  </xdr:oneCellAnchor>
  <xdr:twoCellAnchor>
    <xdr:from>
      <xdr:col>5</xdr:col>
      <xdr:colOff>307975</xdr:colOff>
      <xdr:row>82</xdr:row>
      <xdr:rowOff>126746</xdr:rowOff>
    </xdr:from>
    <xdr:to>
      <xdr:col>5</xdr:col>
      <xdr:colOff>409575</xdr:colOff>
      <xdr:row>83</xdr:row>
      <xdr:rowOff>56896</xdr:rowOff>
    </xdr:to>
    <xdr:sp macro="" textlink="">
      <xdr:nvSpPr>
        <xdr:cNvPr id="234" name="円/楕円 233"/>
        <xdr:cNvSpPr/>
      </xdr:nvSpPr>
      <xdr:spPr>
        <a:xfrm>
          <a:off x="3746500" y="141856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358775</xdr:colOff>
      <xdr:row>83</xdr:row>
      <xdr:rowOff>6096</xdr:rowOff>
    </xdr:from>
    <xdr:to>
      <xdr:col>6</xdr:col>
      <xdr:colOff>511175</xdr:colOff>
      <xdr:row>83</xdr:row>
      <xdr:rowOff>49530</xdr:rowOff>
    </xdr:to>
    <xdr:cxnSp macro="">
      <xdr:nvCxnSpPr>
        <xdr:cNvPr id="235" name="直線コネクタ 234"/>
        <xdr:cNvCxnSpPr/>
      </xdr:nvCxnSpPr>
      <xdr:spPr>
        <a:xfrm>
          <a:off x="3797300" y="14236446"/>
          <a:ext cx="838200" cy="4343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143518</xdr:colOff>
      <xdr:row>80</xdr:row>
      <xdr:rowOff>167149</xdr:rowOff>
    </xdr:from>
    <xdr:ext cx="405111" cy="259045"/>
    <xdr:sp macro="" textlink="">
      <xdr:nvSpPr>
        <xdr:cNvPr id="236" name="n_1aveValue【福祉施設】&#10;有形固定資産減価償却率"/>
        <xdr:cNvSpPr txBox="1"/>
      </xdr:nvSpPr>
      <xdr:spPr>
        <a:xfrm>
          <a:off x="3582043" y="13883149"/>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47.3</a:t>
          </a:r>
          <a:endParaRPr kumimoji="1" lang="ja-JP" altLang="en-US" sz="1000" b="1">
            <a:solidFill>
              <a:srgbClr val="000080"/>
            </a:solidFill>
            <a:latin typeface="ＭＳ Ｐゴシック"/>
          </a:endParaRPr>
        </a:p>
      </xdr:txBody>
    </xdr:sp>
    <xdr:clientData/>
  </xdr:oneCellAnchor>
  <xdr:oneCellAnchor>
    <xdr:from>
      <xdr:col>5</xdr:col>
      <xdr:colOff>143518</xdr:colOff>
      <xdr:row>83</xdr:row>
      <xdr:rowOff>48023</xdr:rowOff>
    </xdr:from>
    <xdr:ext cx="405111" cy="259045"/>
    <xdr:sp macro="" textlink="">
      <xdr:nvSpPr>
        <xdr:cNvPr id="237" name="n_1mainValue【福祉施設】&#10;有形固定資産減価償却率"/>
        <xdr:cNvSpPr txBox="1"/>
      </xdr:nvSpPr>
      <xdr:spPr>
        <a:xfrm>
          <a:off x="3582043" y="1427837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43.9</a:t>
          </a:r>
          <a:endParaRPr kumimoji="1" lang="ja-JP" altLang="en-US" sz="1000" b="1">
            <a:solidFill>
              <a:srgbClr val="FF0000"/>
            </a:solidFill>
            <a:latin typeface="ＭＳ Ｐゴシック"/>
          </a:endParaRPr>
        </a:p>
      </xdr:txBody>
    </xdr:sp>
    <xdr:clientData/>
  </xdr:oneCellAnchor>
  <xdr:twoCellAnchor>
    <xdr:from>
      <xdr:col>9</xdr:col>
      <xdr:colOff>422275</xdr:colOff>
      <xdr:row>68</xdr:row>
      <xdr:rowOff>152400</xdr:rowOff>
    </xdr:from>
    <xdr:to>
      <xdr:col>16</xdr:col>
      <xdr:colOff>346075</xdr:colOff>
      <xdr:row>72</xdr:row>
      <xdr:rowOff>101600</xdr:rowOff>
    </xdr:to>
    <xdr:sp macro="" textlink="">
      <xdr:nvSpPr>
        <xdr:cNvPr id="238" name="正方形/長方形 237"/>
        <xdr:cNvSpPr/>
      </xdr:nvSpPr>
      <xdr:spPr>
        <a:xfrm>
          <a:off x="6604000" y="1181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福祉施設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72</xdr:row>
      <xdr:rowOff>127000</xdr:rowOff>
    </xdr:from>
    <xdr:to>
      <xdr:col>12</xdr:col>
      <xdr:colOff>15875</xdr:colOff>
      <xdr:row>74</xdr:row>
      <xdr:rowOff>38100</xdr:rowOff>
    </xdr:to>
    <xdr:sp macro="" textlink="">
      <xdr:nvSpPr>
        <xdr:cNvPr id="239" name="正方形/長方形 238"/>
        <xdr:cNvSpPr/>
      </xdr:nvSpPr>
      <xdr:spPr>
        <a:xfrm>
          <a:off x="6731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73</xdr:row>
      <xdr:rowOff>158750</xdr:rowOff>
    </xdr:from>
    <xdr:to>
      <xdr:col>12</xdr:col>
      <xdr:colOff>15875</xdr:colOff>
      <xdr:row>75</xdr:row>
      <xdr:rowOff>69850</xdr:rowOff>
    </xdr:to>
    <xdr:sp macro="" textlink="">
      <xdr:nvSpPr>
        <xdr:cNvPr id="240" name="正方形/長方形 239"/>
        <xdr:cNvSpPr/>
      </xdr:nvSpPr>
      <xdr:spPr>
        <a:xfrm>
          <a:off x="6731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10/14</a:t>
          </a:r>
          <a:endParaRPr kumimoji="1" lang="ja-JP" altLang="en-US" sz="1200" b="1" i="1">
            <a:solidFill>
              <a:srgbClr val="4080FF"/>
            </a:solidFill>
            <a:latin typeface="ＭＳ Ｐゴシック"/>
          </a:endParaRPr>
        </a:p>
      </xdr:txBody>
    </xdr:sp>
    <xdr:clientData/>
  </xdr:twoCellAnchor>
  <xdr:twoCellAnchor>
    <xdr:from>
      <xdr:col>11</xdr:col>
      <xdr:colOff>193675</xdr:colOff>
      <xdr:row>72</xdr:row>
      <xdr:rowOff>127000</xdr:rowOff>
    </xdr:from>
    <xdr:to>
      <xdr:col>13</xdr:col>
      <xdr:colOff>346075</xdr:colOff>
      <xdr:row>74</xdr:row>
      <xdr:rowOff>38100</xdr:rowOff>
    </xdr:to>
    <xdr:sp macro="" textlink="">
      <xdr:nvSpPr>
        <xdr:cNvPr id="241" name="正方形/長方形 240"/>
        <xdr:cNvSpPr/>
      </xdr:nvSpPr>
      <xdr:spPr>
        <a:xfrm>
          <a:off x="7747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73</xdr:row>
      <xdr:rowOff>158750</xdr:rowOff>
    </xdr:from>
    <xdr:to>
      <xdr:col>13</xdr:col>
      <xdr:colOff>346075</xdr:colOff>
      <xdr:row>75</xdr:row>
      <xdr:rowOff>69850</xdr:rowOff>
    </xdr:to>
    <xdr:sp macro="" textlink="">
      <xdr:nvSpPr>
        <xdr:cNvPr id="242" name="正方形/長方形 241"/>
        <xdr:cNvSpPr/>
      </xdr:nvSpPr>
      <xdr:spPr>
        <a:xfrm>
          <a:off x="7747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0.065</a:t>
          </a:r>
          <a:endParaRPr kumimoji="1" lang="ja-JP" altLang="en-US" sz="1200" b="1" i="1">
            <a:solidFill>
              <a:srgbClr val="4080FF"/>
            </a:solidFill>
            <a:latin typeface="ＭＳ Ｐゴシック"/>
          </a:endParaRPr>
        </a:p>
      </xdr:txBody>
    </xdr:sp>
    <xdr:clientData/>
  </xdr:twoCellAnchor>
  <xdr:twoCellAnchor>
    <xdr:from>
      <xdr:col>12</xdr:col>
      <xdr:colOff>650875</xdr:colOff>
      <xdr:row>72</xdr:row>
      <xdr:rowOff>127000</xdr:rowOff>
    </xdr:from>
    <xdr:to>
      <xdr:col>15</xdr:col>
      <xdr:colOff>117475</xdr:colOff>
      <xdr:row>74</xdr:row>
      <xdr:rowOff>38100</xdr:rowOff>
    </xdr:to>
    <xdr:sp macro="" textlink="">
      <xdr:nvSpPr>
        <xdr:cNvPr id="243" name="正方形/長方形 242"/>
        <xdr:cNvSpPr/>
      </xdr:nvSpPr>
      <xdr:spPr>
        <a:xfrm>
          <a:off x="8890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73</xdr:row>
      <xdr:rowOff>158750</xdr:rowOff>
    </xdr:from>
    <xdr:to>
      <xdr:col>15</xdr:col>
      <xdr:colOff>117475</xdr:colOff>
      <xdr:row>75</xdr:row>
      <xdr:rowOff>69850</xdr:rowOff>
    </xdr:to>
    <xdr:sp macro="" textlink="">
      <xdr:nvSpPr>
        <xdr:cNvPr id="244" name="正方形/長方形 243"/>
        <xdr:cNvSpPr/>
      </xdr:nvSpPr>
      <xdr:spPr>
        <a:xfrm>
          <a:off x="8890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0.077</a:t>
          </a:r>
          <a:endParaRPr kumimoji="1" lang="ja-JP" altLang="en-US" sz="1200" b="1" i="1">
            <a:solidFill>
              <a:srgbClr val="4080FF"/>
            </a:solidFill>
            <a:latin typeface="ＭＳ Ｐゴシック"/>
          </a:endParaRPr>
        </a:p>
      </xdr:txBody>
    </xdr:sp>
    <xdr:clientData/>
  </xdr:twoCellAnchor>
  <xdr:twoCellAnchor>
    <xdr:from>
      <xdr:col>9</xdr:col>
      <xdr:colOff>422275</xdr:colOff>
      <xdr:row>75</xdr:row>
      <xdr:rowOff>95250</xdr:rowOff>
    </xdr:from>
    <xdr:to>
      <xdr:col>16</xdr:col>
      <xdr:colOff>346075</xdr:colOff>
      <xdr:row>88</xdr:row>
      <xdr:rowOff>152400</xdr:rowOff>
    </xdr:to>
    <xdr:sp macro="" textlink="">
      <xdr:nvSpPr>
        <xdr:cNvPr id="245" name="正方形/長方形 244"/>
        <xdr:cNvSpPr/>
      </xdr:nvSpPr>
      <xdr:spPr>
        <a:xfrm>
          <a:off x="6604000" y="1295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74</xdr:row>
      <xdr:rowOff>76200</xdr:rowOff>
    </xdr:from>
    <xdr:ext cx="349839" cy="225703"/>
    <xdr:sp macro="" textlink="">
      <xdr:nvSpPr>
        <xdr:cNvPr id="246" name="テキスト ボックス 245"/>
        <xdr:cNvSpPr txBox="1"/>
      </xdr:nvSpPr>
      <xdr:spPr>
        <a:xfrm>
          <a:off x="6565900" y="1276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88</xdr:row>
      <xdr:rowOff>152400</xdr:rowOff>
    </xdr:from>
    <xdr:to>
      <xdr:col>16</xdr:col>
      <xdr:colOff>307975</xdr:colOff>
      <xdr:row>88</xdr:row>
      <xdr:rowOff>152400</xdr:rowOff>
    </xdr:to>
    <xdr:cxnSp macro="">
      <xdr:nvCxnSpPr>
        <xdr:cNvPr id="247" name="直線コネクタ 246"/>
        <xdr:cNvCxnSpPr/>
      </xdr:nvCxnSpPr>
      <xdr:spPr>
        <a:xfrm>
          <a:off x="6604000" y="1524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86</xdr:row>
      <xdr:rowOff>38100</xdr:rowOff>
    </xdr:from>
    <xdr:to>
      <xdr:col>16</xdr:col>
      <xdr:colOff>307975</xdr:colOff>
      <xdr:row>86</xdr:row>
      <xdr:rowOff>38100</xdr:rowOff>
    </xdr:to>
    <xdr:cxnSp macro="">
      <xdr:nvCxnSpPr>
        <xdr:cNvPr id="248" name="直線コネクタ 247"/>
        <xdr:cNvCxnSpPr/>
      </xdr:nvCxnSpPr>
      <xdr:spPr>
        <a:xfrm>
          <a:off x="6604000" y="1478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85</xdr:row>
      <xdr:rowOff>67327</xdr:rowOff>
    </xdr:from>
    <xdr:ext cx="467179" cy="259045"/>
    <xdr:sp macro="" textlink="">
      <xdr:nvSpPr>
        <xdr:cNvPr id="249" name="テキスト ボックス 248"/>
        <xdr:cNvSpPr txBox="1"/>
      </xdr:nvSpPr>
      <xdr:spPr>
        <a:xfrm>
          <a:off x="6136821" y="146405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83</xdr:row>
      <xdr:rowOff>95250</xdr:rowOff>
    </xdr:from>
    <xdr:to>
      <xdr:col>16</xdr:col>
      <xdr:colOff>307975</xdr:colOff>
      <xdr:row>83</xdr:row>
      <xdr:rowOff>95250</xdr:rowOff>
    </xdr:to>
    <xdr:cxnSp macro="">
      <xdr:nvCxnSpPr>
        <xdr:cNvPr id="250" name="直線コネクタ 249"/>
        <xdr:cNvCxnSpPr/>
      </xdr:nvCxnSpPr>
      <xdr:spPr>
        <a:xfrm>
          <a:off x="6604000" y="1432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82</xdr:row>
      <xdr:rowOff>124477</xdr:rowOff>
    </xdr:from>
    <xdr:ext cx="467179" cy="259045"/>
    <xdr:sp macro="" textlink="">
      <xdr:nvSpPr>
        <xdr:cNvPr id="251" name="テキスト ボックス 250"/>
        <xdr:cNvSpPr txBox="1"/>
      </xdr:nvSpPr>
      <xdr:spPr>
        <a:xfrm>
          <a:off x="6136821" y="14183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0.200</a:t>
          </a:r>
          <a:endParaRPr kumimoji="1" lang="ja-JP" altLang="en-US" sz="1000">
            <a:latin typeface="ＭＳ Ｐゴシック"/>
          </a:endParaRPr>
        </a:p>
      </xdr:txBody>
    </xdr:sp>
    <xdr:clientData/>
  </xdr:oneCellAnchor>
  <xdr:twoCellAnchor>
    <xdr:from>
      <xdr:col>9</xdr:col>
      <xdr:colOff>422275</xdr:colOff>
      <xdr:row>80</xdr:row>
      <xdr:rowOff>152400</xdr:rowOff>
    </xdr:from>
    <xdr:to>
      <xdr:col>16</xdr:col>
      <xdr:colOff>307975</xdr:colOff>
      <xdr:row>80</xdr:row>
      <xdr:rowOff>152400</xdr:rowOff>
    </xdr:to>
    <xdr:cxnSp macro="">
      <xdr:nvCxnSpPr>
        <xdr:cNvPr id="252" name="直線コネクタ 251"/>
        <xdr:cNvCxnSpPr/>
      </xdr:nvCxnSpPr>
      <xdr:spPr>
        <a:xfrm>
          <a:off x="6604000" y="1386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80</xdr:row>
      <xdr:rowOff>10177</xdr:rowOff>
    </xdr:from>
    <xdr:ext cx="467179" cy="259045"/>
    <xdr:sp macro="" textlink="">
      <xdr:nvSpPr>
        <xdr:cNvPr id="253" name="テキスト ボックス 252"/>
        <xdr:cNvSpPr txBox="1"/>
      </xdr:nvSpPr>
      <xdr:spPr>
        <a:xfrm>
          <a:off x="6136821" y="13726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0.400</a:t>
          </a:r>
          <a:endParaRPr kumimoji="1" lang="ja-JP" altLang="en-US" sz="1000">
            <a:latin typeface="ＭＳ Ｐゴシック"/>
          </a:endParaRPr>
        </a:p>
      </xdr:txBody>
    </xdr:sp>
    <xdr:clientData/>
  </xdr:oneCellAnchor>
  <xdr:twoCellAnchor>
    <xdr:from>
      <xdr:col>9</xdr:col>
      <xdr:colOff>422275</xdr:colOff>
      <xdr:row>78</xdr:row>
      <xdr:rowOff>38100</xdr:rowOff>
    </xdr:from>
    <xdr:to>
      <xdr:col>16</xdr:col>
      <xdr:colOff>307975</xdr:colOff>
      <xdr:row>78</xdr:row>
      <xdr:rowOff>38100</xdr:rowOff>
    </xdr:to>
    <xdr:cxnSp macro="">
      <xdr:nvCxnSpPr>
        <xdr:cNvPr id="254" name="直線コネクタ 253"/>
        <xdr:cNvCxnSpPr/>
      </xdr:nvCxnSpPr>
      <xdr:spPr>
        <a:xfrm>
          <a:off x="6604000" y="1341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77</xdr:row>
      <xdr:rowOff>67327</xdr:rowOff>
    </xdr:from>
    <xdr:ext cx="467179" cy="259045"/>
    <xdr:sp macro="" textlink="">
      <xdr:nvSpPr>
        <xdr:cNvPr id="255" name="テキスト ボックス 254"/>
        <xdr:cNvSpPr txBox="1"/>
      </xdr:nvSpPr>
      <xdr:spPr>
        <a:xfrm>
          <a:off x="6136821" y="13268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0.600</a:t>
          </a:r>
          <a:endParaRPr kumimoji="1" lang="ja-JP" altLang="en-US" sz="1000">
            <a:latin typeface="ＭＳ Ｐゴシック"/>
          </a:endParaRPr>
        </a:p>
      </xdr:txBody>
    </xdr:sp>
    <xdr:clientData/>
  </xdr:oneCellAnchor>
  <xdr:twoCellAnchor>
    <xdr:from>
      <xdr:col>9</xdr:col>
      <xdr:colOff>422275</xdr:colOff>
      <xdr:row>75</xdr:row>
      <xdr:rowOff>95250</xdr:rowOff>
    </xdr:from>
    <xdr:to>
      <xdr:col>16</xdr:col>
      <xdr:colOff>307975</xdr:colOff>
      <xdr:row>75</xdr:row>
      <xdr:rowOff>95250</xdr:rowOff>
    </xdr:to>
    <xdr:cxnSp macro="">
      <xdr:nvCxnSpPr>
        <xdr:cNvPr id="256" name="直線コネクタ 255"/>
        <xdr:cNvCxnSpPr/>
      </xdr:nvCxnSpPr>
      <xdr:spPr>
        <a:xfrm>
          <a:off x="6604000" y="1295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74</xdr:row>
      <xdr:rowOff>124477</xdr:rowOff>
    </xdr:from>
    <xdr:ext cx="467179" cy="259045"/>
    <xdr:sp macro="" textlink="">
      <xdr:nvSpPr>
        <xdr:cNvPr id="257" name="テキスト ボックス 256"/>
        <xdr:cNvSpPr txBox="1"/>
      </xdr:nvSpPr>
      <xdr:spPr>
        <a:xfrm>
          <a:off x="6136821" y="1281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0.800</a:t>
          </a:r>
          <a:endParaRPr kumimoji="1" lang="ja-JP" altLang="en-US" sz="1000">
            <a:latin typeface="ＭＳ Ｐゴシック"/>
          </a:endParaRPr>
        </a:p>
      </xdr:txBody>
    </xdr:sp>
    <xdr:clientData/>
  </xdr:oneCellAnchor>
  <xdr:twoCellAnchor>
    <xdr:from>
      <xdr:col>9</xdr:col>
      <xdr:colOff>422275</xdr:colOff>
      <xdr:row>75</xdr:row>
      <xdr:rowOff>95250</xdr:rowOff>
    </xdr:from>
    <xdr:to>
      <xdr:col>16</xdr:col>
      <xdr:colOff>346075</xdr:colOff>
      <xdr:row>88</xdr:row>
      <xdr:rowOff>152400</xdr:rowOff>
    </xdr:to>
    <xdr:sp macro="" textlink="">
      <xdr:nvSpPr>
        <xdr:cNvPr id="258" name="【福祉施設】&#10;一人当たり面積グラフ枠"/>
        <xdr:cNvSpPr/>
      </xdr:nvSpPr>
      <xdr:spPr>
        <a:xfrm>
          <a:off x="6604000" y="1295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79</xdr:row>
      <xdr:rowOff>70104</xdr:rowOff>
    </xdr:from>
    <xdr:to>
      <xdr:col>15</xdr:col>
      <xdr:colOff>180340</xdr:colOff>
      <xdr:row>86</xdr:row>
      <xdr:rowOff>24385</xdr:rowOff>
    </xdr:to>
    <xdr:cxnSp macro="">
      <xdr:nvCxnSpPr>
        <xdr:cNvPr id="259" name="直線コネクタ 258"/>
        <xdr:cNvCxnSpPr/>
      </xdr:nvCxnSpPr>
      <xdr:spPr>
        <a:xfrm flipV="1">
          <a:off x="10476865" y="13614654"/>
          <a:ext cx="0" cy="115443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86</xdr:row>
      <xdr:rowOff>28212</xdr:rowOff>
    </xdr:from>
    <xdr:ext cx="469744" cy="259045"/>
    <xdr:sp macro="" textlink="">
      <xdr:nvSpPr>
        <xdr:cNvPr id="260" name="【福祉施設】&#10;一人当たり面積最小値テキスト"/>
        <xdr:cNvSpPr txBox="1"/>
      </xdr:nvSpPr>
      <xdr:spPr>
        <a:xfrm>
          <a:off x="10566400" y="1477291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0.006</a:t>
          </a:r>
          <a:endParaRPr kumimoji="1" lang="ja-JP" altLang="en-US" sz="1000" b="1">
            <a:latin typeface="ＭＳ Ｐゴシック"/>
          </a:endParaRPr>
        </a:p>
      </xdr:txBody>
    </xdr:sp>
    <xdr:clientData/>
  </xdr:oneCellAnchor>
  <xdr:twoCellAnchor>
    <xdr:from>
      <xdr:col>15</xdr:col>
      <xdr:colOff>92075</xdr:colOff>
      <xdr:row>86</xdr:row>
      <xdr:rowOff>24385</xdr:rowOff>
    </xdr:from>
    <xdr:to>
      <xdr:col>15</xdr:col>
      <xdr:colOff>269875</xdr:colOff>
      <xdr:row>86</xdr:row>
      <xdr:rowOff>24385</xdr:rowOff>
    </xdr:to>
    <xdr:cxnSp macro="">
      <xdr:nvCxnSpPr>
        <xdr:cNvPr id="261" name="直線コネクタ 260"/>
        <xdr:cNvCxnSpPr/>
      </xdr:nvCxnSpPr>
      <xdr:spPr>
        <a:xfrm>
          <a:off x="10388600" y="147690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78</xdr:row>
      <xdr:rowOff>16781</xdr:rowOff>
    </xdr:from>
    <xdr:ext cx="469744" cy="259045"/>
    <xdr:sp macro="" textlink="">
      <xdr:nvSpPr>
        <xdr:cNvPr id="262" name="【福祉施設】&#10;一人当たり面積最大値テキスト"/>
        <xdr:cNvSpPr txBox="1"/>
      </xdr:nvSpPr>
      <xdr:spPr>
        <a:xfrm>
          <a:off x="10566400" y="133898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0.511</a:t>
          </a:r>
          <a:endParaRPr kumimoji="1" lang="ja-JP" altLang="en-US" sz="1000" b="1">
            <a:latin typeface="ＭＳ Ｐゴシック"/>
          </a:endParaRPr>
        </a:p>
      </xdr:txBody>
    </xdr:sp>
    <xdr:clientData/>
  </xdr:oneCellAnchor>
  <xdr:twoCellAnchor>
    <xdr:from>
      <xdr:col>15</xdr:col>
      <xdr:colOff>92075</xdr:colOff>
      <xdr:row>79</xdr:row>
      <xdr:rowOff>70104</xdr:rowOff>
    </xdr:from>
    <xdr:to>
      <xdr:col>15</xdr:col>
      <xdr:colOff>269875</xdr:colOff>
      <xdr:row>79</xdr:row>
      <xdr:rowOff>70104</xdr:rowOff>
    </xdr:to>
    <xdr:cxnSp macro="">
      <xdr:nvCxnSpPr>
        <xdr:cNvPr id="263" name="直線コネクタ 262"/>
        <xdr:cNvCxnSpPr/>
      </xdr:nvCxnSpPr>
      <xdr:spPr>
        <a:xfrm>
          <a:off x="10388600" y="1361465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83</xdr:row>
      <xdr:rowOff>154195</xdr:rowOff>
    </xdr:from>
    <xdr:ext cx="469744" cy="259045"/>
    <xdr:sp macro="" textlink="">
      <xdr:nvSpPr>
        <xdr:cNvPr id="264" name="【福祉施設】&#10;一人当たり面積平均値テキスト"/>
        <xdr:cNvSpPr txBox="1"/>
      </xdr:nvSpPr>
      <xdr:spPr>
        <a:xfrm>
          <a:off x="10566400" y="1438454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0.087</a:t>
          </a:r>
          <a:endParaRPr kumimoji="1" lang="ja-JP" altLang="en-US" sz="1000" b="1">
            <a:solidFill>
              <a:srgbClr val="000080"/>
            </a:solidFill>
            <a:latin typeface="ＭＳ Ｐゴシック"/>
          </a:endParaRPr>
        </a:p>
      </xdr:txBody>
    </xdr:sp>
    <xdr:clientData/>
  </xdr:oneCellAnchor>
  <xdr:twoCellAnchor>
    <xdr:from>
      <xdr:col>15</xdr:col>
      <xdr:colOff>130175</xdr:colOff>
      <xdr:row>84</xdr:row>
      <xdr:rowOff>131318</xdr:rowOff>
    </xdr:from>
    <xdr:to>
      <xdr:col>15</xdr:col>
      <xdr:colOff>231775</xdr:colOff>
      <xdr:row>85</xdr:row>
      <xdr:rowOff>61468</xdr:rowOff>
    </xdr:to>
    <xdr:sp macro="" textlink="">
      <xdr:nvSpPr>
        <xdr:cNvPr id="265" name="フローチャート : 判断 264"/>
        <xdr:cNvSpPr/>
      </xdr:nvSpPr>
      <xdr:spPr>
        <a:xfrm>
          <a:off x="10426700" y="145331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85</xdr:row>
      <xdr:rowOff>10161</xdr:rowOff>
    </xdr:from>
    <xdr:to>
      <xdr:col>14</xdr:col>
      <xdr:colOff>79375</xdr:colOff>
      <xdr:row>85</xdr:row>
      <xdr:rowOff>111761</xdr:rowOff>
    </xdr:to>
    <xdr:sp macro="" textlink="">
      <xdr:nvSpPr>
        <xdr:cNvPr id="266" name="フローチャート : 判断 265"/>
        <xdr:cNvSpPr/>
      </xdr:nvSpPr>
      <xdr:spPr>
        <a:xfrm>
          <a:off x="9588500" y="145834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88</xdr:row>
      <xdr:rowOff>149877</xdr:rowOff>
    </xdr:from>
    <xdr:ext cx="762000" cy="259045"/>
    <xdr:sp macro="" textlink="">
      <xdr:nvSpPr>
        <xdr:cNvPr id="267" name="テキスト ボックス 266"/>
        <xdr:cNvSpPr txBox="1"/>
      </xdr:nvSpPr>
      <xdr:spPr>
        <a:xfrm>
          <a:off x="102870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88</xdr:row>
      <xdr:rowOff>149877</xdr:rowOff>
    </xdr:from>
    <xdr:ext cx="762000" cy="259045"/>
    <xdr:sp macro="" textlink="">
      <xdr:nvSpPr>
        <xdr:cNvPr id="268" name="テキスト ボックス 267"/>
        <xdr:cNvSpPr txBox="1"/>
      </xdr:nvSpPr>
      <xdr:spPr>
        <a:xfrm>
          <a:off x="9448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88</xdr:row>
      <xdr:rowOff>149877</xdr:rowOff>
    </xdr:from>
    <xdr:ext cx="762000" cy="259045"/>
    <xdr:sp macro="" textlink="">
      <xdr:nvSpPr>
        <xdr:cNvPr id="269" name="テキスト ボックス 268"/>
        <xdr:cNvSpPr txBox="1"/>
      </xdr:nvSpPr>
      <xdr:spPr>
        <a:xfrm>
          <a:off x="8559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88</xdr:row>
      <xdr:rowOff>149877</xdr:rowOff>
    </xdr:from>
    <xdr:ext cx="762000" cy="259045"/>
    <xdr:sp macro="" textlink="">
      <xdr:nvSpPr>
        <xdr:cNvPr id="270" name="テキスト ボックス 269"/>
        <xdr:cNvSpPr txBox="1"/>
      </xdr:nvSpPr>
      <xdr:spPr>
        <a:xfrm>
          <a:off x="7670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88</xdr:row>
      <xdr:rowOff>149877</xdr:rowOff>
    </xdr:from>
    <xdr:ext cx="762000" cy="259045"/>
    <xdr:sp macro="" textlink="">
      <xdr:nvSpPr>
        <xdr:cNvPr id="271" name="テキスト ボックス 270"/>
        <xdr:cNvSpPr txBox="1"/>
      </xdr:nvSpPr>
      <xdr:spPr>
        <a:xfrm>
          <a:off x="6781800" y="152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85</xdr:row>
      <xdr:rowOff>28448</xdr:rowOff>
    </xdr:from>
    <xdr:to>
      <xdr:col>15</xdr:col>
      <xdr:colOff>231775</xdr:colOff>
      <xdr:row>85</xdr:row>
      <xdr:rowOff>130048</xdr:rowOff>
    </xdr:to>
    <xdr:sp macro="" textlink="">
      <xdr:nvSpPr>
        <xdr:cNvPr id="272" name="円/楕円 271"/>
        <xdr:cNvSpPr/>
      </xdr:nvSpPr>
      <xdr:spPr>
        <a:xfrm>
          <a:off x="10426700" y="146016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84</xdr:row>
      <xdr:rowOff>114825</xdr:rowOff>
    </xdr:from>
    <xdr:ext cx="469744" cy="259045"/>
    <xdr:sp macro="" textlink="">
      <xdr:nvSpPr>
        <xdr:cNvPr id="273" name="【福祉施設】&#10;一人当たり面積該当値テキスト"/>
        <xdr:cNvSpPr txBox="1"/>
      </xdr:nvSpPr>
      <xdr:spPr>
        <a:xfrm>
          <a:off x="10566400" y="145166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0.057</a:t>
          </a:r>
          <a:endParaRPr kumimoji="1" lang="ja-JP" altLang="en-US" sz="1000" b="1">
            <a:solidFill>
              <a:srgbClr val="FF0000"/>
            </a:solidFill>
            <a:latin typeface="ＭＳ Ｐゴシック"/>
          </a:endParaRPr>
        </a:p>
      </xdr:txBody>
    </xdr:sp>
    <xdr:clientData/>
  </xdr:oneCellAnchor>
  <xdr:twoCellAnchor>
    <xdr:from>
      <xdr:col>13</xdr:col>
      <xdr:colOff>663575</xdr:colOff>
      <xdr:row>85</xdr:row>
      <xdr:rowOff>37592</xdr:rowOff>
    </xdr:from>
    <xdr:to>
      <xdr:col>14</xdr:col>
      <xdr:colOff>79375</xdr:colOff>
      <xdr:row>85</xdr:row>
      <xdr:rowOff>139192</xdr:rowOff>
    </xdr:to>
    <xdr:sp macro="" textlink="">
      <xdr:nvSpPr>
        <xdr:cNvPr id="274" name="円/楕円 273"/>
        <xdr:cNvSpPr/>
      </xdr:nvSpPr>
      <xdr:spPr>
        <a:xfrm>
          <a:off x="9588500" y="1461084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14</xdr:col>
      <xdr:colOff>28575</xdr:colOff>
      <xdr:row>85</xdr:row>
      <xdr:rowOff>79248</xdr:rowOff>
    </xdr:from>
    <xdr:to>
      <xdr:col>15</xdr:col>
      <xdr:colOff>180975</xdr:colOff>
      <xdr:row>85</xdr:row>
      <xdr:rowOff>88392</xdr:rowOff>
    </xdr:to>
    <xdr:cxnSp macro="">
      <xdr:nvCxnSpPr>
        <xdr:cNvPr id="275" name="直線コネクタ 274"/>
        <xdr:cNvCxnSpPr/>
      </xdr:nvCxnSpPr>
      <xdr:spPr>
        <a:xfrm flipV="1">
          <a:off x="9639300" y="14652498"/>
          <a:ext cx="838200" cy="914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466802</xdr:colOff>
      <xdr:row>83</xdr:row>
      <xdr:rowOff>128288</xdr:rowOff>
    </xdr:from>
    <xdr:ext cx="469744" cy="259045"/>
    <xdr:sp macro="" textlink="">
      <xdr:nvSpPr>
        <xdr:cNvPr id="276" name="n_1aveValue【福祉施設】&#10;一人当たり面積"/>
        <xdr:cNvSpPr txBox="1"/>
      </xdr:nvSpPr>
      <xdr:spPr>
        <a:xfrm>
          <a:off x="9391727" y="1435863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0.065</a:t>
          </a:r>
          <a:endParaRPr kumimoji="1" lang="ja-JP" altLang="en-US" sz="1000" b="1">
            <a:solidFill>
              <a:srgbClr val="000080"/>
            </a:solidFill>
            <a:latin typeface="ＭＳ Ｐゴシック"/>
          </a:endParaRPr>
        </a:p>
      </xdr:txBody>
    </xdr:sp>
    <xdr:clientData/>
  </xdr:oneCellAnchor>
  <xdr:oneCellAnchor>
    <xdr:from>
      <xdr:col>13</xdr:col>
      <xdr:colOff>466802</xdr:colOff>
      <xdr:row>85</xdr:row>
      <xdr:rowOff>130319</xdr:rowOff>
    </xdr:from>
    <xdr:ext cx="469744" cy="259045"/>
    <xdr:sp macro="" textlink="">
      <xdr:nvSpPr>
        <xdr:cNvPr id="277" name="n_1mainValue【福祉施設】&#10;一人当たり面積"/>
        <xdr:cNvSpPr txBox="1"/>
      </xdr:nvSpPr>
      <xdr:spPr>
        <a:xfrm>
          <a:off x="9391727" y="1470356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0.053</a:t>
          </a:r>
          <a:endParaRPr kumimoji="1" lang="ja-JP" altLang="en-US" sz="1000" b="1">
            <a:solidFill>
              <a:srgbClr val="FF0000"/>
            </a:solidFill>
            <a:latin typeface="ＭＳ Ｐゴシック"/>
          </a:endParaRPr>
        </a:p>
      </xdr:txBody>
    </xdr:sp>
    <xdr:clientData/>
  </xdr:oneCellAnchor>
  <xdr:twoCellAnchor>
    <xdr:from>
      <xdr:col>1</xdr:col>
      <xdr:colOff>66675</xdr:colOff>
      <xdr:row>91</xdr:row>
      <xdr:rowOff>19050</xdr:rowOff>
    </xdr:from>
    <xdr:to>
      <xdr:col>7</xdr:col>
      <xdr:colOff>676275</xdr:colOff>
      <xdr:row>94</xdr:row>
      <xdr:rowOff>139700</xdr:rowOff>
    </xdr:to>
    <xdr:sp macro="" textlink="">
      <xdr:nvSpPr>
        <xdr:cNvPr id="278" name="正方形/長方形 277"/>
        <xdr:cNvSpPr/>
      </xdr:nvSpPr>
      <xdr:spPr>
        <a:xfrm>
          <a:off x="762000" y="1562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市民会館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xdr:col>
      <xdr:colOff>193675</xdr:colOff>
      <xdr:row>94</xdr:row>
      <xdr:rowOff>165100</xdr:rowOff>
    </xdr:from>
    <xdr:to>
      <xdr:col>3</xdr:col>
      <xdr:colOff>346075</xdr:colOff>
      <xdr:row>96</xdr:row>
      <xdr:rowOff>76200</xdr:rowOff>
    </xdr:to>
    <xdr:sp macro="" textlink="">
      <xdr:nvSpPr>
        <xdr:cNvPr id="279" name="正方形/長方形 278"/>
        <xdr:cNvSpPr/>
      </xdr:nvSpPr>
      <xdr:spPr>
        <a:xfrm>
          <a:off x="889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96</xdr:row>
      <xdr:rowOff>25400</xdr:rowOff>
    </xdr:from>
    <xdr:to>
      <xdr:col>3</xdr:col>
      <xdr:colOff>346075</xdr:colOff>
      <xdr:row>97</xdr:row>
      <xdr:rowOff>107950</xdr:rowOff>
    </xdr:to>
    <xdr:sp macro="" textlink="">
      <xdr:nvSpPr>
        <xdr:cNvPr id="280" name="正方形/長方形 279"/>
        <xdr:cNvSpPr/>
      </xdr:nvSpPr>
      <xdr:spPr>
        <a:xfrm>
          <a:off x="889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6/14</a:t>
          </a:r>
          <a:endParaRPr kumimoji="1" lang="ja-JP" altLang="en-US" sz="1200" b="1" i="1">
            <a:solidFill>
              <a:srgbClr val="4080FF"/>
            </a:solidFill>
            <a:latin typeface="ＭＳ Ｐゴシック"/>
          </a:endParaRPr>
        </a:p>
      </xdr:txBody>
    </xdr:sp>
    <xdr:clientData/>
  </xdr:twoCellAnchor>
  <xdr:twoCellAnchor>
    <xdr:from>
      <xdr:col>2</xdr:col>
      <xdr:colOff>523875</xdr:colOff>
      <xdr:row>94</xdr:row>
      <xdr:rowOff>165100</xdr:rowOff>
    </xdr:from>
    <xdr:to>
      <xdr:col>4</xdr:col>
      <xdr:colOff>676275</xdr:colOff>
      <xdr:row>96</xdr:row>
      <xdr:rowOff>76200</xdr:rowOff>
    </xdr:to>
    <xdr:sp macro="" textlink="">
      <xdr:nvSpPr>
        <xdr:cNvPr id="281" name="正方形/長方形 280"/>
        <xdr:cNvSpPr/>
      </xdr:nvSpPr>
      <xdr:spPr>
        <a:xfrm>
          <a:off x="1905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96</xdr:row>
      <xdr:rowOff>25400</xdr:rowOff>
    </xdr:from>
    <xdr:to>
      <xdr:col>4</xdr:col>
      <xdr:colOff>676275</xdr:colOff>
      <xdr:row>97</xdr:row>
      <xdr:rowOff>107950</xdr:rowOff>
    </xdr:to>
    <xdr:sp macro="" textlink="">
      <xdr:nvSpPr>
        <xdr:cNvPr id="282" name="正方形/長方形 281"/>
        <xdr:cNvSpPr/>
      </xdr:nvSpPr>
      <xdr:spPr>
        <a:xfrm>
          <a:off x="1905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50.5</a:t>
          </a:r>
          <a:endParaRPr kumimoji="1" lang="ja-JP" altLang="en-US" sz="1200" b="1" i="1">
            <a:solidFill>
              <a:srgbClr val="4080FF"/>
            </a:solidFill>
            <a:latin typeface="ＭＳ Ｐゴシック"/>
          </a:endParaRPr>
        </a:p>
      </xdr:txBody>
    </xdr:sp>
    <xdr:clientData/>
  </xdr:twoCellAnchor>
  <xdr:twoCellAnchor>
    <xdr:from>
      <xdr:col>4</xdr:col>
      <xdr:colOff>295275</xdr:colOff>
      <xdr:row>94</xdr:row>
      <xdr:rowOff>165100</xdr:rowOff>
    </xdr:from>
    <xdr:to>
      <xdr:col>6</xdr:col>
      <xdr:colOff>447675</xdr:colOff>
      <xdr:row>96</xdr:row>
      <xdr:rowOff>76200</xdr:rowOff>
    </xdr:to>
    <xdr:sp macro="" textlink="">
      <xdr:nvSpPr>
        <xdr:cNvPr id="283" name="正方形/長方形 282"/>
        <xdr:cNvSpPr/>
      </xdr:nvSpPr>
      <xdr:spPr>
        <a:xfrm>
          <a:off x="3048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96</xdr:row>
      <xdr:rowOff>25400</xdr:rowOff>
    </xdr:from>
    <xdr:to>
      <xdr:col>6</xdr:col>
      <xdr:colOff>447675</xdr:colOff>
      <xdr:row>97</xdr:row>
      <xdr:rowOff>107950</xdr:rowOff>
    </xdr:to>
    <xdr:sp macro="" textlink="">
      <xdr:nvSpPr>
        <xdr:cNvPr id="284" name="正方形/長方形 283"/>
        <xdr:cNvSpPr/>
      </xdr:nvSpPr>
      <xdr:spPr>
        <a:xfrm>
          <a:off x="3048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49.1</a:t>
          </a:r>
          <a:endParaRPr kumimoji="1" lang="ja-JP" altLang="en-US" sz="1200" b="1" i="1">
            <a:solidFill>
              <a:srgbClr val="4080FF"/>
            </a:solidFill>
            <a:latin typeface="ＭＳ Ｐゴシック"/>
          </a:endParaRPr>
        </a:p>
      </xdr:txBody>
    </xdr:sp>
    <xdr:clientData/>
  </xdr:twoCellAnchor>
  <xdr:twoCellAnchor>
    <xdr:from>
      <xdr:col>1</xdr:col>
      <xdr:colOff>66675</xdr:colOff>
      <xdr:row>97</xdr:row>
      <xdr:rowOff>133350</xdr:rowOff>
    </xdr:from>
    <xdr:to>
      <xdr:col>7</xdr:col>
      <xdr:colOff>676275</xdr:colOff>
      <xdr:row>111</xdr:row>
      <xdr:rowOff>19050</xdr:rowOff>
    </xdr:to>
    <xdr:sp macro="" textlink="">
      <xdr:nvSpPr>
        <xdr:cNvPr id="285" name="正方形/長方形 284"/>
        <xdr:cNvSpPr/>
      </xdr:nvSpPr>
      <xdr:spPr>
        <a:xfrm>
          <a:off x="762000" y="1676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96</xdr:row>
      <xdr:rowOff>114300</xdr:rowOff>
    </xdr:from>
    <xdr:ext cx="298543" cy="225703"/>
    <xdr:sp macro="" textlink="">
      <xdr:nvSpPr>
        <xdr:cNvPr id="286" name="テキスト ボックス 285"/>
        <xdr:cNvSpPr txBox="1"/>
      </xdr:nvSpPr>
      <xdr:spPr>
        <a:xfrm>
          <a:off x="723900" y="1657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111</xdr:row>
      <xdr:rowOff>19050</xdr:rowOff>
    </xdr:from>
    <xdr:to>
      <xdr:col>7</xdr:col>
      <xdr:colOff>638175</xdr:colOff>
      <xdr:row>111</xdr:row>
      <xdr:rowOff>19050</xdr:rowOff>
    </xdr:to>
    <xdr:cxnSp macro="">
      <xdr:nvCxnSpPr>
        <xdr:cNvPr id="287" name="直線コネクタ 286"/>
        <xdr:cNvCxnSpPr/>
      </xdr:nvCxnSpPr>
      <xdr:spPr>
        <a:xfrm>
          <a:off x="762000" y="190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108</xdr:row>
      <xdr:rowOff>76200</xdr:rowOff>
    </xdr:from>
    <xdr:to>
      <xdr:col>7</xdr:col>
      <xdr:colOff>638175</xdr:colOff>
      <xdr:row>108</xdr:row>
      <xdr:rowOff>76200</xdr:rowOff>
    </xdr:to>
    <xdr:cxnSp macro="">
      <xdr:nvCxnSpPr>
        <xdr:cNvPr id="288" name="直線コネクタ 287"/>
        <xdr:cNvCxnSpPr/>
      </xdr:nvCxnSpPr>
      <xdr:spPr>
        <a:xfrm>
          <a:off x="762000" y="1859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423061</xdr:colOff>
      <xdr:row>107</xdr:row>
      <xdr:rowOff>105427</xdr:rowOff>
    </xdr:from>
    <xdr:ext cx="338939" cy="259045"/>
    <xdr:sp macro="" textlink="">
      <xdr:nvSpPr>
        <xdr:cNvPr id="289" name="テキスト ボックス 288"/>
        <xdr:cNvSpPr txBox="1"/>
      </xdr:nvSpPr>
      <xdr:spPr>
        <a:xfrm>
          <a:off x="423061" y="184505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105</xdr:row>
      <xdr:rowOff>133350</xdr:rowOff>
    </xdr:from>
    <xdr:to>
      <xdr:col>7</xdr:col>
      <xdr:colOff>638175</xdr:colOff>
      <xdr:row>105</xdr:row>
      <xdr:rowOff>133350</xdr:rowOff>
    </xdr:to>
    <xdr:cxnSp macro="">
      <xdr:nvCxnSpPr>
        <xdr:cNvPr id="290" name="直線コネクタ 289"/>
        <xdr:cNvCxnSpPr/>
      </xdr:nvCxnSpPr>
      <xdr:spPr>
        <a:xfrm>
          <a:off x="762000" y="1813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104</xdr:row>
      <xdr:rowOff>162577</xdr:rowOff>
    </xdr:from>
    <xdr:ext cx="403059" cy="259045"/>
    <xdr:sp macro="" textlink="">
      <xdr:nvSpPr>
        <xdr:cNvPr id="291" name="テキスト ボックス 290"/>
        <xdr:cNvSpPr txBox="1"/>
      </xdr:nvSpPr>
      <xdr:spPr>
        <a:xfrm>
          <a:off x="358941" y="1799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103</xdr:row>
      <xdr:rowOff>19050</xdr:rowOff>
    </xdr:from>
    <xdr:to>
      <xdr:col>7</xdr:col>
      <xdr:colOff>638175</xdr:colOff>
      <xdr:row>103</xdr:row>
      <xdr:rowOff>19050</xdr:rowOff>
    </xdr:to>
    <xdr:cxnSp macro="">
      <xdr:nvCxnSpPr>
        <xdr:cNvPr id="292" name="直線コネクタ 291"/>
        <xdr:cNvCxnSpPr/>
      </xdr:nvCxnSpPr>
      <xdr:spPr>
        <a:xfrm>
          <a:off x="762000" y="1767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102</xdr:row>
      <xdr:rowOff>48277</xdr:rowOff>
    </xdr:from>
    <xdr:ext cx="403059" cy="259045"/>
    <xdr:sp macro="" textlink="">
      <xdr:nvSpPr>
        <xdr:cNvPr id="293" name="テキスト ボックス 292"/>
        <xdr:cNvSpPr txBox="1"/>
      </xdr:nvSpPr>
      <xdr:spPr>
        <a:xfrm>
          <a:off x="358941" y="1753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xdr:col>
      <xdr:colOff>66675</xdr:colOff>
      <xdr:row>100</xdr:row>
      <xdr:rowOff>76200</xdr:rowOff>
    </xdr:from>
    <xdr:to>
      <xdr:col>7</xdr:col>
      <xdr:colOff>638175</xdr:colOff>
      <xdr:row>100</xdr:row>
      <xdr:rowOff>76200</xdr:rowOff>
    </xdr:to>
    <xdr:cxnSp macro="">
      <xdr:nvCxnSpPr>
        <xdr:cNvPr id="294" name="直線コネクタ 293"/>
        <xdr:cNvCxnSpPr/>
      </xdr:nvCxnSpPr>
      <xdr:spPr>
        <a:xfrm>
          <a:off x="762000" y="1722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99</xdr:row>
      <xdr:rowOff>105427</xdr:rowOff>
    </xdr:from>
    <xdr:ext cx="403059" cy="259045"/>
    <xdr:sp macro="" textlink="">
      <xdr:nvSpPr>
        <xdr:cNvPr id="295" name="テキスト ボックス 294"/>
        <xdr:cNvSpPr txBox="1"/>
      </xdr:nvSpPr>
      <xdr:spPr>
        <a:xfrm>
          <a:off x="358941" y="1707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66675</xdr:colOff>
      <xdr:row>97</xdr:row>
      <xdr:rowOff>133350</xdr:rowOff>
    </xdr:from>
    <xdr:to>
      <xdr:col>7</xdr:col>
      <xdr:colOff>638175</xdr:colOff>
      <xdr:row>97</xdr:row>
      <xdr:rowOff>133350</xdr:rowOff>
    </xdr:to>
    <xdr:cxnSp macro="">
      <xdr:nvCxnSpPr>
        <xdr:cNvPr id="296" name="直線コネクタ 295"/>
        <xdr:cNvCxnSpPr/>
      </xdr:nvCxnSpPr>
      <xdr:spPr>
        <a:xfrm>
          <a:off x="762000" y="1676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358941</xdr:colOff>
      <xdr:row>96</xdr:row>
      <xdr:rowOff>162577</xdr:rowOff>
    </xdr:from>
    <xdr:ext cx="403059" cy="259045"/>
    <xdr:sp macro="" textlink="">
      <xdr:nvSpPr>
        <xdr:cNvPr id="297" name="テキスト ボックス 296"/>
        <xdr:cNvSpPr txBox="1"/>
      </xdr:nvSpPr>
      <xdr:spPr>
        <a:xfrm>
          <a:off x="358941" y="16621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66675</xdr:colOff>
      <xdr:row>97</xdr:row>
      <xdr:rowOff>133350</xdr:rowOff>
    </xdr:from>
    <xdr:to>
      <xdr:col>7</xdr:col>
      <xdr:colOff>676275</xdr:colOff>
      <xdr:row>111</xdr:row>
      <xdr:rowOff>19050</xdr:rowOff>
    </xdr:to>
    <xdr:sp macro="" textlink="">
      <xdr:nvSpPr>
        <xdr:cNvPr id="298" name="【市民会館】&#10;有形固定資産減価償却率グラフ枠"/>
        <xdr:cNvSpPr/>
      </xdr:nvSpPr>
      <xdr:spPr>
        <a:xfrm>
          <a:off x="762000" y="1676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510540</xdr:colOff>
      <xdr:row>100</xdr:row>
      <xdr:rowOff>763</xdr:rowOff>
    </xdr:from>
    <xdr:to>
      <xdr:col>6</xdr:col>
      <xdr:colOff>510540</xdr:colOff>
      <xdr:row>106</xdr:row>
      <xdr:rowOff>117348</xdr:rowOff>
    </xdr:to>
    <xdr:cxnSp macro="">
      <xdr:nvCxnSpPr>
        <xdr:cNvPr id="299" name="直線コネクタ 298"/>
        <xdr:cNvCxnSpPr/>
      </xdr:nvCxnSpPr>
      <xdr:spPr>
        <a:xfrm flipV="1">
          <a:off x="4634865" y="17145763"/>
          <a:ext cx="0" cy="114528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106</xdr:row>
      <xdr:rowOff>121175</xdr:rowOff>
    </xdr:from>
    <xdr:ext cx="405111" cy="259045"/>
    <xdr:sp macro="" textlink="">
      <xdr:nvSpPr>
        <xdr:cNvPr id="300" name="【市民会館】&#10;有形固定資産減価償却率最小値テキスト"/>
        <xdr:cNvSpPr txBox="1"/>
      </xdr:nvSpPr>
      <xdr:spPr>
        <a:xfrm>
          <a:off x="4724400" y="1829487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13.2</a:t>
          </a:r>
          <a:endParaRPr kumimoji="1" lang="ja-JP" altLang="en-US" sz="1000" b="1">
            <a:latin typeface="ＭＳ Ｐゴシック"/>
          </a:endParaRPr>
        </a:p>
      </xdr:txBody>
    </xdr:sp>
    <xdr:clientData/>
  </xdr:oneCellAnchor>
  <xdr:twoCellAnchor>
    <xdr:from>
      <xdr:col>6</xdr:col>
      <xdr:colOff>422275</xdr:colOff>
      <xdr:row>106</xdr:row>
      <xdr:rowOff>117348</xdr:rowOff>
    </xdr:from>
    <xdr:to>
      <xdr:col>6</xdr:col>
      <xdr:colOff>600075</xdr:colOff>
      <xdr:row>106</xdr:row>
      <xdr:rowOff>117348</xdr:rowOff>
    </xdr:to>
    <xdr:cxnSp macro="">
      <xdr:nvCxnSpPr>
        <xdr:cNvPr id="301" name="直線コネクタ 300"/>
        <xdr:cNvCxnSpPr/>
      </xdr:nvCxnSpPr>
      <xdr:spPr>
        <a:xfrm>
          <a:off x="4546600" y="182910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98</xdr:row>
      <xdr:rowOff>118890</xdr:rowOff>
    </xdr:from>
    <xdr:ext cx="405111" cy="259045"/>
    <xdr:sp macro="" textlink="">
      <xdr:nvSpPr>
        <xdr:cNvPr id="302" name="【市民会館】&#10;有形固定資産減価償却率最大値テキスト"/>
        <xdr:cNvSpPr txBox="1"/>
      </xdr:nvSpPr>
      <xdr:spPr>
        <a:xfrm>
          <a:off x="4724400" y="16920990"/>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63.3</a:t>
          </a:r>
          <a:endParaRPr kumimoji="1" lang="ja-JP" altLang="en-US" sz="1000" b="1">
            <a:latin typeface="ＭＳ Ｐゴシック"/>
          </a:endParaRPr>
        </a:p>
      </xdr:txBody>
    </xdr:sp>
    <xdr:clientData/>
  </xdr:oneCellAnchor>
  <xdr:twoCellAnchor>
    <xdr:from>
      <xdr:col>6</xdr:col>
      <xdr:colOff>422275</xdr:colOff>
      <xdr:row>100</xdr:row>
      <xdr:rowOff>763</xdr:rowOff>
    </xdr:from>
    <xdr:to>
      <xdr:col>6</xdr:col>
      <xdr:colOff>600075</xdr:colOff>
      <xdr:row>100</xdr:row>
      <xdr:rowOff>763</xdr:rowOff>
    </xdr:to>
    <xdr:cxnSp macro="">
      <xdr:nvCxnSpPr>
        <xdr:cNvPr id="303" name="直線コネクタ 302"/>
        <xdr:cNvCxnSpPr/>
      </xdr:nvCxnSpPr>
      <xdr:spPr>
        <a:xfrm>
          <a:off x="4546600" y="1714576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600075</xdr:colOff>
      <xdr:row>101</xdr:row>
      <xdr:rowOff>54119</xdr:rowOff>
    </xdr:from>
    <xdr:ext cx="405111" cy="259045"/>
    <xdr:sp macro="" textlink="">
      <xdr:nvSpPr>
        <xdr:cNvPr id="304" name="【市民会館】&#10;有形固定資産減価償却率平均値テキスト"/>
        <xdr:cNvSpPr txBox="1"/>
      </xdr:nvSpPr>
      <xdr:spPr>
        <a:xfrm>
          <a:off x="4724400" y="17370569"/>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50.3</a:t>
          </a:r>
          <a:endParaRPr kumimoji="1" lang="ja-JP" altLang="en-US" sz="1000" b="1">
            <a:solidFill>
              <a:srgbClr val="000080"/>
            </a:solidFill>
            <a:latin typeface="ＭＳ Ｐゴシック"/>
          </a:endParaRPr>
        </a:p>
      </xdr:txBody>
    </xdr:sp>
    <xdr:clientData/>
  </xdr:oneCellAnchor>
  <xdr:twoCellAnchor>
    <xdr:from>
      <xdr:col>6</xdr:col>
      <xdr:colOff>460375</xdr:colOff>
      <xdr:row>101</xdr:row>
      <xdr:rowOff>75692</xdr:rowOff>
    </xdr:from>
    <xdr:to>
      <xdr:col>6</xdr:col>
      <xdr:colOff>561975</xdr:colOff>
      <xdr:row>102</xdr:row>
      <xdr:rowOff>5842</xdr:rowOff>
    </xdr:to>
    <xdr:sp macro="" textlink="">
      <xdr:nvSpPr>
        <xdr:cNvPr id="305" name="フローチャート : 判断 304"/>
        <xdr:cNvSpPr/>
      </xdr:nvSpPr>
      <xdr:spPr>
        <a:xfrm>
          <a:off x="4584700" y="173921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307975</xdr:colOff>
      <xdr:row>101</xdr:row>
      <xdr:rowOff>71120</xdr:rowOff>
    </xdr:from>
    <xdr:to>
      <xdr:col>5</xdr:col>
      <xdr:colOff>409575</xdr:colOff>
      <xdr:row>102</xdr:row>
      <xdr:rowOff>1270</xdr:rowOff>
    </xdr:to>
    <xdr:sp macro="" textlink="">
      <xdr:nvSpPr>
        <xdr:cNvPr id="306" name="フローチャート : 判断 305"/>
        <xdr:cNvSpPr/>
      </xdr:nvSpPr>
      <xdr:spPr>
        <a:xfrm>
          <a:off x="3746500" y="173875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320675</xdr:colOff>
      <xdr:row>111</xdr:row>
      <xdr:rowOff>16527</xdr:rowOff>
    </xdr:from>
    <xdr:ext cx="762000" cy="259045"/>
    <xdr:sp macro="" textlink="">
      <xdr:nvSpPr>
        <xdr:cNvPr id="307" name="テキスト ボックス 306"/>
        <xdr:cNvSpPr txBox="1"/>
      </xdr:nvSpPr>
      <xdr:spPr>
        <a:xfrm>
          <a:off x="44450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111</xdr:row>
      <xdr:rowOff>16527</xdr:rowOff>
    </xdr:from>
    <xdr:ext cx="762000" cy="259045"/>
    <xdr:sp macro="" textlink="">
      <xdr:nvSpPr>
        <xdr:cNvPr id="308" name="テキスト ボックス 307"/>
        <xdr:cNvSpPr txBox="1"/>
      </xdr:nvSpPr>
      <xdr:spPr>
        <a:xfrm>
          <a:off x="3606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111</xdr:row>
      <xdr:rowOff>16527</xdr:rowOff>
    </xdr:from>
    <xdr:ext cx="762000" cy="259045"/>
    <xdr:sp macro="" textlink="">
      <xdr:nvSpPr>
        <xdr:cNvPr id="309" name="テキスト ボックス 308"/>
        <xdr:cNvSpPr txBox="1"/>
      </xdr:nvSpPr>
      <xdr:spPr>
        <a:xfrm>
          <a:off x="2717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111</xdr:row>
      <xdr:rowOff>16527</xdr:rowOff>
    </xdr:from>
    <xdr:ext cx="762000" cy="259045"/>
    <xdr:sp macro="" textlink="">
      <xdr:nvSpPr>
        <xdr:cNvPr id="310" name="テキスト ボックス 309"/>
        <xdr:cNvSpPr txBox="1"/>
      </xdr:nvSpPr>
      <xdr:spPr>
        <a:xfrm>
          <a:off x="1828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111</xdr:row>
      <xdr:rowOff>16527</xdr:rowOff>
    </xdr:from>
    <xdr:ext cx="762000" cy="259045"/>
    <xdr:sp macro="" textlink="">
      <xdr:nvSpPr>
        <xdr:cNvPr id="311" name="テキスト ボックス 310"/>
        <xdr:cNvSpPr txBox="1"/>
      </xdr:nvSpPr>
      <xdr:spPr>
        <a:xfrm>
          <a:off x="939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101</xdr:row>
      <xdr:rowOff>27687</xdr:rowOff>
    </xdr:from>
    <xdr:to>
      <xdr:col>6</xdr:col>
      <xdr:colOff>561975</xdr:colOff>
      <xdr:row>101</xdr:row>
      <xdr:rowOff>129287</xdr:rowOff>
    </xdr:to>
    <xdr:sp macro="" textlink="">
      <xdr:nvSpPr>
        <xdr:cNvPr id="312" name="円/楕円 311"/>
        <xdr:cNvSpPr/>
      </xdr:nvSpPr>
      <xdr:spPr>
        <a:xfrm>
          <a:off x="4584700" y="173441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600075</xdr:colOff>
      <xdr:row>100</xdr:row>
      <xdr:rowOff>50564</xdr:rowOff>
    </xdr:from>
    <xdr:ext cx="405111" cy="259045"/>
    <xdr:sp macro="" textlink="">
      <xdr:nvSpPr>
        <xdr:cNvPr id="313" name="【市民会館】&#10;有形固定資産減価償却率該当値テキスト"/>
        <xdr:cNvSpPr txBox="1"/>
      </xdr:nvSpPr>
      <xdr:spPr>
        <a:xfrm>
          <a:off x="4724400" y="17195564"/>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52.4</a:t>
          </a:r>
          <a:endParaRPr kumimoji="1" lang="ja-JP" altLang="en-US" sz="1000" b="1">
            <a:solidFill>
              <a:srgbClr val="FF0000"/>
            </a:solidFill>
            <a:latin typeface="ＭＳ Ｐゴシック"/>
          </a:endParaRPr>
        </a:p>
      </xdr:txBody>
    </xdr:sp>
    <xdr:clientData/>
  </xdr:oneCellAnchor>
  <xdr:twoCellAnchor>
    <xdr:from>
      <xdr:col>5</xdr:col>
      <xdr:colOff>307975</xdr:colOff>
      <xdr:row>100</xdr:row>
      <xdr:rowOff>119126</xdr:rowOff>
    </xdr:from>
    <xdr:to>
      <xdr:col>5</xdr:col>
      <xdr:colOff>409575</xdr:colOff>
      <xdr:row>101</xdr:row>
      <xdr:rowOff>49276</xdr:rowOff>
    </xdr:to>
    <xdr:sp macro="" textlink="">
      <xdr:nvSpPr>
        <xdr:cNvPr id="314" name="円/楕円 313"/>
        <xdr:cNvSpPr/>
      </xdr:nvSpPr>
      <xdr:spPr>
        <a:xfrm>
          <a:off x="3746500" y="172641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xdr:col>
      <xdr:colOff>358775</xdr:colOff>
      <xdr:row>100</xdr:row>
      <xdr:rowOff>169926</xdr:rowOff>
    </xdr:from>
    <xdr:to>
      <xdr:col>6</xdr:col>
      <xdr:colOff>511175</xdr:colOff>
      <xdr:row>101</xdr:row>
      <xdr:rowOff>78487</xdr:rowOff>
    </xdr:to>
    <xdr:cxnSp macro="">
      <xdr:nvCxnSpPr>
        <xdr:cNvPr id="315" name="直線コネクタ 314"/>
        <xdr:cNvCxnSpPr/>
      </xdr:nvCxnSpPr>
      <xdr:spPr>
        <a:xfrm>
          <a:off x="3797300" y="17314926"/>
          <a:ext cx="838200" cy="800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143518</xdr:colOff>
      <xdr:row>101</xdr:row>
      <xdr:rowOff>163847</xdr:rowOff>
    </xdr:from>
    <xdr:ext cx="405111" cy="259045"/>
    <xdr:sp macro="" textlink="">
      <xdr:nvSpPr>
        <xdr:cNvPr id="316" name="n_1aveValue【市民会館】&#10;有形固定資産減価償却率"/>
        <xdr:cNvSpPr txBox="1"/>
      </xdr:nvSpPr>
      <xdr:spPr>
        <a:xfrm>
          <a:off x="3582043" y="1748029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50.5</a:t>
          </a:r>
          <a:endParaRPr kumimoji="1" lang="ja-JP" altLang="en-US" sz="1000" b="1">
            <a:solidFill>
              <a:srgbClr val="000080"/>
            </a:solidFill>
            <a:latin typeface="ＭＳ Ｐゴシック"/>
          </a:endParaRPr>
        </a:p>
      </xdr:txBody>
    </xdr:sp>
    <xdr:clientData/>
  </xdr:oneCellAnchor>
  <xdr:oneCellAnchor>
    <xdr:from>
      <xdr:col>5</xdr:col>
      <xdr:colOff>143518</xdr:colOff>
      <xdr:row>99</xdr:row>
      <xdr:rowOff>65803</xdr:rowOff>
    </xdr:from>
    <xdr:ext cx="405111" cy="259045"/>
    <xdr:sp macro="" textlink="">
      <xdr:nvSpPr>
        <xdr:cNvPr id="317" name="n_1mainValue【市民会館】&#10;有形固定資産減価償却率"/>
        <xdr:cNvSpPr txBox="1"/>
      </xdr:nvSpPr>
      <xdr:spPr>
        <a:xfrm>
          <a:off x="3582043" y="1703935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55.9</a:t>
          </a:r>
          <a:endParaRPr kumimoji="1" lang="ja-JP" altLang="en-US" sz="1000" b="1">
            <a:solidFill>
              <a:srgbClr val="FF0000"/>
            </a:solidFill>
            <a:latin typeface="ＭＳ Ｐゴシック"/>
          </a:endParaRPr>
        </a:p>
      </xdr:txBody>
    </xdr:sp>
    <xdr:clientData/>
  </xdr:oneCellAnchor>
  <xdr:twoCellAnchor>
    <xdr:from>
      <xdr:col>9</xdr:col>
      <xdr:colOff>422275</xdr:colOff>
      <xdr:row>91</xdr:row>
      <xdr:rowOff>19050</xdr:rowOff>
    </xdr:from>
    <xdr:to>
      <xdr:col>16</xdr:col>
      <xdr:colOff>346075</xdr:colOff>
      <xdr:row>94</xdr:row>
      <xdr:rowOff>139700</xdr:rowOff>
    </xdr:to>
    <xdr:sp macro="" textlink="">
      <xdr:nvSpPr>
        <xdr:cNvPr id="318" name="正方形/長方形 317"/>
        <xdr:cNvSpPr/>
      </xdr:nvSpPr>
      <xdr:spPr>
        <a:xfrm>
          <a:off x="6604000" y="1562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市民会館</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9</xdr:col>
      <xdr:colOff>549275</xdr:colOff>
      <xdr:row>94</xdr:row>
      <xdr:rowOff>165100</xdr:rowOff>
    </xdr:from>
    <xdr:to>
      <xdr:col>12</xdr:col>
      <xdr:colOff>15875</xdr:colOff>
      <xdr:row>96</xdr:row>
      <xdr:rowOff>76200</xdr:rowOff>
    </xdr:to>
    <xdr:sp macro="" textlink="">
      <xdr:nvSpPr>
        <xdr:cNvPr id="319" name="正方形/長方形 318"/>
        <xdr:cNvSpPr/>
      </xdr:nvSpPr>
      <xdr:spPr>
        <a:xfrm>
          <a:off x="6731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96</xdr:row>
      <xdr:rowOff>25400</xdr:rowOff>
    </xdr:from>
    <xdr:to>
      <xdr:col>12</xdr:col>
      <xdr:colOff>15875</xdr:colOff>
      <xdr:row>97</xdr:row>
      <xdr:rowOff>107950</xdr:rowOff>
    </xdr:to>
    <xdr:sp macro="" textlink="">
      <xdr:nvSpPr>
        <xdr:cNvPr id="320" name="正方形/長方形 319"/>
        <xdr:cNvSpPr/>
      </xdr:nvSpPr>
      <xdr:spPr>
        <a:xfrm>
          <a:off x="6731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12/14</a:t>
          </a:r>
          <a:endParaRPr kumimoji="1" lang="ja-JP" altLang="en-US" sz="1200" b="1" i="1">
            <a:solidFill>
              <a:srgbClr val="4080FF"/>
            </a:solidFill>
            <a:latin typeface="ＭＳ Ｐゴシック"/>
          </a:endParaRPr>
        </a:p>
      </xdr:txBody>
    </xdr:sp>
    <xdr:clientData/>
  </xdr:twoCellAnchor>
  <xdr:twoCellAnchor>
    <xdr:from>
      <xdr:col>11</xdr:col>
      <xdr:colOff>193675</xdr:colOff>
      <xdr:row>94</xdr:row>
      <xdr:rowOff>165100</xdr:rowOff>
    </xdr:from>
    <xdr:to>
      <xdr:col>13</xdr:col>
      <xdr:colOff>346075</xdr:colOff>
      <xdr:row>96</xdr:row>
      <xdr:rowOff>76200</xdr:rowOff>
    </xdr:to>
    <xdr:sp macro="" textlink="">
      <xdr:nvSpPr>
        <xdr:cNvPr id="321" name="正方形/長方形 320"/>
        <xdr:cNvSpPr/>
      </xdr:nvSpPr>
      <xdr:spPr>
        <a:xfrm>
          <a:off x="7747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96</xdr:row>
      <xdr:rowOff>25400</xdr:rowOff>
    </xdr:from>
    <xdr:to>
      <xdr:col>13</xdr:col>
      <xdr:colOff>346075</xdr:colOff>
      <xdr:row>97</xdr:row>
      <xdr:rowOff>107950</xdr:rowOff>
    </xdr:to>
    <xdr:sp macro="" textlink="">
      <xdr:nvSpPr>
        <xdr:cNvPr id="322" name="正方形/長方形 321"/>
        <xdr:cNvSpPr/>
      </xdr:nvSpPr>
      <xdr:spPr>
        <a:xfrm>
          <a:off x="7747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0.085</a:t>
          </a:r>
          <a:endParaRPr kumimoji="1" lang="ja-JP" altLang="en-US" sz="1200" b="1" i="1">
            <a:solidFill>
              <a:srgbClr val="4080FF"/>
            </a:solidFill>
            <a:latin typeface="ＭＳ Ｐゴシック"/>
          </a:endParaRPr>
        </a:p>
      </xdr:txBody>
    </xdr:sp>
    <xdr:clientData/>
  </xdr:twoCellAnchor>
  <xdr:twoCellAnchor>
    <xdr:from>
      <xdr:col>12</xdr:col>
      <xdr:colOff>650875</xdr:colOff>
      <xdr:row>94</xdr:row>
      <xdr:rowOff>165100</xdr:rowOff>
    </xdr:from>
    <xdr:to>
      <xdr:col>15</xdr:col>
      <xdr:colOff>117475</xdr:colOff>
      <xdr:row>96</xdr:row>
      <xdr:rowOff>76200</xdr:rowOff>
    </xdr:to>
    <xdr:sp macro="" textlink="">
      <xdr:nvSpPr>
        <xdr:cNvPr id="323" name="正方形/長方形 322"/>
        <xdr:cNvSpPr/>
      </xdr:nvSpPr>
      <xdr:spPr>
        <a:xfrm>
          <a:off x="8890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96</xdr:row>
      <xdr:rowOff>25400</xdr:rowOff>
    </xdr:from>
    <xdr:to>
      <xdr:col>15</xdr:col>
      <xdr:colOff>117475</xdr:colOff>
      <xdr:row>97</xdr:row>
      <xdr:rowOff>107950</xdr:rowOff>
    </xdr:to>
    <xdr:sp macro="" textlink="">
      <xdr:nvSpPr>
        <xdr:cNvPr id="324" name="正方形/長方形 323"/>
        <xdr:cNvSpPr/>
      </xdr:nvSpPr>
      <xdr:spPr>
        <a:xfrm>
          <a:off x="8890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0.074</a:t>
          </a:r>
          <a:endParaRPr kumimoji="1" lang="ja-JP" altLang="en-US" sz="1200" b="1" i="1">
            <a:solidFill>
              <a:srgbClr val="4080FF"/>
            </a:solidFill>
            <a:latin typeface="ＭＳ Ｐゴシック"/>
          </a:endParaRPr>
        </a:p>
      </xdr:txBody>
    </xdr:sp>
    <xdr:clientData/>
  </xdr:twoCellAnchor>
  <xdr:twoCellAnchor>
    <xdr:from>
      <xdr:col>9</xdr:col>
      <xdr:colOff>422275</xdr:colOff>
      <xdr:row>97</xdr:row>
      <xdr:rowOff>133350</xdr:rowOff>
    </xdr:from>
    <xdr:to>
      <xdr:col>16</xdr:col>
      <xdr:colOff>346075</xdr:colOff>
      <xdr:row>111</xdr:row>
      <xdr:rowOff>19050</xdr:rowOff>
    </xdr:to>
    <xdr:sp macro="" textlink="">
      <xdr:nvSpPr>
        <xdr:cNvPr id="325" name="正方形/長方形 324"/>
        <xdr:cNvSpPr/>
      </xdr:nvSpPr>
      <xdr:spPr>
        <a:xfrm>
          <a:off x="6604000" y="1676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96</xdr:row>
      <xdr:rowOff>114300</xdr:rowOff>
    </xdr:from>
    <xdr:ext cx="349839" cy="225703"/>
    <xdr:sp macro="" textlink="">
      <xdr:nvSpPr>
        <xdr:cNvPr id="326" name="テキスト ボックス 325"/>
        <xdr:cNvSpPr txBox="1"/>
      </xdr:nvSpPr>
      <xdr:spPr>
        <a:xfrm>
          <a:off x="6565900" y="1657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111</xdr:row>
      <xdr:rowOff>19050</xdr:rowOff>
    </xdr:from>
    <xdr:to>
      <xdr:col>16</xdr:col>
      <xdr:colOff>307975</xdr:colOff>
      <xdr:row>111</xdr:row>
      <xdr:rowOff>19050</xdr:rowOff>
    </xdr:to>
    <xdr:cxnSp macro="">
      <xdr:nvCxnSpPr>
        <xdr:cNvPr id="327" name="直線コネクタ 326"/>
        <xdr:cNvCxnSpPr/>
      </xdr:nvCxnSpPr>
      <xdr:spPr>
        <a:xfrm>
          <a:off x="6604000" y="190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108</xdr:row>
      <xdr:rowOff>152400</xdr:rowOff>
    </xdr:from>
    <xdr:to>
      <xdr:col>16</xdr:col>
      <xdr:colOff>307975</xdr:colOff>
      <xdr:row>108</xdr:row>
      <xdr:rowOff>152400</xdr:rowOff>
    </xdr:to>
    <xdr:cxnSp macro="">
      <xdr:nvCxnSpPr>
        <xdr:cNvPr id="328" name="直線コネクタ 327"/>
        <xdr:cNvCxnSpPr/>
      </xdr:nvCxnSpPr>
      <xdr:spPr>
        <a:xfrm>
          <a:off x="6604000" y="186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108</xdr:row>
      <xdr:rowOff>10177</xdr:rowOff>
    </xdr:from>
    <xdr:ext cx="467179" cy="259045"/>
    <xdr:sp macro="" textlink="">
      <xdr:nvSpPr>
        <xdr:cNvPr id="329" name="テキスト ボックス 328"/>
        <xdr:cNvSpPr txBox="1"/>
      </xdr:nvSpPr>
      <xdr:spPr>
        <a:xfrm>
          <a:off x="6136821" y="1852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9</xdr:col>
      <xdr:colOff>422275</xdr:colOff>
      <xdr:row>106</xdr:row>
      <xdr:rowOff>114300</xdr:rowOff>
    </xdr:from>
    <xdr:to>
      <xdr:col>16</xdr:col>
      <xdr:colOff>307975</xdr:colOff>
      <xdr:row>106</xdr:row>
      <xdr:rowOff>114300</xdr:rowOff>
    </xdr:to>
    <xdr:cxnSp macro="">
      <xdr:nvCxnSpPr>
        <xdr:cNvPr id="330" name="直線コネクタ 329"/>
        <xdr:cNvCxnSpPr/>
      </xdr:nvCxnSpPr>
      <xdr:spPr>
        <a:xfrm>
          <a:off x="6604000" y="182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105</xdr:row>
      <xdr:rowOff>143527</xdr:rowOff>
    </xdr:from>
    <xdr:ext cx="467179" cy="259045"/>
    <xdr:sp macro="" textlink="">
      <xdr:nvSpPr>
        <xdr:cNvPr id="331" name="テキスト ボックス 330"/>
        <xdr:cNvSpPr txBox="1"/>
      </xdr:nvSpPr>
      <xdr:spPr>
        <a:xfrm>
          <a:off x="6136821" y="1814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0.050</a:t>
          </a:r>
          <a:endParaRPr kumimoji="1" lang="ja-JP" altLang="en-US" sz="1000">
            <a:latin typeface="ＭＳ Ｐゴシック"/>
          </a:endParaRPr>
        </a:p>
      </xdr:txBody>
    </xdr:sp>
    <xdr:clientData/>
  </xdr:oneCellAnchor>
  <xdr:twoCellAnchor>
    <xdr:from>
      <xdr:col>9</xdr:col>
      <xdr:colOff>422275</xdr:colOff>
      <xdr:row>104</xdr:row>
      <xdr:rowOff>76200</xdr:rowOff>
    </xdr:from>
    <xdr:to>
      <xdr:col>16</xdr:col>
      <xdr:colOff>307975</xdr:colOff>
      <xdr:row>104</xdr:row>
      <xdr:rowOff>76200</xdr:rowOff>
    </xdr:to>
    <xdr:cxnSp macro="">
      <xdr:nvCxnSpPr>
        <xdr:cNvPr id="332" name="直線コネクタ 331"/>
        <xdr:cNvCxnSpPr/>
      </xdr:nvCxnSpPr>
      <xdr:spPr>
        <a:xfrm>
          <a:off x="6604000" y="179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103</xdr:row>
      <xdr:rowOff>105427</xdr:rowOff>
    </xdr:from>
    <xdr:ext cx="467179" cy="259045"/>
    <xdr:sp macro="" textlink="">
      <xdr:nvSpPr>
        <xdr:cNvPr id="333" name="テキスト ボックス 332"/>
        <xdr:cNvSpPr txBox="1"/>
      </xdr:nvSpPr>
      <xdr:spPr>
        <a:xfrm>
          <a:off x="6136821" y="177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9</xdr:col>
      <xdr:colOff>422275</xdr:colOff>
      <xdr:row>102</xdr:row>
      <xdr:rowOff>38100</xdr:rowOff>
    </xdr:from>
    <xdr:to>
      <xdr:col>16</xdr:col>
      <xdr:colOff>307975</xdr:colOff>
      <xdr:row>102</xdr:row>
      <xdr:rowOff>38100</xdr:rowOff>
    </xdr:to>
    <xdr:cxnSp macro="">
      <xdr:nvCxnSpPr>
        <xdr:cNvPr id="334" name="直線コネクタ 333"/>
        <xdr:cNvCxnSpPr/>
      </xdr:nvCxnSpPr>
      <xdr:spPr>
        <a:xfrm>
          <a:off x="6604000" y="175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101</xdr:row>
      <xdr:rowOff>67327</xdr:rowOff>
    </xdr:from>
    <xdr:ext cx="467179" cy="259045"/>
    <xdr:sp macro="" textlink="">
      <xdr:nvSpPr>
        <xdr:cNvPr id="335" name="テキスト ボックス 334"/>
        <xdr:cNvSpPr txBox="1"/>
      </xdr:nvSpPr>
      <xdr:spPr>
        <a:xfrm>
          <a:off x="6136821" y="173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0.150</a:t>
          </a:r>
          <a:endParaRPr kumimoji="1" lang="ja-JP" altLang="en-US" sz="1000">
            <a:latin typeface="ＭＳ Ｐゴシック"/>
          </a:endParaRPr>
        </a:p>
      </xdr:txBody>
    </xdr:sp>
    <xdr:clientData/>
  </xdr:oneCellAnchor>
  <xdr:twoCellAnchor>
    <xdr:from>
      <xdr:col>9</xdr:col>
      <xdr:colOff>422275</xdr:colOff>
      <xdr:row>100</xdr:row>
      <xdr:rowOff>0</xdr:rowOff>
    </xdr:from>
    <xdr:to>
      <xdr:col>16</xdr:col>
      <xdr:colOff>307975</xdr:colOff>
      <xdr:row>100</xdr:row>
      <xdr:rowOff>0</xdr:rowOff>
    </xdr:to>
    <xdr:cxnSp macro="">
      <xdr:nvCxnSpPr>
        <xdr:cNvPr id="336" name="直線コネクタ 335"/>
        <xdr:cNvCxnSpPr/>
      </xdr:nvCxnSpPr>
      <xdr:spPr>
        <a:xfrm>
          <a:off x="6604000" y="1714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99</xdr:row>
      <xdr:rowOff>29227</xdr:rowOff>
    </xdr:from>
    <xdr:ext cx="467179" cy="259045"/>
    <xdr:sp macro="" textlink="">
      <xdr:nvSpPr>
        <xdr:cNvPr id="337" name="テキスト ボックス 336"/>
        <xdr:cNvSpPr txBox="1"/>
      </xdr:nvSpPr>
      <xdr:spPr>
        <a:xfrm>
          <a:off x="6136821" y="1700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0.200</a:t>
          </a:r>
          <a:endParaRPr kumimoji="1" lang="ja-JP" altLang="en-US" sz="1000">
            <a:latin typeface="ＭＳ Ｐゴシック"/>
          </a:endParaRPr>
        </a:p>
      </xdr:txBody>
    </xdr:sp>
    <xdr:clientData/>
  </xdr:oneCellAnchor>
  <xdr:twoCellAnchor>
    <xdr:from>
      <xdr:col>9</xdr:col>
      <xdr:colOff>422275</xdr:colOff>
      <xdr:row>97</xdr:row>
      <xdr:rowOff>133350</xdr:rowOff>
    </xdr:from>
    <xdr:to>
      <xdr:col>16</xdr:col>
      <xdr:colOff>307975</xdr:colOff>
      <xdr:row>97</xdr:row>
      <xdr:rowOff>133350</xdr:rowOff>
    </xdr:to>
    <xdr:cxnSp macro="">
      <xdr:nvCxnSpPr>
        <xdr:cNvPr id="338" name="直線コネクタ 337"/>
        <xdr:cNvCxnSpPr/>
      </xdr:nvCxnSpPr>
      <xdr:spPr>
        <a:xfrm>
          <a:off x="6604000" y="1676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96</xdr:row>
      <xdr:rowOff>162577</xdr:rowOff>
    </xdr:from>
    <xdr:ext cx="467179" cy="259045"/>
    <xdr:sp macro="" textlink="">
      <xdr:nvSpPr>
        <xdr:cNvPr id="339" name="テキスト ボックス 338"/>
        <xdr:cNvSpPr txBox="1"/>
      </xdr:nvSpPr>
      <xdr:spPr>
        <a:xfrm>
          <a:off x="6136821" y="1662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0.250</a:t>
          </a:r>
          <a:endParaRPr kumimoji="1" lang="ja-JP" altLang="en-US" sz="1000">
            <a:latin typeface="ＭＳ Ｐゴシック"/>
          </a:endParaRPr>
        </a:p>
      </xdr:txBody>
    </xdr:sp>
    <xdr:clientData/>
  </xdr:oneCellAnchor>
  <xdr:twoCellAnchor>
    <xdr:from>
      <xdr:col>9</xdr:col>
      <xdr:colOff>422275</xdr:colOff>
      <xdr:row>97</xdr:row>
      <xdr:rowOff>133350</xdr:rowOff>
    </xdr:from>
    <xdr:to>
      <xdr:col>16</xdr:col>
      <xdr:colOff>346075</xdr:colOff>
      <xdr:row>111</xdr:row>
      <xdr:rowOff>19050</xdr:rowOff>
    </xdr:to>
    <xdr:sp macro="" textlink="">
      <xdr:nvSpPr>
        <xdr:cNvPr id="340" name="【市民会館】&#10;一人当たり面積グラフ枠"/>
        <xdr:cNvSpPr/>
      </xdr:nvSpPr>
      <xdr:spPr>
        <a:xfrm>
          <a:off x="6604000" y="1676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180340</xdr:colOff>
      <xdr:row>100</xdr:row>
      <xdr:rowOff>22861</xdr:rowOff>
    </xdr:from>
    <xdr:to>
      <xdr:col>15</xdr:col>
      <xdr:colOff>180340</xdr:colOff>
      <xdr:row>108</xdr:row>
      <xdr:rowOff>121920</xdr:rowOff>
    </xdr:to>
    <xdr:cxnSp macro="">
      <xdr:nvCxnSpPr>
        <xdr:cNvPr id="341" name="直線コネクタ 340"/>
        <xdr:cNvCxnSpPr/>
      </xdr:nvCxnSpPr>
      <xdr:spPr>
        <a:xfrm flipV="1">
          <a:off x="10476865" y="17167861"/>
          <a:ext cx="0" cy="147065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108</xdr:row>
      <xdr:rowOff>125747</xdr:rowOff>
    </xdr:from>
    <xdr:ext cx="469744" cy="259045"/>
    <xdr:sp macro="" textlink="">
      <xdr:nvSpPr>
        <xdr:cNvPr id="342" name="【市民会館】&#10;一人当たり面積最小値テキスト"/>
        <xdr:cNvSpPr txBox="1"/>
      </xdr:nvSpPr>
      <xdr:spPr>
        <a:xfrm>
          <a:off x="10566400" y="186423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0.004</a:t>
          </a:r>
          <a:endParaRPr kumimoji="1" lang="ja-JP" altLang="en-US" sz="1000" b="1">
            <a:latin typeface="ＭＳ Ｐゴシック"/>
          </a:endParaRPr>
        </a:p>
      </xdr:txBody>
    </xdr:sp>
    <xdr:clientData/>
  </xdr:oneCellAnchor>
  <xdr:twoCellAnchor>
    <xdr:from>
      <xdr:col>15</xdr:col>
      <xdr:colOff>92075</xdr:colOff>
      <xdr:row>108</xdr:row>
      <xdr:rowOff>121920</xdr:rowOff>
    </xdr:from>
    <xdr:to>
      <xdr:col>15</xdr:col>
      <xdr:colOff>269875</xdr:colOff>
      <xdr:row>108</xdr:row>
      <xdr:rowOff>121920</xdr:rowOff>
    </xdr:to>
    <xdr:cxnSp macro="">
      <xdr:nvCxnSpPr>
        <xdr:cNvPr id="343" name="直線コネクタ 342"/>
        <xdr:cNvCxnSpPr/>
      </xdr:nvCxnSpPr>
      <xdr:spPr>
        <a:xfrm>
          <a:off x="10388600" y="186385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98</xdr:row>
      <xdr:rowOff>140988</xdr:rowOff>
    </xdr:from>
    <xdr:ext cx="469744" cy="259045"/>
    <xdr:sp macro="" textlink="">
      <xdr:nvSpPr>
        <xdr:cNvPr id="344" name="【市民会館】&#10;一人当たり面積最大値テキスト"/>
        <xdr:cNvSpPr txBox="1"/>
      </xdr:nvSpPr>
      <xdr:spPr>
        <a:xfrm>
          <a:off x="10566400" y="1694308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0.197</a:t>
          </a:r>
          <a:endParaRPr kumimoji="1" lang="ja-JP" altLang="en-US" sz="1000" b="1">
            <a:latin typeface="ＭＳ Ｐゴシック"/>
          </a:endParaRPr>
        </a:p>
      </xdr:txBody>
    </xdr:sp>
    <xdr:clientData/>
  </xdr:oneCellAnchor>
  <xdr:twoCellAnchor>
    <xdr:from>
      <xdr:col>15</xdr:col>
      <xdr:colOff>92075</xdr:colOff>
      <xdr:row>100</xdr:row>
      <xdr:rowOff>22861</xdr:rowOff>
    </xdr:from>
    <xdr:to>
      <xdr:col>15</xdr:col>
      <xdr:colOff>269875</xdr:colOff>
      <xdr:row>100</xdr:row>
      <xdr:rowOff>22861</xdr:rowOff>
    </xdr:to>
    <xdr:cxnSp macro="">
      <xdr:nvCxnSpPr>
        <xdr:cNvPr id="345" name="直線コネクタ 344"/>
        <xdr:cNvCxnSpPr/>
      </xdr:nvCxnSpPr>
      <xdr:spPr>
        <a:xfrm>
          <a:off x="10388600" y="171678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269875</xdr:colOff>
      <xdr:row>104</xdr:row>
      <xdr:rowOff>82566</xdr:rowOff>
    </xdr:from>
    <xdr:ext cx="469744" cy="259045"/>
    <xdr:sp macro="" textlink="">
      <xdr:nvSpPr>
        <xdr:cNvPr id="346" name="【市民会館】&#10;一人当たり面積平均値テキスト"/>
        <xdr:cNvSpPr txBox="1"/>
      </xdr:nvSpPr>
      <xdr:spPr>
        <a:xfrm>
          <a:off x="10566400" y="1791336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0.073</a:t>
          </a:r>
          <a:endParaRPr kumimoji="1" lang="ja-JP" altLang="en-US" sz="1000" b="1">
            <a:solidFill>
              <a:srgbClr val="000080"/>
            </a:solidFill>
            <a:latin typeface="ＭＳ Ｐゴシック"/>
          </a:endParaRPr>
        </a:p>
      </xdr:txBody>
    </xdr:sp>
    <xdr:clientData/>
  </xdr:oneCellAnchor>
  <xdr:twoCellAnchor>
    <xdr:from>
      <xdr:col>15</xdr:col>
      <xdr:colOff>130175</xdr:colOff>
      <xdr:row>105</xdr:row>
      <xdr:rowOff>59689</xdr:rowOff>
    </xdr:from>
    <xdr:to>
      <xdr:col>15</xdr:col>
      <xdr:colOff>231775</xdr:colOff>
      <xdr:row>105</xdr:row>
      <xdr:rowOff>161289</xdr:rowOff>
    </xdr:to>
    <xdr:sp macro="" textlink="">
      <xdr:nvSpPr>
        <xdr:cNvPr id="347" name="フローチャート : 判断 346"/>
        <xdr:cNvSpPr/>
      </xdr:nvSpPr>
      <xdr:spPr>
        <a:xfrm>
          <a:off x="10426700" y="180619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13</xdr:col>
      <xdr:colOff>663575</xdr:colOff>
      <xdr:row>105</xdr:row>
      <xdr:rowOff>74930</xdr:rowOff>
    </xdr:from>
    <xdr:to>
      <xdr:col>14</xdr:col>
      <xdr:colOff>79375</xdr:colOff>
      <xdr:row>106</xdr:row>
      <xdr:rowOff>5080</xdr:rowOff>
    </xdr:to>
    <xdr:sp macro="" textlink="">
      <xdr:nvSpPr>
        <xdr:cNvPr id="348" name="フローチャート : 判断 347"/>
        <xdr:cNvSpPr/>
      </xdr:nvSpPr>
      <xdr:spPr>
        <a:xfrm>
          <a:off x="9588500" y="180771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676275</xdr:colOff>
      <xdr:row>111</xdr:row>
      <xdr:rowOff>16527</xdr:rowOff>
    </xdr:from>
    <xdr:ext cx="762000" cy="259045"/>
    <xdr:sp macro="" textlink="">
      <xdr:nvSpPr>
        <xdr:cNvPr id="349" name="テキスト ボックス 348"/>
        <xdr:cNvSpPr txBox="1"/>
      </xdr:nvSpPr>
      <xdr:spPr>
        <a:xfrm>
          <a:off x="102870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111</xdr:row>
      <xdr:rowOff>16527</xdr:rowOff>
    </xdr:from>
    <xdr:ext cx="762000" cy="259045"/>
    <xdr:sp macro="" textlink="">
      <xdr:nvSpPr>
        <xdr:cNvPr id="350" name="テキスト ボックス 349"/>
        <xdr:cNvSpPr txBox="1"/>
      </xdr:nvSpPr>
      <xdr:spPr>
        <a:xfrm>
          <a:off x="9448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111</xdr:row>
      <xdr:rowOff>16527</xdr:rowOff>
    </xdr:from>
    <xdr:ext cx="762000" cy="259045"/>
    <xdr:sp macro="" textlink="">
      <xdr:nvSpPr>
        <xdr:cNvPr id="351" name="テキスト ボックス 350"/>
        <xdr:cNvSpPr txBox="1"/>
      </xdr:nvSpPr>
      <xdr:spPr>
        <a:xfrm>
          <a:off x="8559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111</xdr:row>
      <xdr:rowOff>16527</xdr:rowOff>
    </xdr:from>
    <xdr:ext cx="762000" cy="259045"/>
    <xdr:sp macro="" textlink="">
      <xdr:nvSpPr>
        <xdr:cNvPr id="352" name="テキスト ボックス 351"/>
        <xdr:cNvSpPr txBox="1"/>
      </xdr:nvSpPr>
      <xdr:spPr>
        <a:xfrm>
          <a:off x="7670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111</xdr:row>
      <xdr:rowOff>16527</xdr:rowOff>
    </xdr:from>
    <xdr:ext cx="762000" cy="259045"/>
    <xdr:sp macro="" textlink="">
      <xdr:nvSpPr>
        <xdr:cNvPr id="353" name="テキスト ボックス 352"/>
        <xdr:cNvSpPr txBox="1"/>
      </xdr:nvSpPr>
      <xdr:spPr>
        <a:xfrm>
          <a:off x="6781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107</xdr:row>
      <xdr:rowOff>90170</xdr:rowOff>
    </xdr:from>
    <xdr:to>
      <xdr:col>15</xdr:col>
      <xdr:colOff>231775</xdr:colOff>
      <xdr:row>108</xdr:row>
      <xdr:rowOff>20320</xdr:rowOff>
    </xdr:to>
    <xdr:sp macro="" textlink="">
      <xdr:nvSpPr>
        <xdr:cNvPr id="354" name="円/楕円 353"/>
        <xdr:cNvSpPr/>
      </xdr:nvSpPr>
      <xdr:spPr>
        <a:xfrm>
          <a:off x="10426700" y="18435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269875</xdr:colOff>
      <xdr:row>107</xdr:row>
      <xdr:rowOff>68597</xdr:rowOff>
    </xdr:from>
    <xdr:ext cx="469744" cy="259045"/>
    <xdr:sp macro="" textlink="">
      <xdr:nvSpPr>
        <xdr:cNvPr id="355" name="【市民会館】&#10;一人当たり面積該当値テキスト"/>
        <xdr:cNvSpPr txBox="1"/>
      </xdr:nvSpPr>
      <xdr:spPr>
        <a:xfrm>
          <a:off x="10566400" y="184137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0.024</a:t>
          </a:r>
          <a:endParaRPr kumimoji="1" lang="ja-JP" altLang="en-US" sz="1000" b="1">
            <a:solidFill>
              <a:srgbClr val="FF0000"/>
            </a:solidFill>
            <a:latin typeface="ＭＳ Ｐゴシック"/>
          </a:endParaRPr>
        </a:p>
      </xdr:txBody>
    </xdr:sp>
    <xdr:clientData/>
  </xdr:oneCellAnchor>
  <xdr:twoCellAnchor>
    <xdr:from>
      <xdr:col>13</xdr:col>
      <xdr:colOff>663575</xdr:colOff>
      <xdr:row>107</xdr:row>
      <xdr:rowOff>90170</xdr:rowOff>
    </xdr:from>
    <xdr:to>
      <xdr:col>14</xdr:col>
      <xdr:colOff>79375</xdr:colOff>
      <xdr:row>108</xdr:row>
      <xdr:rowOff>20320</xdr:rowOff>
    </xdr:to>
    <xdr:sp macro="" textlink="">
      <xdr:nvSpPr>
        <xdr:cNvPr id="356" name="円/楕円 355"/>
        <xdr:cNvSpPr/>
      </xdr:nvSpPr>
      <xdr:spPr>
        <a:xfrm>
          <a:off x="9588500" y="18435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14</xdr:col>
      <xdr:colOff>28575</xdr:colOff>
      <xdr:row>107</xdr:row>
      <xdr:rowOff>140970</xdr:rowOff>
    </xdr:from>
    <xdr:to>
      <xdr:col>15</xdr:col>
      <xdr:colOff>180975</xdr:colOff>
      <xdr:row>107</xdr:row>
      <xdr:rowOff>140970</xdr:rowOff>
    </xdr:to>
    <xdr:cxnSp macro="">
      <xdr:nvCxnSpPr>
        <xdr:cNvPr id="357" name="直線コネクタ 356"/>
        <xdr:cNvCxnSpPr/>
      </xdr:nvCxnSpPr>
      <xdr:spPr>
        <a:xfrm>
          <a:off x="9639300" y="1848612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466802</xdr:colOff>
      <xdr:row>104</xdr:row>
      <xdr:rowOff>21607</xdr:rowOff>
    </xdr:from>
    <xdr:ext cx="469744" cy="259045"/>
    <xdr:sp macro="" textlink="">
      <xdr:nvSpPr>
        <xdr:cNvPr id="358" name="n_1aveValue【市民会館】&#10;一人当たり面積"/>
        <xdr:cNvSpPr txBox="1"/>
      </xdr:nvSpPr>
      <xdr:spPr>
        <a:xfrm>
          <a:off x="9391727" y="178524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0.071</a:t>
          </a:r>
          <a:endParaRPr kumimoji="1" lang="ja-JP" altLang="en-US" sz="1000" b="1">
            <a:solidFill>
              <a:srgbClr val="000080"/>
            </a:solidFill>
            <a:latin typeface="ＭＳ Ｐゴシック"/>
          </a:endParaRPr>
        </a:p>
      </xdr:txBody>
    </xdr:sp>
    <xdr:clientData/>
  </xdr:oneCellAnchor>
  <xdr:oneCellAnchor>
    <xdr:from>
      <xdr:col>13</xdr:col>
      <xdr:colOff>466802</xdr:colOff>
      <xdr:row>108</xdr:row>
      <xdr:rowOff>11447</xdr:rowOff>
    </xdr:from>
    <xdr:ext cx="469744" cy="259045"/>
    <xdr:sp macro="" textlink="">
      <xdr:nvSpPr>
        <xdr:cNvPr id="359" name="n_1mainValue【市民会館】&#10;一人当たり面積"/>
        <xdr:cNvSpPr txBox="1"/>
      </xdr:nvSpPr>
      <xdr:spPr>
        <a:xfrm>
          <a:off x="9391727" y="185280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0.024</a:t>
          </a:r>
          <a:endParaRPr kumimoji="1" lang="ja-JP" altLang="en-US" sz="1000" b="1">
            <a:solidFill>
              <a:srgbClr val="FF0000"/>
            </a:solidFill>
            <a:latin typeface="ＭＳ Ｐゴシック"/>
          </a:endParaRPr>
        </a:p>
      </xdr:txBody>
    </xdr:sp>
    <xdr:clientData/>
  </xdr:oneCellAnchor>
  <xdr:twoCellAnchor>
    <xdr:from>
      <xdr:col>18</xdr:col>
      <xdr:colOff>73025</xdr:colOff>
      <xdr:row>24</xdr:row>
      <xdr:rowOff>76200</xdr:rowOff>
    </xdr:from>
    <xdr:to>
      <xdr:col>24</xdr:col>
      <xdr:colOff>682625</xdr:colOff>
      <xdr:row>28</xdr:row>
      <xdr:rowOff>25400</xdr:rowOff>
    </xdr:to>
    <xdr:sp macro="" textlink="">
      <xdr:nvSpPr>
        <xdr:cNvPr id="360" name="正方形/長方形 359"/>
        <xdr:cNvSpPr/>
      </xdr:nvSpPr>
      <xdr:spPr>
        <a:xfrm>
          <a:off x="12446000" y="419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一般廃棄物処理施設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28</xdr:row>
      <xdr:rowOff>50800</xdr:rowOff>
    </xdr:from>
    <xdr:to>
      <xdr:col>20</xdr:col>
      <xdr:colOff>352425</xdr:colOff>
      <xdr:row>29</xdr:row>
      <xdr:rowOff>133350</xdr:rowOff>
    </xdr:to>
    <xdr:sp macro="" textlink="">
      <xdr:nvSpPr>
        <xdr:cNvPr id="361" name="正方形/長方形 360"/>
        <xdr:cNvSpPr/>
      </xdr:nvSpPr>
      <xdr:spPr>
        <a:xfrm>
          <a:off x="12573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29</xdr:row>
      <xdr:rowOff>82550</xdr:rowOff>
    </xdr:from>
    <xdr:to>
      <xdr:col>20</xdr:col>
      <xdr:colOff>352425</xdr:colOff>
      <xdr:row>30</xdr:row>
      <xdr:rowOff>165100</xdr:rowOff>
    </xdr:to>
    <xdr:sp macro="" textlink="">
      <xdr:nvSpPr>
        <xdr:cNvPr id="362" name="正方形/長方形 361"/>
        <xdr:cNvSpPr/>
      </xdr:nvSpPr>
      <xdr:spPr>
        <a:xfrm>
          <a:off x="12573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2/14</a:t>
          </a:r>
          <a:endParaRPr kumimoji="1" lang="ja-JP" altLang="en-US" sz="1200" b="1" i="1">
            <a:solidFill>
              <a:srgbClr val="4080FF"/>
            </a:solidFill>
            <a:latin typeface="ＭＳ Ｐゴシック"/>
          </a:endParaRPr>
        </a:p>
      </xdr:txBody>
    </xdr:sp>
    <xdr:clientData/>
  </xdr:twoCellAnchor>
  <xdr:twoCellAnchor>
    <xdr:from>
      <xdr:col>19</xdr:col>
      <xdr:colOff>530225</xdr:colOff>
      <xdr:row>28</xdr:row>
      <xdr:rowOff>50800</xdr:rowOff>
    </xdr:from>
    <xdr:to>
      <xdr:col>21</xdr:col>
      <xdr:colOff>682625</xdr:colOff>
      <xdr:row>29</xdr:row>
      <xdr:rowOff>133350</xdr:rowOff>
    </xdr:to>
    <xdr:sp macro="" textlink="">
      <xdr:nvSpPr>
        <xdr:cNvPr id="363" name="正方形/長方形 362"/>
        <xdr:cNvSpPr/>
      </xdr:nvSpPr>
      <xdr:spPr>
        <a:xfrm>
          <a:off x="13589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29</xdr:row>
      <xdr:rowOff>82550</xdr:rowOff>
    </xdr:from>
    <xdr:to>
      <xdr:col>21</xdr:col>
      <xdr:colOff>682625</xdr:colOff>
      <xdr:row>30</xdr:row>
      <xdr:rowOff>165100</xdr:rowOff>
    </xdr:to>
    <xdr:sp macro="" textlink="">
      <xdr:nvSpPr>
        <xdr:cNvPr id="364" name="正方形/長方形 363"/>
        <xdr:cNvSpPr/>
      </xdr:nvSpPr>
      <xdr:spPr>
        <a:xfrm>
          <a:off x="13589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60.8</a:t>
          </a:r>
          <a:endParaRPr kumimoji="1" lang="ja-JP" altLang="en-US" sz="1200" b="1" i="1">
            <a:solidFill>
              <a:srgbClr val="4080FF"/>
            </a:solidFill>
            <a:latin typeface="ＭＳ Ｐゴシック"/>
          </a:endParaRPr>
        </a:p>
      </xdr:txBody>
    </xdr:sp>
    <xdr:clientData/>
  </xdr:twoCellAnchor>
  <xdr:twoCellAnchor>
    <xdr:from>
      <xdr:col>21</xdr:col>
      <xdr:colOff>301625</xdr:colOff>
      <xdr:row>28</xdr:row>
      <xdr:rowOff>50800</xdr:rowOff>
    </xdr:from>
    <xdr:to>
      <xdr:col>23</xdr:col>
      <xdr:colOff>454025</xdr:colOff>
      <xdr:row>29</xdr:row>
      <xdr:rowOff>133350</xdr:rowOff>
    </xdr:to>
    <xdr:sp macro="" textlink="">
      <xdr:nvSpPr>
        <xdr:cNvPr id="365" name="正方形/長方形 364"/>
        <xdr:cNvSpPr/>
      </xdr:nvSpPr>
      <xdr:spPr>
        <a:xfrm>
          <a:off x="14732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29</xdr:row>
      <xdr:rowOff>82550</xdr:rowOff>
    </xdr:from>
    <xdr:to>
      <xdr:col>23</xdr:col>
      <xdr:colOff>454025</xdr:colOff>
      <xdr:row>30</xdr:row>
      <xdr:rowOff>165100</xdr:rowOff>
    </xdr:to>
    <xdr:sp macro="" textlink="">
      <xdr:nvSpPr>
        <xdr:cNvPr id="366" name="正方形/長方形 365"/>
        <xdr:cNvSpPr/>
      </xdr:nvSpPr>
      <xdr:spPr>
        <a:xfrm>
          <a:off x="14732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51.4</a:t>
          </a:r>
          <a:endParaRPr kumimoji="1" lang="ja-JP" altLang="en-US" sz="1200" b="1" i="1">
            <a:solidFill>
              <a:srgbClr val="4080FF"/>
            </a:solidFill>
            <a:latin typeface="ＭＳ Ｐゴシック"/>
          </a:endParaRPr>
        </a:p>
      </xdr:txBody>
    </xdr:sp>
    <xdr:clientData/>
  </xdr:twoCellAnchor>
  <xdr:twoCellAnchor>
    <xdr:from>
      <xdr:col>18</xdr:col>
      <xdr:colOff>73025</xdr:colOff>
      <xdr:row>31</xdr:row>
      <xdr:rowOff>19050</xdr:rowOff>
    </xdr:from>
    <xdr:to>
      <xdr:col>24</xdr:col>
      <xdr:colOff>682625</xdr:colOff>
      <xdr:row>44</xdr:row>
      <xdr:rowOff>76200</xdr:rowOff>
    </xdr:to>
    <xdr:sp macro="" textlink="">
      <xdr:nvSpPr>
        <xdr:cNvPr id="367" name="正方形/長方形 366"/>
        <xdr:cNvSpPr/>
      </xdr:nvSpPr>
      <xdr:spPr>
        <a:xfrm>
          <a:off x="12446000" y="533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30</xdr:row>
      <xdr:rowOff>0</xdr:rowOff>
    </xdr:from>
    <xdr:ext cx="298543" cy="225703"/>
    <xdr:sp macro="" textlink="">
      <xdr:nvSpPr>
        <xdr:cNvPr id="368" name="テキスト ボックス 367"/>
        <xdr:cNvSpPr txBox="1"/>
      </xdr:nvSpPr>
      <xdr:spPr>
        <a:xfrm>
          <a:off x="12407900" y="514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44</xdr:row>
      <xdr:rowOff>76200</xdr:rowOff>
    </xdr:from>
    <xdr:to>
      <xdr:col>24</xdr:col>
      <xdr:colOff>644525</xdr:colOff>
      <xdr:row>44</xdr:row>
      <xdr:rowOff>76200</xdr:rowOff>
    </xdr:to>
    <xdr:cxnSp macro="">
      <xdr:nvCxnSpPr>
        <xdr:cNvPr id="369" name="直線コネクタ 368"/>
        <xdr:cNvCxnSpPr/>
      </xdr:nvCxnSpPr>
      <xdr:spPr>
        <a:xfrm>
          <a:off x="12446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43</xdr:row>
      <xdr:rowOff>105427</xdr:rowOff>
    </xdr:from>
    <xdr:ext cx="403059" cy="259045"/>
    <xdr:sp macro="" textlink="">
      <xdr:nvSpPr>
        <xdr:cNvPr id="370" name="テキスト ボックス 369"/>
        <xdr:cNvSpPr txBox="1"/>
      </xdr:nvSpPr>
      <xdr:spPr>
        <a:xfrm>
          <a:off x="12042941" y="7477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51.1</a:t>
          </a:r>
          <a:endParaRPr kumimoji="1" lang="ja-JP" altLang="en-US" sz="1000">
            <a:latin typeface="ＭＳ Ｐゴシック"/>
          </a:endParaRPr>
        </a:p>
      </xdr:txBody>
    </xdr:sp>
    <xdr:clientData/>
  </xdr:oneCellAnchor>
  <xdr:twoCellAnchor>
    <xdr:from>
      <xdr:col>18</xdr:col>
      <xdr:colOff>73025</xdr:colOff>
      <xdr:row>41</xdr:row>
      <xdr:rowOff>19050</xdr:rowOff>
    </xdr:from>
    <xdr:to>
      <xdr:col>24</xdr:col>
      <xdr:colOff>644525</xdr:colOff>
      <xdr:row>41</xdr:row>
      <xdr:rowOff>19050</xdr:rowOff>
    </xdr:to>
    <xdr:cxnSp macro="">
      <xdr:nvCxnSpPr>
        <xdr:cNvPr id="371" name="直線コネクタ 370"/>
        <xdr:cNvCxnSpPr/>
      </xdr:nvCxnSpPr>
      <xdr:spPr>
        <a:xfrm>
          <a:off x="12446000" y="7048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40</xdr:row>
      <xdr:rowOff>48277</xdr:rowOff>
    </xdr:from>
    <xdr:ext cx="403059" cy="259045"/>
    <xdr:sp macro="" textlink="">
      <xdr:nvSpPr>
        <xdr:cNvPr id="372" name="テキスト ボックス 371"/>
        <xdr:cNvSpPr txBox="1"/>
      </xdr:nvSpPr>
      <xdr:spPr>
        <a:xfrm>
          <a:off x="12042941" y="69062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51.2</a:t>
          </a:r>
          <a:endParaRPr kumimoji="1" lang="ja-JP" altLang="en-US" sz="1000">
            <a:latin typeface="ＭＳ Ｐゴシック"/>
          </a:endParaRPr>
        </a:p>
      </xdr:txBody>
    </xdr:sp>
    <xdr:clientData/>
  </xdr:oneCellAnchor>
  <xdr:twoCellAnchor>
    <xdr:from>
      <xdr:col>18</xdr:col>
      <xdr:colOff>73025</xdr:colOff>
      <xdr:row>37</xdr:row>
      <xdr:rowOff>133350</xdr:rowOff>
    </xdr:from>
    <xdr:to>
      <xdr:col>24</xdr:col>
      <xdr:colOff>644525</xdr:colOff>
      <xdr:row>37</xdr:row>
      <xdr:rowOff>133350</xdr:rowOff>
    </xdr:to>
    <xdr:cxnSp macro="">
      <xdr:nvCxnSpPr>
        <xdr:cNvPr id="373" name="直線コネクタ 372"/>
        <xdr:cNvCxnSpPr/>
      </xdr:nvCxnSpPr>
      <xdr:spPr>
        <a:xfrm>
          <a:off x="12446000" y="647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36</xdr:row>
      <xdr:rowOff>162577</xdr:rowOff>
    </xdr:from>
    <xdr:ext cx="403059" cy="259045"/>
    <xdr:sp macro="" textlink="">
      <xdr:nvSpPr>
        <xdr:cNvPr id="374" name="テキスト ボックス 373"/>
        <xdr:cNvSpPr txBox="1"/>
      </xdr:nvSpPr>
      <xdr:spPr>
        <a:xfrm>
          <a:off x="12042941" y="6334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51.3</a:t>
          </a:r>
          <a:endParaRPr kumimoji="1" lang="ja-JP" altLang="en-US" sz="1000">
            <a:latin typeface="ＭＳ Ｐゴシック"/>
          </a:endParaRPr>
        </a:p>
      </xdr:txBody>
    </xdr:sp>
    <xdr:clientData/>
  </xdr:oneCellAnchor>
  <xdr:twoCellAnchor>
    <xdr:from>
      <xdr:col>18</xdr:col>
      <xdr:colOff>73025</xdr:colOff>
      <xdr:row>34</xdr:row>
      <xdr:rowOff>76200</xdr:rowOff>
    </xdr:from>
    <xdr:to>
      <xdr:col>24</xdr:col>
      <xdr:colOff>644525</xdr:colOff>
      <xdr:row>34</xdr:row>
      <xdr:rowOff>76200</xdr:rowOff>
    </xdr:to>
    <xdr:cxnSp macro="">
      <xdr:nvCxnSpPr>
        <xdr:cNvPr id="375" name="直線コネクタ 374"/>
        <xdr:cNvCxnSpPr/>
      </xdr:nvCxnSpPr>
      <xdr:spPr>
        <a:xfrm>
          <a:off x="12446000" y="5905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33</xdr:row>
      <xdr:rowOff>105427</xdr:rowOff>
    </xdr:from>
    <xdr:ext cx="403059" cy="259045"/>
    <xdr:sp macro="" textlink="">
      <xdr:nvSpPr>
        <xdr:cNvPr id="376" name="テキスト ボックス 375"/>
        <xdr:cNvSpPr txBox="1"/>
      </xdr:nvSpPr>
      <xdr:spPr>
        <a:xfrm>
          <a:off x="12042941" y="57632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51.4</a:t>
          </a:r>
          <a:endParaRPr kumimoji="1" lang="ja-JP" altLang="en-US" sz="1000">
            <a:latin typeface="ＭＳ Ｐゴシック"/>
          </a:endParaRPr>
        </a:p>
      </xdr:txBody>
    </xdr:sp>
    <xdr:clientData/>
  </xdr:oneCellAnchor>
  <xdr:twoCellAnchor>
    <xdr:from>
      <xdr:col>18</xdr:col>
      <xdr:colOff>73025</xdr:colOff>
      <xdr:row>31</xdr:row>
      <xdr:rowOff>19050</xdr:rowOff>
    </xdr:from>
    <xdr:to>
      <xdr:col>24</xdr:col>
      <xdr:colOff>644525</xdr:colOff>
      <xdr:row>31</xdr:row>
      <xdr:rowOff>19050</xdr:rowOff>
    </xdr:to>
    <xdr:cxnSp macro="">
      <xdr:nvCxnSpPr>
        <xdr:cNvPr id="377" name="直線コネクタ 376"/>
        <xdr:cNvCxnSpPr/>
      </xdr:nvCxnSpPr>
      <xdr:spPr>
        <a:xfrm>
          <a:off x="12446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30</xdr:row>
      <xdr:rowOff>48277</xdr:rowOff>
    </xdr:from>
    <xdr:ext cx="403059" cy="259045"/>
    <xdr:sp macro="" textlink="">
      <xdr:nvSpPr>
        <xdr:cNvPr id="378" name="テキスト ボックス 377"/>
        <xdr:cNvSpPr txBox="1"/>
      </xdr:nvSpPr>
      <xdr:spPr>
        <a:xfrm>
          <a:off x="12042941" y="51917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51.5</a:t>
          </a:r>
          <a:endParaRPr kumimoji="1" lang="ja-JP" altLang="en-US" sz="1000">
            <a:latin typeface="ＭＳ Ｐゴシック"/>
          </a:endParaRPr>
        </a:p>
      </xdr:txBody>
    </xdr:sp>
    <xdr:clientData/>
  </xdr:oneCellAnchor>
  <xdr:twoCellAnchor>
    <xdr:from>
      <xdr:col>18</xdr:col>
      <xdr:colOff>73025</xdr:colOff>
      <xdr:row>31</xdr:row>
      <xdr:rowOff>19050</xdr:rowOff>
    </xdr:from>
    <xdr:to>
      <xdr:col>24</xdr:col>
      <xdr:colOff>682625</xdr:colOff>
      <xdr:row>44</xdr:row>
      <xdr:rowOff>76200</xdr:rowOff>
    </xdr:to>
    <xdr:sp macro="" textlink="">
      <xdr:nvSpPr>
        <xdr:cNvPr id="379" name="【一般廃棄物処理施設】&#10;有形固定資産減価償却率グラフ枠"/>
        <xdr:cNvSpPr/>
      </xdr:nvSpPr>
      <xdr:spPr>
        <a:xfrm>
          <a:off x="12446000" y="533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516889</xdr:colOff>
      <xdr:row>34</xdr:row>
      <xdr:rowOff>76200</xdr:rowOff>
    </xdr:from>
    <xdr:to>
      <xdr:col>23</xdr:col>
      <xdr:colOff>516889</xdr:colOff>
      <xdr:row>41</xdr:row>
      <xdr:rowOff>19050</xdr:rowOff>
    </xdr:to>
    <xdr:cxnSp macro="">
      <xdr:nvCxnSpPr>
        <xdr:cNvPr id="380" name="直線コネクタ 379"/>
        <xdr:cNvCxnSpPr/>
      </xdr:nvCxnSpPr>
      <xdr:spPr>
        <a:xfrm flipV="1">
          <a:off x="16318864" y="5905500"/>
          <a:ext cx="0" cy="1143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41</xdr:row>
      <xdr:rowOff>73677</xdr:rowOff>
    </xdr:from>
    <xdr:ext cx="405111" cy="259045"/>
    <xdr:sp macro="" textlink="">
      <xdr:nvSpPr>
        <xdr:cNvPr id="381" name="【一般廃棄物処理施設】&#10;有形固定資産減価償却率最小値テキスト"/>
        <xdr:cNvSpPr txBox="1"/>
      </xdr:nvSpPr>
      <xdr:spPr>
        <a:xfrm>
          <a:off x="16408400" y="710312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51.2</a:t>
          </a:r>
          <a:endParaRPr kumimoji="1" lang="ja-JP" altLang="en-US" sz="1000" b="1">
            <a:latin typeface="ＭＳ Ｐゴシック"/>
          </a:endParaRPr>
        </a:p>
      </xdr:txBody>
    </xdr:sp>
    <xdr:clientData/>
  </xdr:oneCellAnchor>
  <xdr:twoCellAnchor>
    <xdr:from>
      <xdr:col>23</xdr:col>
      <xdr:colOff>428625</xdr:colOff>
      <xdr:row>41</xdr:row>
      <xdr:rowOff>19050</xdr:rowOff>
    </xdr:from>
    <xdr:to>
      <xdr:col>23</xdr:col>
      <xdr:colOff>606425</xdr:colOff>
      <xdr:row>41</xdr:row>
      <xdr:rowOff>19050</xdr:rowOff>
    </xdr:to>
    <xdr:cxnSp macro="">
      <xdr:nvCxnSpPr>
        <xdr:cNvPr id="382" name="直線コネクタ 381"/>
        <xdr:cNvCxnSpPr/>
      </xdr:nvCxnSpPr>
      <xdr:spPr>
        <a:xfrm>
          <a:off x="16230600" y="70485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33</xdr:row>
      <xdr:rowOff>22877</xdr:rowOff>
    </xdr:from>
    <xdr:ext cx="405111" cy="259045"/>
    <xdr:sp macro="" textlink="">
      <xdr:nvSpPr>
        <xdr:cNvPr id="383" name="【一般廃棄物処理施設】&#10;有形固定資産減価償却率最大値テキスト"/>
        <xdr:cNvSpPr txBox="1"/>
      </xdr:nvSpPr>
      <xdr:spPr>
        <a:xfrm>
          <a:off x="16408400" y="568072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51.4</a:t>
          </a:r>
          <a:endParaRPr kumimoji="1" lang="ja-JP" altLang="en-US" sz="1000" b="1">
            <a:latin typeface="ＭＳ Ｐゴシック"/>
          </a:endParaRPr>
        </a:p>
      </xdr:txBody>
    </xdr:sp>
    <xdr:clientData/>
  </xdr:oneCellAnchor>
  <xdr:twoCellAnchor>
    <xdr:from>
      <xdr:col>23</xdr:col>
      <xdr:colOff>428625</xdr:colOff>
      <xdr:row>34</xdr:row>
      <xdr:rowOff>76200</xdr:rowOff>
    </xdr:from>
    <xdr:to>
      <xdr:col>23</xdr:col>
      <xdr:colOff>606425</xdr:colOff>
      <xdr:row>34</xdr:row>
      <xdr:rowOff>76200</xdr:rowOff>
    </xdr:to>
    <xdr:cxnSp macro="">
      <xdr:nvCxnSpPr>
        <xdr:cNvPr id="384" name="直線コネクタ 383"/>
        <xdr:cNvCxnSpPr/>
      </xdr:nvCxnSpPr>
      <xdr:spPr>
        <a:xfrm>
          <a:off x="16230600" y="59055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39</xdr:row>
      <xdr:rowOff>162577</xdr:rowOff>
    </xdr:from>
    <xdr:ext cx="405111" cy="259045"/>
    <xdr:sp macro="" textlink="">
      <xdr:nvSpPr>
        <xdr:cNvPr id="385" name="【一般廃棄物処理施設】&#10;有形固定資産減価償却率平均値テキスト"/>
        <xdr:cNvSpPr txBox="1"/>
      </xdr:nvSpPr>
      <xdr:spPr>
        <a:xfrm>
          <a:off x="16408400" y="6849127"/>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51.2</a:t>
          </a:r>
          <a:endParaRPr kumimoji="1" lang="ja-JP" altLang="en-US" sz="1000" b="1">
            <a:solidFill>
              <a:srgbClr val="000080"/>
            </a:solidFill>
            <a:latin typeface="ＭＳ Ｐゴシック"/>
          </a:endParaRPr>
        </a:p>
      </xdr:txBody>
    </xdr:sp>
    <xdr:clientData/>
  </xdr:oneCellAnchor>
  <xdr:twoCellAnchor>
    <xdr:from>
      <xdr:col>23</xdr:col>
      <xdr:colOff>466725</xdr:colOff>
      <xdr:row>40</xdr:row>
      <xdr:rowOff>139700</xdr:rowOff>
    </xdr:from>
    <xdr:to>
      <xdr:col>23</xdr:col>
      <xdr:colOff>568325</xdr:colOff>
      <xdr:row>41</xdr:row>
      <xdr:rowOff>69850</xdr:rowOff>
    </xdr:to>
    <xdr:sp macro="" textlink="">
      <xdr:nvSpPr>
        <xdr:cNvPr id="386" name="フローチャート : 判断 385"/>
        <xdr:cNvSpPr/>
      </xdr:nvSpPr>
      <xdr:spPr>
        <a:xfrm>
          <a:off x="16268700" y="6997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327025</xdr:colOff>
      <xdr:row>44</xdr:row>
      <xdr:rowOff>73677</xdr:rowOff>
    </xdr:from>
    <xdr:ext cx="762000" cy="259045"/>
    <xdr:sp macro="" textlink="">
      <xdr:nvSpPr>
        <xdr:cNvPr id="387" name="テキスト ボックス 386"/>
        <xdr:cNvSpPr txBox="1"/>
      </xdr:nvSpPr>
      <xdr:spPr>
        <a:xfrm>
          <a:off x="16129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44</xdr:row>
      <xdr:rowOff>73677</xdr:rowOff>
    </xdr:from>
    <xdr:ext cx="762000" cy="259045"/>
    <xdr:sp macro="" textlink="">
      <xdr:nvSpPr>
        <xdr:cNvPr id="388" name="テキスト ボックス 387"/>
        <xdr:cNvSpPr txBox="1"/>
      </xdr:nvSpPr>
      <xdr:spPr>
        <a:xfrm>
          <a:off x="15290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44</xdr:row>
      <xdr:rowOff>73677</xdr:rowOff>
    </xdr:from>
    <xdr:ext cx="762000" cy="259045"/>
    <xdr:sp macro="" textlink="">
      <xdr:nvSpPr>
        <xdr:cNvPr id="389" name="テキスト ボックス 388"/>
        <xdr:cNvSpPr txBox="1"/>
      </xdr:nvSpPr>
      <xdr:spPr>
        <a:xfrm>
          <a:off x="14401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44</xdr:row>
      <xdr:rowOff>73677</xdr:rowOff>
    </xdr:from>
    <xdr:ext cx="762000" cy="259045"/>
    <xdr:sp macro="" textlink="">
      <xdr:nvSpPr>
        <xdr:cNvPr id="390" name="テキスト ボックス 389"/>
        <xdr:cNvSpPr txBox="1"/>
      </xdr:nvSpPr>
      <xdr:spPr>
        <a:xfrm>
          <a:off x="13512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44</xdr:row>
      <xdr:rowOff>73677</xdr:rowOff>
    </xdr:from>
    <xdr:ext cx="762000" cy="259045"/>
    <xdr:sp macro="" textlink="">
      <xdr:nvSpPr>
        <xdr:cNvPr id="391" name="テキスト ボックス 390"/>
        <xdr:cNvSpPr txBox="1"/>
      </xdr:nvSpPr>
      <xdr:spPr>
        <a:xfrm>
          <a:off x="12623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40</xdr:row>
      <xdr:rowOff>139700</xdr:rowOff>
    </xdr:from>
    <xdr:to>
      <xdr:col>23</xdr:col>
      <xdr:colOff>568325</xdr:colOff>
      <xdr:row>41</xdr:row>
      <xdr:rowOff>69850</xdr:rowOff>
    </xdr:to>
    <xdr:sp macro="" textlink="">
      <xdr:nvSpPr>
        <xdr:cNvPr id="392" name="円/楕円 391"/>
        <xdr:cNvSpPr/>
      </xdr:nvSpPr>
      <xdr:spPr>
        <a:xfrm>
          <a:off x="16268700" y="6997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606425</xdr:colOff>
      <xdr:row>40</xdr:row>
      <xdr:rowOff>118127</xdr:rowOff>
    </xdr:from>
    <xdr:ext cx="405111" cy="259045"/>
    <xdr:sp macro="" textlink="">
      <xdr:nvSpPr>
        <xdr:cNvPr id="393" name="【一般廃棄物処理施設】&#10;有形固定資産減価償却率該当値テキスト"/>
        <xdr:cNvSpPr txBox="1"/>
      </xdr:nvSpPr>
      <xdr:spPr>
        <a:xfrm>
          <a:off x="16408400" y="6976127"/>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51.2</a:t>
          </a:r>
          <a:endParaRPr kumimoji="1" lang="ja-JP" altLang="en-US" sz="1000" b="1">
            <a:solidFill>
              <a:srgbClr val="FF0000"/>
            </a:solidFill>
            <a:latin typeface="ＭＳ Ｐゴシック"/>
          </a:endParaRPr>
        </a:p>
      </xdr:txBody>
    </xdr:sp>
    <xdr:clientData/>
  </xdr:oneCellAnchor>
  <xdr:twoCellAnchor>
    <xdr:from>
      <xdr:col>26</xdr:col>
      <xdr:colOff>428625</xdr:colOff>
      <xdr:row>24</xdr:row>
      <xdr:rowOff>76200</xdr:rowOff>
    </xdr:from>
    <xdr:to>
      <xdr:col>33</xdr:col>
      <xdr:colOff>352425</xdr:colOff>
      <xdr:row>28</xdr:row>
      <xdr:rowOff>25400</xdr:rowOff>
    </xdr:to>
    <xdr:sp macro="" textlink="">
      <xdr:nvSpPr>
        <xdr:cNvPr id="394" name="正方形/長方形 393"/>
        <xdr:cNvSpPr/>
      </xdr:nvSpPr>
      <xdr:spPr>
        <a:xfrm>
          <a:off x="18288000" y="419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一般廃棄物処理施設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一人当たり有形固定資産（償却資産）額</a:t>
          </a:r>
        </a:p>
      </xdr:txBody>
    </xdr:sp>
    <xdr:clientData/>
  </xdr:twoCellAnchor>
  <xdr:twoCellAnchor>
    <xdr:from>
      <xdr:col>26</xdr:col>
      <xdr:colOff>555625</xdr:colOff>
      <xdr:row>28</xdr:row>
      <xdr:rowOff>50800</xdr:rowOff>
    </xdr:from>
    <xdr:to>
      <xdr:col>29</xdr:col>
      <xdr:colOff>22225</xdr:colOff>
      <xdr:row>29</xdr:row>
      <xdr:rowOff>133350</xdr:rowOff>
    </xdr:to>
    <xdr:sp macro="" textlink="">
      <xdr:nvSpPr>
        <xdr:cNvPr id="395" name="正方形/長方形 394"/>
        <xdr:cNvSpPr/>
      </xdr:nvSpPr>
      <xdr:spPr>
        <a:xfrm>
          <a:off x="18415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29</xdr:row>
      <xdr:rowOff>82550</xdr:rowOff>
    </xdr:from>
    <xdr:to>
      <xdr:col>29</xdr:col>
      <xdr:colOff>22225</xdr:colOff>
      <xdr:row>30</xdr:row>
      <xdr:rowOff>165100</xdr:rowOff>
    </xdr:to>
    <xdr:sp macro="" textlink="">
      <xdr:nvSpPr>
        <xdr:cNvPr id="396" name="正方形/長方形 395"/>
        <xdr:cNvSpPr/>
      </xdr:nvSpPr>
      <xdr:spPr>
        <a:xfrm>
          <a:off x="18415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12/14</a:t>
          </a:r>
          <a:endParaRPr kumimoji="1" lang="ja-JP" altLang="en-US" sz="1200" b="1" i="1">
            <a:solidFill>
              <a:srgbClr val="4080FF"/>
            </a:solidFill>
            <a:latin typeface="ＭＳ Ｐゴシック"/>
          </a:endParaRPr>
        </a:p>
      </xdr:txBody>
    </xdr:sp>
    <xdr:clientData/>
  </xdr:twoCellAnchor>
  <xdr:twoCellAnchor>
    <xdr:from>
      <xdr:col>28</xdr:col>
      <xdr:colOff>200025</xdr:colOff>
      <xdr:row>28</xdr:row>
      <xdr:rowOff>50800</xdr:rowOff>
    </xdr:from>
    <xdr:to>
      <xdr:col>30</xdr:col>
      <xdr:colOff>352425</xdr:colOff>
      <xdr:row>29</xdr:row>
      <xdr:rowOff>133350</xdr:rowOff>
    </xdr:to>
    <xdr:sp macro="" textlink="">
      <xdr:nvSpPr>
        <xdr:cNvPr id="397" name="正方形/長方形 396"/>
        <xdr:cNvSpPr/>
      </xdr:nvSpPr>
      <xdr:spPr>
        <a:xfrm>
          <a:off x="19431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29</xdr:row>
      <xdr:rowOff>82550</xdr:rowOff>
    </xdr:from>
    <xdr:to>
      <xdr:col>30</xdr:col>
      <xdr:colOff>352425</xdr:colOff>
      <xdr:row>30</xdr:row>
      <xdr:rowOff>165100</xdr:rowOff>
    </xdr:to>
    <xdr:sp macro="" textlink="">
      <xdr:nvSpPr>
        <xdr:cNvPr id="398" name="正方形/長方形 397"/>
        <xdr:cNvSpPr/>
      </xdr:nvSpPr>
      <xdr:spPr>
        <a:xfrm>
          <a:off x="19431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67,022</a:t>
          </a:r>
          <a:endParaRPr kumimoji="1" lang="ja-JP" altLang="en-US" sz="1200" b="1" i="1">
            <a:solidFill>
              <a:srgbClr val="4080FF"/>
            </a:solidFill>
            <a:latin typeface="ＭＳ Ｐゴシック"/>
          </a:endParaRPr>
        </a:p>
      </xdr:txBody>
    </xdr:sp>
    <xdr:clientData/>
  </xdr:twoCellAnchor>
  <xdr:twoCellAnchor>
    <xdr:from>
      <xdr:col>29</xdr:col>
      <xdr:colOff>657225</xdr:colOff>
      <xdr:row>28</xdr:row>
      <xdr:rowOff>50800</xdr:rowOff>
    </xdr:from>
    <xdr:to>
      <xdr:col>32</xdr:col>
      <xdr:colOff>123825</xdr:colOff>
      <xdr:row>29</xdr:row>
      <xdr:rowOff>133350</xdr:rowOff>
    </xdr:to>
    <xdr:sp macro="" textlink="">
      <xdr:nvSpPr>
        <xdr:cNvPr id="399" name="正方形/長方形 398"/>
        <xdr:cNvSpPr/>
      </xdr:nvSpPr>
      <xdr:spPr>
        <a:xfrm>
          <a:off x="20574000" y="485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29</xdr:row>
      <xdr:rowOff>82550</xdr:rowOff>
    </xdr:from>
    <xdr:to>
      <xdr:col>32</xdr:col>
      <xdr:colOff>123825</xdr:colOff>
      <xdr:row>30</xdr:row>
      <xdr:rowOff>165100</xdr:rowOff>
    </xdr:to>
    <xdr:sp macro="" textlink="">
      <xdr:nvSpPr>
        <xdr:cNvPr id="400" name="正方形/長方形 399"/>
        <xdr:cNvSpPr/>
      </xdr:nvSpPr>
      <xdr:spPr>
        <a:xfrm>
          <a:off x="20574000" y="505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69,722</a:t>
          </a:r>
          <a:endParaRPr kumimoji="1" lang="ja-JP" altLang="en-US" sz="1200" b="1" i="1">
            <a:solidFill>
              <a:srgbClr val="4080FF"/>
            </a:solidFill>
            <a:latin typeface="ＭＳ Ｐゴシック"/>
          </a:endParaRPr>
        </a:p>
      </xdr:txBody>
    </xdr:sp>
    <xdr:clientData/>
  </xdr:twoCellAnchor>
  <xdr:twoCellAnchor>
    <xdr:from>
      <xdr:col>26</xdr:col>
      <xdr:colOff>428625</xdr:colOff>
      <xdr:row>31</xdr:row>
      <xdr:rowOff>19050</xdr:rowOff>
    </xdr:from>
    <xdr:to>
      <xdr:col>33</xdr:col>
      <xdr:colOff>352425</xdr:colOff>
      <xdr:row>44</xdr:row>
      <xdr:rowOff>76200</xdr:rowOff>
    </xdr:to>
    <xdr:sp macro="" textlink="">
      <xdr:nvSpPr>
        <xdr:cNvPr id="401" name="正方形/長方形 400"/>
        <xdr:cNvSpPr/>
      </xdr:nvSpPr>
      <xdr:spPr>
        <a:xfrm>
          <a:off x="18288000" y="533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30</xdr:row>
      <xdr:rowOff>0</xdr:rowOff>
    </xdr:from>
    <xdr:ext cx="349839" cy="225703"/>
    <xdr:sp macro="" textlink="">
      <xdr:nvSpPr>
        <xdr:cNvPr id="402" name="テキスト ボックス 401"/>
        <xdr:cNvSpPr txBox="1"/>
      </xdr:nvSpPr>
      <xdr:spPr>
        <a:xfrm>
          <a:off x="18249900" y="514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44</xdr:row>
      <xdr:rowOff>76200</xdr:rowOff>
    </xdr:from>
    <xdr:to>
      <xdr:col>33</xdr:col>
      <xdr:colOff>314325</xdr:colOff>
      <xdr:row>44</xdr:row>
      <xdr:rowOff>76200</xdr:rowOff>
    </xdr:to>
    <xdr:cxnSp macro="">
      <xdr:nvCxnSpPr>
        <xdr:cNvPr id="403" name="直線コネクタ 402"/>
        <xdr:cNvCxnSpPr/>
      </xdr:nvCxnSpPr>
      <xdr:spPr>
        <a:xfrm>
          <a:off x="18288000" y="762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43</xdr:row>
      <xdr:rowOff>105427</xdr:rowOff>
    </xdr:from>
    <xdr:ext cx="531299" cy="259045"/>
    <xdr:sp macro="" textlink="">
      <xdr:nvSpPr>
        <xdr:cNvPr id="404" name="テキスト ボックス 403"/>
        <xdr:cNvSpPr txBox="1"/>
      </xdr:nvSpPr>
      <xdr:spPr>
        <a:xfrm>
          <a:off x="17756701" y="747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26</xdr:col>
      <xdr:colOff>428625</xdr:colOff>
      <xdr:row>42</xdr:row>
      <xdr:rowOff>38100</xdr:rowOff>
    </xdr:from>
    <xdr:to>
      <xdr:col>33</xdr:col>
      <xdr:colOff>314325</xdr:colOff>
      <xdr:row>42</xdr:row>
      <xdr:rowOff>38100</xdr:rowOff>
    </xdr:to>
    <xdr:cxnSp macro="">
      <xdr:nvCxnSpPr>
        <xdr:cNvPr id="405" name="直線コネクタ 404"/>
        <xdr:cNvCxnSpPr/>
      </xdr:nvCxnSpPr>
      <xdr:spPr>
        <a:xfrm>
          <a:off x="18288000" y="723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41</xdr:row>
      <xdr:rowOff>67327</xdr:rowOff>
    </xdr:from>
    <xdr:ext cx="531299" cy="259045"/>
    <xdr:sp macro="" textlink="">
      <xdr:nvSpPr>
        <xdr:cNvPr id="406" name="テキスト ボックス 405"/>
        <xdr:cNvSpPr txBox="1"/>
      </xdr:nvSpPr>
      <xdr:spPr>
        <a:xfrm>
          <a:off x="17756701" y="709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26</xdr:col>
      <xdr:colOff>428625</xdr:colOff>
      <xdr:row>40</xdr:row>
      <xdr:rowOff>0</xdr:rowOff>
    </xdr:from>
    <xdr:to>
      <xdr:col>33</xdr:col>
      <xdr:colOff>314325</xdr:colOff>
      <xdr:row>40</xdr:row>
      <xdr:rowOff>0</xdr:rowOff>
    </xdr:to>
    <xdr:cxnSp macro="">
      <xdr:nvCxnSpPr>
        <xdr:cNvPr id="407" name="直線コネクタ 406"/>
        <xdr:cNvCxnSpPr/>
      </xdr:nvCxnSpPr>
      <xdr:spPr>
        <a:xfrm>
          <a:off x="18288000" y="685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39</xdr:row>
      <xdr:rowOff>29227</xdr:rowOff>
    </xdr:from>
    <xdr:ext cx="531299" cy="259045"/>
    <xdr:sp macro="" textlink="">
      <xdr:nvSpPr>
        <xdr:cNvPr id="408" name="テキスト ボックス 407"/>
        <xdr:cNvSpPr txBox="1"/>
      </xdr:nvSpPr>
      <xdr:spPr>
        <a:xfrm>
          <a:off x="17756701" y="671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26</xdr:col>
      <xdr:colOff>428625</xdr:colOff>
      <xdr:row>37</xdr:row>
      <xdr:rowOff>133350</xdr:rowOff>
    </xdr:from>
    <xdr:to>
      <xdr:col>33</xdr:col>
      <xdr:colOff>314325</xdr:colOff>
      <xdr:row>37</xdr:row>
      <xdr:rowOff>133350</xdr:rowOff>
    </xdr:to>
    <xdr:cxnSp macro="">
      <xdr:nvCxnSpPr>
        <xdr:cNvPr id="409" name="直線コネクタ 408"/>
        <xdr:cNvCxnSpPr/>
      </xdr:nvCxnSpPr>
      <xdr:spPr>
        <a:xfrm>
          <a:off x="18288000" y="647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519006</xdr:colOff>
      <xdr:row>36</xdr:row>
      <xdr:rowOff>162577</xdr:rowOff>
    </xdr:from>
    <xdr:ext cx="595419" cy="259045"/>
    <xdr:sp macro="" textlink="">
      <xdr:nvSpPr>
        <xdr:cNvPr id="410" name="テキスト ボックス 409"/>
        <xdr:cNvSpPr txBox="1"/>
      </xdr:nvSpPr>
      <xdr:spPr>
        <a:xfrm>
          <a:off x="17692581" y="633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26</xdr:col>
      <xdr:colOff>428625</xdr:colOff>
      <xdr:row>35</xdr:row>
      <xdr:rowOff>95250</xdr:rowOff>
    </xdr:from>
    <xdr:to>
      <xdr:col>33</xdr:col>
      <xdr:colOff>314325</xdr:colOff>
      <xdr:row>35</xdr:row>
      <xdr:rowOff>95250</xdr:rowOff>
    </xdr:to>
    <xdr:cxnSp macro="">
      <xdr:nvCxnSpPr>
        <xdr:cNvPr id="411" name="直線コネクタ 410"/>
        <xdr:cNvCxnSpPr/>
      </xdr:nvCxnSpPr>
      <xdr:spPr>
        <a:xfrm>
          <a:off x="18288000" y="609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519006</xdr:colOff>
      <xdr:row>34</xdr:row>
      <xdr:rowOff>124477</xdr:rowOff>
    </xdr:from>
    <xdr:ext cx="595419" cy="259045"/>
    <xdr:sp macro="" textlink="">
      <xdr:nvSpPr>
        <xdr:cNvPr id="412" name="テキスト ボックス 411"/>
        <xdr:cNvSpPr txBox="1"/>
      </xdr:nvSpPr>
      <xdr:spPr>
        <a:xfrm>
          <a:off x="17692581" y="595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26</xdr:col>
      <xdr:colOff>428625</xdr:colOff>
      <xdr:row>33</xdr:row>
      <xdr:rowOff>57150</xdr:rowOff>
    </xdr:from>
    <xdr:to>
      <xdr:col>33</xdr:col>
      <xdr:colOff>314325</xdr:colOff>
      <xdr:row>33</xdr:row>
      <xdr:rowOff>57150</xdr:rowOff>
    </xdr:to>
    <xdr:cxnSp macro="">
      <xdr:nvCxnSpPr>
        <xdr:cNvPr id="413" name="直線コネクタ 412"/>
        <xdr:cNvCxnSpPr/>
      </xdr:nvCxnSpPr>
      <xdr:spPr>
        <a:xfrm>
          <a:off x="18288000" y="571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519006</xdr:colOff>
      <xdr:row>32</xdr:row>
      <xdr:rowOff>86377</xdr:rowOff>
    </xdr:from>
    <xdr:ext cx="595419" cy="259045"/>
    <xdr:sp macro="" textlink="">
      <xdr:nvSpPr>
        <xdr:cNvPr id="414" name="テキスト ボックス 413"/>
        <xdr:cNvSpPr txBox="1"/>
      </xdr:nvSpPr>
      <xdr:spPr>
        <a:xfrm>
          <a:off x="17692581" y="557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140,000</a:t>
          </a:r>
          <a:endParaRPr kumimoji="1" lang="ja-JP" altLang="en-US" sz="1000">
            <a:latin typeface="ＭＳ Ｐゴシック"/>
          </a:endParaRPr>
        </a:p>
      </xdr:txBody>
    </xdr:sp>
    <xdr:clientData/>
  </xdr:oneCellAnchor>
  <xdr:twoCellAnchor>
    <xdr:from>
      <xdr:col>26</xdr:col>
      <xdr:colOff>428625</xdr:colOff>
      <xdr:row>31</xdr:row>
      <xdr:rowOff>19050</xdr:rowOff>
    </xdr:from>
    <xdr:to>
      <xdr:col>33</xdr:col>
      <xdr:colOff>314325</xdr:colOff>
      <xdr:row>31</xdr:row>
      <xdr:rowOff>19050</xdr:rowOff>
    </xdr:to>
    <xdr:cxnSp macro="">
      <xdr:nvCxnSpPr>
        <xdr:cNvPr id="415" name="直線コネクタ 414"/>
        <xdr:cNvCxnSpPr/>
      </xdr:nvCxnSpPr>
      <xdr:spPr>
        <a:xfrm>
          <a:off x="18288000" y="533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519006</xdr:colOff>
      <xdr:row>30</xdr:row>
      <xdr:rowOff>48277</xdr:rowOff>
    </xdr:from>
    <xdr:ext cx="595419" cy="259045"/>
    <xdr:sp macro="" textlink="">
      <xdr:nvSpPr>
        <xdr:cNvPr id="416" name="テキスト ボックス 415"/>
        <xdr:cNvSpPr txBox="1"/>
      </xdr:nvSpPr>
      <xdr:spPr>
        <a:xfrm>
          <a:off x="17692581" y="519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160,000</a:t>
          </a:r>
          <a:endParaRPr kumimoji="1" lang="ja-JP" altLang="en-US" sz="1000">
            <a:latin typeface="ＭＳ Ｐゴシック"/>
          </a:endParaRPr>
        </a:p>
      </xdr:txBody>
    </xdr:sp>
    <xdr:clientData/>
  </xdr:oneCellAnchor>
  <xdr:twoCellAnchor>
    <xdr:from>
      <xdr:col>26</xdr:col>
      <xdr:colOff>428625</xdr:colOff>
      <xdr:row>31</xdr:row>
      <xdr:rowOff>19050</xdr:rowOff>
    </xdr:from>
    <xdr:to>
      <xdr:col>33</xdr:col>
      <xdr:colOff>352425</xdr:colOff>
      <xdr:row>44</xdr:row>
      <xdr:rowOff>76200</xdr:rowOff>
    </xdr:to>
    <xdr:sp macro="" textlink="">
      <xdr:nvSpPr>
        <xdr:cNvPr id="417" name="【一般廃棄物処理施設】&#10;一人当たり有形固定資産（償却資産）額グラフ枠"/>
        <xdr:cNvSpPr/>
      </xdr:nvSpPr>
      <xdr:spPr>
        <a:xfrm>
          <a:off x="18288000" y="533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186689</xdr:colOff>
      <xdr:row>32</xdr:row>
      <xdr:rowOff>161792</xdr:rowOff>
    </xdr:from>
    <xdr:to>
      <xdr:col>32</xdr:col>
      <xdr:colOff>186689</xdr:colOff>
      <xdr:row>41</xdr:row>
      <xdr:rowOff>161030</xdr:rowOff>
    </xdr:to>
    <xdr:cxnSp macro="">
      <xdr:nvCxnSpPr>
        <xdr:cNvPr id="418" name="直線コネクタ 417"/>
        <xdr:cNvCxnSpPr/>
      </xdr:nvCxnSpPr>
      <xdr:spPr>
        <a:xfrm flipV="1">
          <a:off x="22160864" y="5648192"/>
          <a:ext cx="0" cy="154228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41</xdr:row>
      <xdr:rowOff>164857</xdr:rowOff>
    </xdr:from>
    <xdr:ext cx="534377" cy="259045"/>
    <xdr:sp macro="" textlink="">
      <xdr:nvSpPr>
        <xdr:cNvPr id="419" name="【一般廃棄物処理施設】&#10;一人当たり有形固定資産（償却資産）額最小値テキスト"/>
        <xdr:cNvSpPr txBox="1"/>
      </xdr:nvSpPr>
      <xdr:spPr>
        <a:xfrm>
          <a:off x="22250400" y="71943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62,547</a:t>
          </a:r>
          <a:endParaRPr kumimoji="1" lang="ja-JP" altLang="en-US" sz="1000" b="1">
            <a:latin typeface="ＭＳ Ｐゴシック"/>
          </a:endParaRPr>
        </a:p>
      </xdr:txBody>
    </xdr:sp>
    <xdr:clientData/>
  </xdr:oneCellAnchor>
  <xdr:twoCellAnchor>
    <xdr:from>
      <xdr:col>32</xdr:col>
      <xdr:colOff>98425</xdr:colOff>
      <xdr:row>41</xdr:row>
      <xdr:rowOff>161030</xdr:rowOff>
    </xdr:from>
    <xdr:to>
      <xdr:col>32</xdr:col>
      <xdr:colOff>276225</xdr:colOff>
      <xdr:row>41</xdr:row>
      <xdr:rowOff>161030</xdr:rowOff>
    </xdr:to>
    <xdr:cxnSp macro="">
      <xdr:nvCxnSpPr>
        <xdr:cNvPr id="420" name="直線コネクタ 419"/>
        <xdr:cNvCxnSpPr/>
      </xdr:nvCxnSpPr>
      <xdr:spPr>
        <a:xfrm>
          <a:off x="22072600" y="71904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31</xdr:row>
      <xdr:rowOff>108469</xdr:rowOff>
    </xdr:from>
    <xdr:ext cx="599010" cy="259045"/>
    <xdr:sp macro="" textlink="">
      <xdr:nvSpPr>
        <xdr:cNvPr id="421" name="【一般廃棄物処理施設】&#10;一人当たり有形固定資産（償却資産）額最大値テキスト"/>
        <xdr:cNvSpPr txBox="1"/>
      </xdr:nvSpPr>
      <xdr:spPr>
        <a:xfrm>
          <a:off x="22250400" y="542341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143,507</a:t>
          </a:r>
          <a:endParaRPr kumimoji="1" lang="ja-JP" altLang="en-US" sz="1000" b="1">
            <a:latin typeface="ＭＳ Ｐゴシック"/>
          </a:endParaRPr>
        </a:p>
      </xdr:txBody>
    </xdr:sp>
    <xdr:clientData/>
  </xdr:oneCellAnchor>
  <xdr:twoCellAnchor>
    <xdr:from>
      <xdr:col>32</xdr:col>
      <xdr:colOff>98425</xdr:colOff>
      <xdr:row>32</xdr:row>
      <xdr:rowOff>161792</xdr:rowOff>
    </xdr:from>
    <xdr:to>
      <xdr:col>32</xdr:col>
      <xdr:colOff>276225</xdr:colOff>
      <xdr:row>32</xdr:row>
      <xdr:rowOff>161792</xdr:rowOff>
    </xdr:to>
    <xdr:cxnSp macro="">
      <xdr:nvCxnSpPr>
        <xdr:cNvPr id="422" name="直線コネクタ 421"/>
        <xdr:cNvCxnSpPr/>
      </xdr:nvCxnSpPr>
      <xdr:spPr>
        <a:xfrm>
          <a:off x="22072600" y="564819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39</xdr:row>
      <xdr:rowOff>138022</xdr:rowOff>
    </xdr:from>
    <xdr:ext cx="534377" cy="259045"/>
    <xdr:sp macro="" textlink="">
      <xdr:nvSpPr>
        <xdr:cNvPr id="423" name="【一般廃棄物処理施設】&#10;一人当たり有形固定資産（償却資産）額平均値テキスト"/>
        <xdr:cNvSpPr txBox="1"/>
      </xdr:nvSpPr>
      <xdr:spPr>
        <a:xfrm>
          <a:off x="22250400" y="6824572"/>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71,289</a:t>
          </a:r>
          <a:endParaRPr kumimoji="1" lang="ja-JP" altLang="en-US" sz="1000" b="1">
            <a:solidFill>
              <a:srgbClr val="000080"/>
            </a:solidFill>
            <a:latin typeface="ＭＳ Ｐゴシック"/>
          </a:endParaRPr>
        </a:p>
      </xdr:txBody>
    </xdr:sp>
    <xdr:clientData/>
  </xdr:oneCellAnchor>
  <xdr:twoCellAnchor>
    <xdr:from>
      <xdr:col>32</xdr:col>
      <xdr:colOff>136525</xdr:colOff>
      <xdr:row>40</xdr:row>
      <xdr:rowOff>115145</xdr:rowOff>
    </xdr:from>
    <xdr:to>
      <xdr:col>32</xdr:col>
      <xdr:colOff>238125</xdr:colOff>
      <xdr:row>41</xdr:row>
      <xdr:rowOff>45295</xdr:rowOff>
    </xdr:to>
    <xdr:sp macro="" textlink="">
      <xdr:nvSpPr>
        <xdr:cNvPr id="424" name="フローチャート : 判断 423"/>
        <xdr:cNvSpPr/>
      </xdr:nvSpPr>
      <xdr:spPr>
        <a:xfrm>
          <a:off x="22110700" y="69731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31</xdr:col>
      <xdr:colOff>682625</xdr:colOff>
      <xdr:row>44</xdr:row>
      <xdr:rowOff>73677</xdr:rowOff>
    </xdr:from>
    <xdr:ext cx="762000" cy="259045"/>
    <xdr:sp macro="" textlink="">
      <xdr:nvSpPr>
        <xdr:cNvPr id="425" name="テキスト ボックス 424"/>
        <xdr:cNvSpPr txBox="1"/>
      </xdr:nvSpPr>
      <xdr:spPr>
        <a:xfrm>
          <a:off x="219710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44</xdr:row>
      <xdr:rowOff>73677</xdr:rowOff>
    </xdr:from>
    <xdr:ext cx="762000" cy="259045"/>
    <xdr:sp macro="" textlink="">
      <xdr:nvSpPr>
        <xdr:cNvPr id="426" name="テキスト ボックス 425"/>
        <xdr:cNvSpPr txBox="1"/>
      </xdr:nvSpPr>
      <xdr:spPr>
        <a:xfrm>
          <a:off x="21132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44</xdr:row>
      <xdr:rowOff>73677</xdr:rowOff>
    </xdr:from>
    <xdr:ext cx="762000" cy="259045"/>
    <xdr:sp macro="" textlink="">
      <xdr:nvSpPr>
        <xdr:cNvPr id="427" name="テキスト ボックス 426"/>
        <xdr:cNvSpPr txBox="1"/>
      </xdr:nvSpPr>
      <xdr:spPr>
        <a:xfrm>
          <a:off x="20243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44</xdr:row>
      <xdr:rowOff>73677</xdr:rowOff>
    </xdr:from>
    <xdr:ext cx="762000" cy="259045"/>
    <xdr:sp macro="" textlink="">
      <xdr:nvSpPr>
        <xdr:cNvPr id="428" name="テキスト ボックス 427"/>
        <xdr:cNvSpPr txBox="1"/>
      </xdr:nvSpPr>
      <xdr:spPr>
        <a:xfrm>
          <a:off x="19354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44</xdr:row>
      <xdr:rowOff>73677</xdr:rowOff>
    </xdr:from>
    <xdr:ext cx="762000" cy="259045"/>
    <xdr:sp macro="" textlink="">
      <xdr:nvSpPr>
        <xdr:cNvPr id="429" name="テキスト ボックス 428"/>
        <xdr:cNvSpPr txBox="1"/>
      </xdr:nvSpPr>
      <xdr:spPr>
        <a:xfrm>
          <a:off x="18465800" y="761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41</xdr:row>
      <xdr:rowOff>44755</xdr:rowOff>
    </xdr:from>
    <xdr:to>
      <xdr:col>32</xdr:col>
      <xdr:colOff>238125</xdr:colOff>
      <xdr:row>41</xdr:row>
      <xdr:rowOff>146355</xdr:rowOff>
    </xdr:to>
    <xdr:sp macro="" textlink="">
      <xdr:nvSpPr>
        <xdr:cNvPr id="430" name="円/楕円 429"/>
        <xdr:cNvSpPr/>
      </xdr:nvSpPr>
      <xdr:spPr>
        <a:xfrm>
          <a:off x="22110700" y="70742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276225</xdr:colOff>
      <xdr:row>40</xdr:row>
      <xdr:rowOff>131132</xdr:rowOff>
    </xdr:from>
    <xdr:ext cx="534377" cy="259045"/>
    <xdr:sp macro="" textlink="">
      <xdr:nvSpPr>
        <xdr:cNvPr id="431" name="【一般廃棄物処理施設】&#10;一人当たり有形固定資産（償却資産）額該当値テキスト"/>
        <xdr:cNvSpPr txBox="1"/>
      </xdr:nvSpPr>
      <xdr:spPr>
        <a:xfrm>
          <a:off x="22250400" y="69891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65,984</a:t>
          </a:r>
          <a:endParaRPr kumimoji="1" lang="ja-JP" altLang="en-US" sz="1000" b="1">
            <a:solidFill>
              <a:srgbClr val="FF0000"/>
            </a:solidFill>
            <a:latin typeface="ＭＳ Ｐゴシック"/>
          </a:endParaRPr>
        </a:p>
      </xdr:txBody>
    </xdr:sp>
    <xdr:clientData/>
  </xdr:oneCellAnchor>
  <xdr:twoCellAnchor>
    <xdr:from>
      <xdr:col>18</xdr:col>
      <xdr:colOff>73025</xdr:colOff>
      <xdr:row>46</xdr:row>
      <xdr:rowOff>114300</xdr:rowOff>
    </xdr:from>
    <xdr:to>
      <xdr:col>24</xdr:col>
      <xdr:colOff>682625</xdr:colOff>
      <xdr:row>50</xdr:row>
      <xdr:rowOff>63500</xdr:rowOff>
    </xdr:to>
    <xdr:sp macro="" textlink="">
      <xdr:nvSpPr>
        <xdr:cNvPr id="432" name="正方形/長方形 431"/>
        <xdr:cNvSpPr/>
      </xdr:nvSpPr>
      <xdr:spPr>
        <a:xfrm>
          <a:off x="12446000" y="800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保健センター・保健所</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50</xdr:row>
      <xdr:rowOff>88900</xdr:rowOff>
    </xdr:from>
    <xdr:to>
      <xdr:col>20</xdr:col>
      <xdr:colOff>352425</xdr:colOff>
      <xdr:row>52</xdr:row>
      <xdr:rowOff>0</xdr:rowOff>
    </xdr:to>
    <xdr:sp macro="" textlink="">
      <xdr:nvSpPr>
        <xdr:cNvPr id="433" name="正方形/長方形 432"/>
        <xdr:cNvSpPr/>
      </xdr:nvSpPr>
      <xdr:spPr>
        <a:xfrm>
          <a:off x="12573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51</xdr:row>
      <xdr:rowOff>120650</xdr:rowOff>
    </xdr:from>
    <xdr:to>
      <xdr:col>20</xdr:col>
      <xdr:colOff>352425</xdr:colOff>
      <xdr:row>53</xdr:row>
      <xdr:rowOff>31750</xdr:rowOff>
    </xdr:to>
    <xdr:sp macro="" textlink="">
      <xdr:nvSpPr>
        <xdr:cNvPr id="434" name="正方形/長方形 433"/>
        <xdr:cNvSpPr/>
      </xdr:nvSpPr>
      <xdr:spPr>
        <a:xfrm>
          <a:off x="12573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a:t>
          </a:r>
          <a:endParaRPr kumimoji="1" lang="ja-JP" altLang="en-US" sz="1200" b="1" i="1">
            <a:solidFill>
              <a:srgbClr val="4080FF"/>
            </a:solidFill>
            <a:latin typeface="ＭＳ Ｐゴシック"/>
          </a:endParaRPr>
        </a:p>
      </xdr:txBody>
    </xdr:sp>
    <xdr:clientData/>
  </xdr:twoCellAnchor>
  <xdr:twoCellAnchor>
    <xdr:from>
      <xdr:col>19</xdr:col>
      <xdr:colOff>530225</xdr:colOff>
      <xdr:row>50</xdr:row>
      <xdr:rowOff>88900</xdr:rowOff>
    </xdr:from>
    <xdr:to>
      <xdr:col>21</xdr:col>
      <xdr:colOff>682625</xdr:colOff>
      <xdr:row>52</xdr:row>
      <xdr:rowOff>0</xdr:rowOff>
    </xdr:to>
    <xdr:sp macro="" textlink="">
      <xdr:nvSpPr>
        <xdr:cNvPr id="435" name="正方形/長方形 434"/>
        <xdr:cNvSpPr/>
      </xdr:nvSpPr>
      <xdr:spPr>
        <a:xfrm>
          <a:off x="13589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51</xdr:row>
      <xdr:rowOff>120650</xdr:rowOff>
    </xdr:from>
    <xdr:to>
      <xdr:col>21</xdr:col>
      <xdr:colOff>682625</xdr:colOff>
      <xdr:row>53</xdr:row>
      <xdr:rowOff>31750</xdr:rowOff>
    </xdr:to>
    <xdr:sp macro="" textlink="">
      <xdr:nvSpPr>
        <xdr:cNvPr id="436" name="正方形/長方形 435"/>
        <xdr:cNvSpPr/>
      </xdr:nvSpPr>
      <xdr:spPr>
        <a:xfrm>
          <a:off x="13589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42.9</a:t>
          </a:r>
          <a:endParaRPr kumimoji="1" lang="ja-JP" altLang="en-US" sz="1200" b="1" i="1">
            <a:solidFill>
              <a:srgbClr val="4080FF"/>
            </a:solidFill>
            <a:latin typeface="ＭＳ Ｐゴシック"/>
          </a:endParaRPr>
        </a:p>
      </xdr:txBody>
    </xdr:sp>
    <xdr:clientData/>
  </xdr:twoCellAnchor>
  <xdr:twoCellAnchor>
    <xdr:from>
      <xdr:col>21</xdr:col>
      <xdr:colOff>301625</xdr:colOff>
      <xdr:row>50</xdr:row>
      <xdr:rowOff>88900</xdr:rowOff>
    </xdr:from>
    <xdr:to>
      <xdr:col>23</xdr:col>
      <xdr:colOff>454025</xdr:colOff>
      <xdr:row>52</xdr:row>
      <xdr:rowOff>0</xdr:rowOff>
    </xdr:to>
    <xdr:sp macro="" textlink="">
      <xdr:nvSpPr>
        <xdr:cNvPr id="437" name="正方形/長方形 436"/>
        <xdr:cNvSpPr/>
      </xdr:nvSpPr>
      <xdr:spPr>
        <a:xfrm>
          <a:off x="14732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51</xdr:row>
      <xdr:rowOff>120650</xdr:rowOff>
    </xdr:from>
    <xdr:to>
      <xdr:col>23</xdr:col>
      <xdr:colOff>454025</xdr:colOff>
      <xdr:row>53</xdr:row>
      <xdr:rowOff>31750</xdr:rowOff>
    </xdr:to>
    <xdr:sp macro="" textlink="">
      <xdr:nvSpPr>
        <xdr:cNvPr id="438" name="正方形/長方形 437"/>
        <xdr:cNvSpPr/>
      </xdr:nvSpPr>
      <xdr:spPr>
        <a:xfrm>
          <a:off x="14732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41.2</a:t>
          </a:r>
          <a:endParaRPr kumimoji="1" lang="ja-JP" altLang="en-US" sz="1200" b="1" i="1">
            <a:solidFill>
              <a:srgbClr val="4080FF"/>
            </a:solidFill>
            <a:latin typeface="ＭＳ Ｐゴシック"/>
          </a:endParaRPr>
        </a:p>
      </xdr:txBody>
    </xdr:sp>
    <xdr:clientData/>
  </xdr:twoCellAnchor>
  <xdr:twoCellAnchor>
    <xdr:from>
      <xdr:col>18</xdr:col>
      <xdr:colOff>73025</xdr:colOff>
      <xdr:row>53</xdr:row>
      <xdr:rowOff>57150</xdr:rowOff>
    </xdr:from>
    <xdr:to>
      <xdr:col>24</xdr:col>
      <xdr:colOff>682625</xdr:colOff>
      <xdr:row>66</xdr:row>
      <xdr:rowOff>114300</xdr:rowOff>
    </xdr:to>
    <xdr:sp macro="" textlink="">
      <xdr:nvSpPr>
        <xdr:cNvPr id="439" name="正方形/長方形 438"/>
        <xdr:cNvSpPr/>
      </xdr:nvSpPr>
      <xdr:spPr>
        <a:xfrm>
          <a:off x="12446000" y="9144000"/>
          <a:ext cx="47244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26</xdr:col>
      <xdr:colOff>428625</xdr:colOff>
      <xdr:row>46</xdr:row>
      <xdr:rowOff>114300</xdr:rowOff>
    </xdr:from>
    <xdr:to>
      <xdr:col>33</xdr:col>
      <xdr:colOff>352425</xdr:colOff>
      <xdr:row>50</xdr:row>
      <xdr:rowOff>63500</xdr:rowOff>
    </xdr:to>
    <xdr:sp macro="" textlink="">
      <xdr:nvSpPr>
        <xdr:cNvPr id="440" name="正方形/長方形 439"/>
        <xdr:cNvSpPr/>
      </xdr:nvSpPr>
      <xdr:spPr>
        <a:xfrm>
          <a:off x="18288000" y="800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保健センター・保健所</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50</xdr:row>
      <xdr:rowOff>88900</xdr:rowOff>
    </xdr:from>
    <xdr:to>
      <xdr:col>29</xdr:col>
      <xdr:colOff>22225</xdr:colOff>
      <xdr:row>52</xdr:row>
      <xdr:rowOff>0</xdr:rowOff>
    </xdr:to>
    <xdr:sp macro="" textlink="">
      <xdr:nvSpPr>
        <xdr:cNvPr id="441" name="正方形/長方形 440"/>
        <xdr:cNvSpPr/>
      </xdr:nvSpPr>
      <xdr:spPr>
        <a:xfrm>
          <a:off x="18415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51</xdr:row>
      <xdr:rowOff>120650</xdr:rowOff>
    </xdr:from>
    <xdr:to>
      <xdr:col>29</xdr:col>
      <xdr:colOff>22225</xdr:colOff>
      <xdr:row>53</xdr:row>
      <xdr:rowOff>31750</xdr:rowOff>
    </xdr:to>
    <xdr:sp macro="" textlink="">
      <xdr:nvSpPr>
        <xdr:cNvPr id="442" name="正方形/長方形 441"/>
        <xdr:cNvSpPr/>
      </xdr:nvSpPr>
      <xdr:spPr>
        <a:xfrm>
          <a:off x="18415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a:t>
          </a:r>
          <a:endParaRPr kumimoji="1" lang="ja-JP" altLang="en-US" sz="1200" b="1" i="1">
            <a:solidFill>
              <a:srgbClr val="4080FF"/>
            </a:solidFill>
            <a:latin typeface="ＭＳ Ｐゴシック"/>
          </a:endParaRPr>
        </a:p>
      </xdr:txBody>
    </xdr:sp>
    <xdr:clientData/>
  </xdr:twoCellAnchor>
  <xdr:twoCellAnchor>
    <xdr:from>
      <xdr:col>28</xdr:col>
      <xdr:colOff>200025</xdr:colOff>
      <xdr:row>50</xdr:row>
      <xdr:rowOff>88900</xdr:rowOff>
    </xdr:from>
    <xdr:to>
      <xdr:col>30</xdr:col>
      <xdr:colOff>352425</xdr:colOff>
      <xdr:row>52</xdr:row>
      <xdr:rowOff>0</xdr:rowOff>
    </xdr:to>
    <xdr:sp macro="" textlink="">
      <xdr:nvSpPr>
        <xdr:cNvPr id="443" name="正方形/長方形 442"/>
        <xdr:cNvSpPr/>
      </xdr:nvSpPr>
      <xdr:spPr>
        <a:xfrm>
          <a:off x="19431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51</xdr:row>
      <xdr:rowOff>120650</xdr:rowOff>
    </xdr:from>
    <xdr:to>
      <xdr:col>30</xdr:col>
      <xdr:colOff>352425</xdr:colOff>
      <xdr:row>53</xdr:row>
      <xdr:rowOff>31750</xdr:rowOff>
    </xdr:to>
    <xdr:sp macro="" textlink="">
      <xdr:nvSpPr>
        <xdr:cNvPr id="444" name="正方形/長方形 443"/>
        <xdr:cNvSpPr/>
      </xdr:nvSpPr>
      <xdr:spPr>
        <a:xfrm>
          <a:off x="19431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0.025</a:t>
          </a:r>
          <a:endParaRPr kumimoji="1" lang="ja-JP" altLang="en-US" sz="1200" b="1" i="1">
            <a:solidFill>
              <a:srgbClr val="4080FF"/>
            </a:solidFill>
            <a:latin typeface="ＭＳ Ｐゴシック"/>
          </a:endParaRPr>
        </a:p>
      </xdr:txBody>
    </xdr:sp>
    <xdr:clientData/>
  </xdr:twoCellAnchor>
  <xdr:twoCellAnchor>
    <xdr:from>
      <xdr:col>29</xdr:col>
      <xdr:colOff>657225</xdr:colOff>
      <xdr:row>50</xdr:row>
      <xdr:rowOff>88900</xdr:rowOff>
    </xdr:from>
    <xdr:to>
      <xdr:col>32</xdr:col>
      <xdr:colOff>123825</xdr:colOff>
      <xdr:row>52</xdr:row>
      <xdr:rowOff>0</xdr:rowOff>
    </xdr:to>
    <xdr:sp macro="" textlink="">
      <xdr:nvSpPr>
        <xdr:cNvPr id="445" name="正方形/長方形 444"/>
        <xdr:cNvSpPr/>
      </xdr:nvSpPr>
      <xdr:spPr>
        <a:xfrm>
          <a:off x="20574000" y="866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51</xdr:row>
      <xdr:rowOff>120650</xdr:rowOff>
    </xdr:from>
    <xdr:to>
      <xdr:col>32</xdr:col>
      <xdr:colOff>123825</xdr:colOff>
      <xdr:row>53</xdr:row>
      <xdr:rowOff>31750</xdr:rowOff>
    </xdr:to>
    <xdr:sp macro="" textlink="">
      <xdr:nvSpPr>
        <xdr:cNvPr id="446" name="正方形/長方形 445"/>
        <xdr:cNvSpPr/>
      </xdr:nvSpPr>
      <xdr:spPr>
        <a:xfrm>
          <a:off x="20574000" y="886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0.018</a:t>
          </a:r>
          <a:endParaRPr kumimoji="1" lang="ja-JP" altLang="en-US" sz="1200" b="1" i="1">
            <a:solidFill>
              <a:srgbClr val="4080FF"/>
            </a:solidFill>
            <a:latin typeface="ＭＳ Ｐゴシック"/>
          </a:endParaRPr>
        </a:p>
      </xdr:txBody>
    </xdr:sp>
    <xdr:clientData/>
  </xdr:twoCellAnchor>
  <xdr:twoCellAnchor>
    <xdr:from>
      <xdr:col>26</xdr:col>
      <xdr:colOff>428625</xdr:colOff>
      <xdr:row>53</xdr:row>
      <xdr:rowOff>57150</xdr:rowOff>
    </xdr:from>
    <xdr:to>
      <xdr:col>33</xdr:col>
      <xdr:colOff>352425</xdr:colOff>
      <xdr:row>66</xdr:row>
      <xdr:rowOff>114300</xdr:rowOff>
    </xdr:to>
    <xdr:sp macro="" textlink="">
      <xdr:nvSpPr>
        <xdr:cNvPr id="447" name="正方形/長方形 446"/>
        <xdr:cNvSpPr/>
      </xdr:nvSpPr>
      <xdr:spPr>
        <a:xfrm>
          <a:off x="18288000" y="9144000"/>
          <a:ext cx="47244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18</xdr:col>
      <xdr:colOff>73025</xdr:colOff>
      <xdr:row>68</xdr:row>
      <xdr:rowOff>152400</xdr:rowOff>
    </xdr:from>
    <xdr:to>
      <xdr:col>24</xdr:col>
      <xdr:colOff>682625</xdr:colOff>
      <xdr:row>72</xdr:row>
      <xdr:rowOff>101600</xdr:rowOff>
    </xdr:to>
    <xdr:sp macro="" textlink="">
      <xdr:nvSpPr>
        <xdr:cNvPr id="448" name="正方形/長方形 447"/>
        <xdr:cNvSpPr/>
      </xdr:nvSpPr>
      <xdr:spPr>
        <a:xfrm>
          <a:off x="12446000" y="1181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消防施設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73025</xdr:colOff>
      <xdr:row>72</xdr:row>
      <xdr:rowOff>127000</xdr:rowOff>
    </xdr:from>
    <xdr:to>
      <xdr:col>20</xdr:col>
      <xdr:colOff>225425</xdr:colOff>
      <xdr:row>74</xdr:row>
      <xdr:rowOff>38100</xdr:rowOff>
    </xdr:to>
    <xdr:sp macro="" textlink="">
      <xdr:nvSpPr>
        <xdr:cNvPr id="449" name="正方形/長方形 448"/>
        <xdr:cNvSpPr/>
      </xdr:nvSpPr>
      <xdr:spPr>
        <a:xfrm>
          <a:off x="12446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18</xdr:col>
      <xdr:colOff>73025</xdr:colOff>
      <xdr:row>73</xdr:row>
      <xdr:rowOff>158750</xdr:rowOff>
    </xdr:from>
    <xdr:to>
      <xdr:col>20</xdr:col>
      <xdr:colOff>225425</xdr:colOff>
      <xdr:row>75</xdr:row>
      <xdr:rowOff>69850</xdr:rowOff>
    </xdr:to>
    <xdr:sp macro="" textlink="">
      <xdr:nvSpPr>
        <xdr:cNvPr id="450" name="正方形/長方形 449"/>
        <xdr:cNvSpPr/>
      </xdr:nvSpPr>
      <xdr:spPr>
        <a:xfrm>
          <a:off x="12446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53.7</a:t>
          </a:r>
          <a:endParaRPr kumimoji="1" lang="ja-JP" altLang="en-US" sz="1200" b="1" i="1">
            <a:solidFill>
              <a:srgbClr val="4080FF"/>
            </a:solidFill>
            <a:latin typeface="ＭＳ Ｐゴシック"/>
          </a:endParaRPr>
        </a:p>
      </xdr:txBody>
    </xdr:sp>
    <xdr:clientData/>
  </xdr:twoCellAnchor>
  <xdr:twoCellAnchor>
    <xdr:from>
      <xdr:col>19</xdr:col>
      <xdr:colOff>657225</xdr:colOff>
      <xdr:row>72</xdr:row>
      <xdr:rowOff>127000</xdr:rowOff>
    </xdr:from>
    <xdr:to>
      <xdr:col>22</xdr:col>
      <xdr:colOff>123825</xdr:colOff>
      <xdr:row>74</xdr:row>
      <xdr:rowOff>38100</xdr:rowOff>
    </xdr:to>
    <xdr:sp macro="" textlink="">
      <xdr:nvSpPr>
        <xdr:cNvPr id="451" name="正方形/長方形 450"/>
        <xdr:cNvSpPr/>
      </xdr:nvSpPr>
      <xdr:spPr>
        <a:xfrm>
          <a:off x="13716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19</xdr:col>
      <xdr:colOff>657225</xdr:colOff>
      <xdr:row>73</xdr:row>
      <xdr:rowOff>158750</xdr:rowOff>
    </xdr:from>
    <xdr:to>
      <xdr:col>22</xdr:col>
      <xdr:colOff>123825</xdr:colOff>
      <xdr:row>75</xdr:row>
      <xdr:rowOff>69850</xdr:rowOff>
    </xdr:to>
    <xdr:sp macro="" textlink="">
      <xdr:nvSpPr>
        <xdr:cNvPr id="452" name="正方形/長方形 451"/>
        <xdr:cNvSpPr/>
      </xdr:nvSpPr>
      <xdr:spPr>
        <a:xfrm>
          <a:off x="13716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57.5</a:t>
          </a:r>
          <a:endParaRPr kumimoji="1" lang="ja-JP" altLang="en-US" sz="1200" b="1" i="1">
            <a:solidFill>
              <a:srgbClr val="4080FF"/>
            </a:solidFill>
            <a:latin typeface="ＭＳ Ｐゴシック"/>
          </a:endParaRPr>
        </a:p>
      </xdr:txBody>
    </xdr:sp>
    <xdr:clientData/>
  </xdr:twoCellAnchor>
  <xdr:twoCellAnchor>
    <xdr:from>
      <xdr:col>18</xdr:col>
      <xdr:colOff>73025</xdr:colOff>
      <xdr:row>75</xdr:row>
      <xdr:rowOff>95250</xdr:rowOff>
    </xdr:from>
    <xdr:to>
      <xdr:col>24</xdr:col>
      <xdr:colOff>682625</xdr:colOff>
      <xdr:row>88</xdr:row>
      <xdr:rowOff>152400</xdr:rowOff>
    </xdr:to>
    <xdr:sp macro="" textlink="">
      <xdr:nvSpPr>
        <xdr:cNvPr id="453" name="正方形/長方形 452"/>
        <xdr:cNvSpPr/>
      </xdr:nvSpPr>
      <xdr:spPr>
        <a:xfrm>
          <a:off x="12446000" y="12954000"/>
          <a:ext cx="47244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26</xdr:col>
      <xdr:colOff>428625</xdr:colOff>
      <xdr:row>68</xdr:row>
      <xdr:rowOff>152400</xdr:rowOff>
    </xdr:from>
    <xdr:to>
      <xdr:col>33</xdr:col>
      <xdr:colOff>352425</xdr:colOff>
      <xdr:row>72</xdr:row>
      <xdr:rowOff>101600</xdr:rowOff>
    </xdr:to>
    <xdr:sp macro="" textlink="">
      <xdr:nvSpPr>
        <xdr:cNvPr id="454" name="正方形/長方形 453"/>
        <xdr:cNvSpPr/>
      </xdr:nvSpPr>
      <xdr:spPr>
        <a:xfrm>
          <a:off x="18288000" y="1181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消防施設</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428625</xdr:colOff>
      <xdr:row>72</xdr:row>
      <xdr:rowOff>127000</xdr:rowOff>
    </xdr:from>
    <xdr:to>
      <xdr:col>28</xdr:col>
      <xdr:colOff>581025</xdr:colOff>
      <xdr:row>74</xdr:row>
      <xdr:rowOff>38100</xdr:rowOff>
    </xdr:to>
    <xdr:sp macro="" textlink="">
      <xdr:nvSpPr>
        <xdr:cNvPr id="455" name="正方形/長方形 454"/>
        <xdr:cNvSpPr/>
      </xdr:nvSpPr>
      <xdr:spPr>
        <a:xfrm>
          <a:off x="18288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26</xdr:col>
      <xdr:colOff>428625</xdr:colOff>
      <xdr:row>73</xdr:row>
      <xdr:rowOff>158750</xdr:rowOff>
    </xdr:from>
    <xdr:to>
      <xdr:col>28</xdr:col>
      <xdr:colOff>581025</xdr:colOff>
      <xdr:row>75</xdr:row>
      <xdr:rowOff>69850</xdr:rowOff>
    </xdr:to>
    <xdr:sp macro="" textlink="">
      <xdr:nvSpPr>
        <xdr:cNvPr id="456" name="正方形/長方形 455"/>
        <xdr:cNvSpPr/>
      </xdr:nvSpPr>
      <xdr:spPr>
        <a:xfrm>
          <a:off x="18288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0.048</a:t>
          </a:r>
          <a:endParaRPr kumimoji="1" lang="ja-JP" altLang="en-US" sz="1200" b="1" i="1">
            <a:solidFill>
              <a:srgbClr val="4080FF"/>
            </a:solidFill>
            <a:latin typeface="ＭＳ Ｐゴシック"/>
          </a:endParaRPr>
        </a:p>
      </xdr:txBody>
    </xdr:sp>
    <xdr:clientData/>
  </xdr:twoCellAnchor>
  <xdr:twoCellAnchor>
    <xdr:from>
      <xdr:col>28</xdr:col>
      <xdr:colOff>327025</xdr:colOff>
      <xdr:row>72</xdr:row>
      <xdr:rowOff>127000</xdr:rowOff>
    </xdr:from>
    <xdr:to>
      <xdr:col>30</xdr:col>
      <xdr:colOff>479425</xdr:colOff>
      <xdr:row>74</xdr:row>
      <xdr:rowOff>38100</xdr:rowOff>
    </xdr:to>
    <xdr:sp macro="" textlink="">
      <xdr:nvSpPr>
        <xdr:cNvPr id="457" name="正方形/長方形 456"/>
        <xdr:cNvSpPr/>
      </xdr:nvSpPr>
      <xdr:spPr>
        <a:xfrm>
          <a:off x="19558000" y="1247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28</xdr:col>
      <xdr:colOff>327025</xdr:colOff>
      <xdr:row>73</xdr:row>
      <xdr:rowOff>158750</xdr:rowOff>
    </xdr:from>
    <xdr:to>
      <xdr:col>30</xdr:col>
      <xdr:colOff>479425</xdr:colOff>
      <xdr:row>75</xdr:row>
      <xdr:rowOff>69850</xdr:rowOff>
    </xdr:to>
    <xdr:sp macro="" textlink="">
      <xdr:nvSpPr>
        <xdr:cNvPr id="458" name="正方形/長方形 457"/>
        <xdr:cNvSpPr/>
      </xdr:nvSpPr>
      <xdr:spPr>
        <a:xfrm>
          <a:off x="19558000" y="1267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0.009</a:t>
          </a:r>
          <a:endParaRPr kumimoji="1" lang="ja-JP" altLang="en-US" sz="1200" b="1" i="1">
            <a:solidFill>
              <a:srgbClr val="4080FF"/>
            </a:solidFill>
            <a:latin typeface="ＭＳ Ｐゴシック"/>
          </a:endParaRPr>
        </a:p>
      </xdr:txBody>
    </xdr:sp>
    <xdr:clientData/>
  </xdr:twoCellAnchor>
  <xdr:twoCellAnchor>
    <xdr:from>
      <xdr:col>26</xdr:col>
      <xdr:colOff>428625</xdr:colOff>
      <xdr:row>75</xdr:row>
      <xdr:rowOff>95250</xdr:rowOff>
    </xdr:from>
    <xdr:to>
      <xdr:col>33</xdr:col>
      <xdr:colOff>352425</xdr:colOff>
      <xdr:row>88</xdr:row>
      <xdr:rowOff>152400</xdr:rowOff>
    </xdr:to>
    <xdr:sp macro="" textlink="">
      <xdr:nvSpPr>
        <xdr:cNvPr id="459" name="正方形/長方形 458"/>
        <xdr:cNvSpPr/>
      </xdr:nvSpPr>
      <xdr:spPr>
        <a:xfrm>
          <a:off x="18288000" y="12954000"/>
          <a:ext cx="47244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該当数値なし</a:t>
          </a:r>
        </a:p>
      </xdr:txBody>
    </xdr:sp>
    <xdr:clientData/>
  </xdr:twoCellAnchor>
  <xdr:twoCellAnchor>
    <xdr:from>
      <xdr:col>18</xdr:col>
      <xdr:colOff>73025</xdr:colOff>
      <xdr:row>91</xdr:row>
      <xdr:rowOff>19050</xdr:rowOff>
    </xdr:from>
    <xdr:to>
      <xdr:col>24</xdr:col>
      <xdr:colOff>682625</xdr:colOff>
      <xdr:row>94</xdr:row>
      <xdr:rowOff>139700</xdr:rowOff>
    </xdr:to>
    <xdr:sp macro="" textlink="">
      <xdr:nvSpPr>
        <xdr:cNvPr id="460" name="正方形/長方形 459"/>
        <xdr:cNvSpPr/>
      </xdr:nvSpPr>
      <xdr:spPr>
        <a:xfrm>
          <a:off x="12446000" y="1562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庁舎</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有形固定資産減価償却率</a:t>
          </a:r>
        </a:p>
      </xdr:txBody>
    </xdr:sp>
    <xdr:clientData/>
  </xdr:twoCellAnchor>
  <xdr:twoCellAnchor>
    <xdr:from>
      <xdr:col>18</xdr:col>
      <xdr:colOff>200025</xdr:colOff>
      <xdr:row>94</xdr:row>
      <xdr:rowOff>165100</xdr:rowOff>
    </xdr:from>
    <xdr:to>
      <xdr:col>20</xdr:col>
      <xdr:colOff>352425</xdr:colOff>
      <xdr:row>96</xdr:row>
      <xdr:rowOff>76200</xdr:rowOff>
    </xdr:to>
    <xdr:sp macro="" textlink="">
      <xdr:nvSpPr>
        <xdr:cNvPr id="461" name="正方形/長方形 460"/>
        <xdr:cNvSpPr/>
      </xdr:nvSpPr>
      <xdr:spPr>
        <a:xfrm>
          <a:off x="12573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96</xdr:row>
      <xdr:rowOff>25400</xdr:rowOff>
    </xdr:from>
    <xdr:to>
      <xdr:col>20</xdr:col>
      <xdr:colOff>352425</xdr:colOff>
      <xdr:row>97</xdr:row>
      <xdr:rowOff>107950</xdr:rowOff>
    </xdr:to>
    <xdr:sp macro="" textlink="">
      <xdr:nvSpPr>
        <xdr:cNvPr id="462" name="正方形/長方形 461"/>
        <xdr:cNvSpPr/>
      </xdr:nvSpPr>
      <xdr:spPr>
        <a:xfrm>
          <a:off x="12573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8/14</a:t>
          </a:r>
          <a:endParaRPr kumimoji="1" lang="ja-JP" altLang="en-US" sz="1200" b="1" i="1">
            <a:solidFill>
              <a:srgbClr val="4080FF"/>
            </a:solidFill>
            <a:latin typeface="ＭＳ Ｐゴシック"/>
          </a:endParaRPr>
        </a:p>
      </xdr:txBody>
    </xdr:sp>
    <xdr:clientData/>
  </xdr:twoCellAnchor>
  <xdr:twoCellAnchor>
    <xdr:from>
      <xdr:col>19</xdr:col>
      <xdr:colOff>530225</xdr:colOff>
      <xdr:row>94</xdr:row>
      <xdr:rowOff>165100</xdr:rowOff>
    </xdr:from>
    <xdr:to>
      <xdr:col>21</xdr:col>
      <xdr:colOff>682625</xdr:colOff>
      <xdr:row>96</xdr:row>
      <xdr:rowOff>76200</xdr:rowOff>
    </xdr:to>
    <xdr:sp macro="" textlink="">
      <xdr:nvSpPr>
        <xdr:cNvPr id="463" name="正方形/長方形 462"/>
        <xdr:cNvSpPr/>
      </xdr:nvSpPr>
      <xdr:spPr>
        <a:xfrm>
          <a:off x="13589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96</xdr:row>
      <xdr:rowOff>25400</xdr:rowOff>
    </xdr:from>
    <xdr:to>
      <xdr:col>21</xdr:col>
      <xdr:colOff>682625</xdr:colOff>
      <xdr:row>97</xdr:row>
      <xdr:rowOff>107950</xdr:rowOff>
    </xdr:to>
    <xdr:sp macro="" textlink="">
      <xdr:nvSpPr>
        <xdr:cNvPr id="464" name="正方形/長方形 463"/>
        <xdr:cNvSpPr/>
      </xdr:nvSpPr>
      <xdr:spPr>
        <a:xfrm>
          <a:off x="13589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52.4</a:t>
          </a:r>
          <a:endParaRPr kumimoji="1" lang="ja-JP" altLang="en-US" sz="1200" b="1" i="1">
            <a:solidFill>
              <a:srgbClr val="4080FF"/>
            </a:solidFill>
            <a:latin typeface="ＭＳ Ｐゴシック"/>
          </a:endParaRPr>
        </a:p>
      </xdr:txBody>
    </xdr:sp>
    <xdr:clientData/>
  </xdr:twoCellAnchor>
  <xdr:twoCellAnchor>
    <xdr:from>
      <xdr:col>21</xdr:col>
      <xdr:colOff>301625</xdr:colOff>
      <xdr:row>94</xdr:row>
      <xdr:rowOff>165100</xdr:rowOff>
    </xdr:from>
    <xdr:to>
      <xdr:col>23</xdr:col>
      <xdr:colOff>454025</xdr:colOff>
      <xdr:row>96</xdr:row>
      <xdr:rowOff>76200</xdr:rowOff>
    </xdr:to>
    <xdr:sp macro="" textlink="">
      <xdr:nvSpPr>
        <xdr:cNvPr id="465" name="正方形/長方形 464"/>
        <xdr:cNvSpPr/>
      </xdr:nvSpPr>
      <xdr:spPr>
        <a:xfrm>
          <a:off x="14732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96</xdr:row>
      <xdr:rowOff>25400</xdr:rowOff>
    </xdr:from>
    <xdr:to>
      <xdr:col>23</xdr:col>
      <xdr:colOff>454025</xdr:colOff>
      <xdr:row>97</xdr:row>
      <xdr:rowOff>107950</xdr:rowOff>
    </xdr:to>
    <xdr:sp macro="" textlink="">
      <xdr:nvSpPr>
        <xdr:cNvPr id="466" name="正方形/長方形 465"/>
        <xdr:cNvSpPr/>
      </xdr:nvSpPr>
      <xdr:spPr>
        <a:xfrm>
          <a:off x="14732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45.6</a:t>
          </a:r>
          <a:endParaRPr kumimoji="1" lang="ja-JP" altLang="en-US" sz="1200" b="1" i="1">
            <a:solidFill>
              <a:srgbClr val="4080FF"/>
            </a:solidFill>
            <a:latin typeface="ＭＳ Ｐゴシック"/>
          </a:endParaRPr>
        </a:p>
      </xdr:txBody>
    </xdr:sp>
    <xdr:clientData/>
  </xdr:twoCellAnchor>
  <xdr:twoCellAnchor>
    <xdr:from>
      <xdr:col>18</xdr:col>
      <xdr:colOff>73025</xdr:colOff>
      <xdr:row>97</xdr:row>
      <xdr:rowOff>133350</xdr:rowOff>
    </xdr:from>
    <xdr:to>
      <xdr:col>24</xdr:col>
      <xdr:colOff>682625</xdr:colOff>
      <xdr:row>111</xdr:row>
      <xdr:rowOff>19050</xdr:rowOff>
    </xdr:to>
    <xdr:sp macro="" textlink="">
      <xdr:nvSpPr>
        <xdr:cNvPr id="467" name="正方形/長方形 466"/>
        <xdr:cNvSpPr/>
      </xdr:nvSpPr>
      <xdr:spPr>
        <a:xfrm>
          <a:off x="12446000" y="1676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96</xdr:row>
      <xdr:rowOff>114300</xdr:rowOff>
    </xdr:from>
    <xdr:ext cx="298543" cy="225703"/>
    <xdr:sp macro="" textlink="">
      <xdr:nvSpPr>
        <xdr:cNvPr id="468" name="テキスト ボックス 467"/>
        <xdr:cNvSpPr txBox="1"/>
      </xdr:nvSpPr>
      <xdr:spPr>
        <a:xfrm>
          <a:off x="12407900" y="165735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111</xdr:row>
      <xdr:rowOff>19050</xdr:rowOff>
    </xdr:from>
    <xdr:to>
      <xdr:col>24</xdr:col>
      <xdr:colOff>644525</xdr:colOff>
      <xdr:row>111</xdr:row>
      <xdr:rowOff>19050</xdr:rowOff>
    </xdr:to>
    <xdr:cxnSp macro="">
      <xdr:nvCxnSpPr>
        <xdr:cNvPr id="469" name="直線コネクタ 468"/>
        <xdr:cNvCxnSpPr/>
      </xdr:nvCxnSpPr>
      <xdr:spPr>
        <a:xfrm>
          <a:off x="12446000" y="190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429411</xdr:colOff>
      <xdr:row>110</xdr:row>
      <xdr:rowOff>48277</xdr:rowOff>
    </xdr:from>
    <xdr:ext cx="338939" cy="259045"/>
    <xdr:sp macro="" textlink="">
      <xdr:nvSpPr>
        <xdr:cNvPr id="470" name="テキスト ボックス 469"/>
        <xdr:cNvSpPr txBox="1"/>
      </xdr:nvSpPr>
      <xdr:spPr>
        <a:xfrm>
          <a:off x="12107061" y="18907777"/>
          <a:ext cx="33893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73025</xdr:colOff>
      <xdr:row>108</xdr:row>
      <xdr:rowOff>76200</xdr:rowOff>
    </xdr:from>
    <xdr:to>
      <xdr:col>24</xdr:col>
      <xdr:colOff>644525</xdr:colOff>
      <xdr:row>108</xdr:row>
      <xdr:rowOff>76200</xdr:rowOff>
    </xdr:to>
    <xdr:cxnSp macro="">
      <xdr:nvCxnSpPr>
        <xdr:cNvPr id="471" name="直線コネクタ 470"/>
        <xdr:cNvCxnSpPr/>
      </xdr:nvCxnSpPr>
      <xdr:spPr>
        <a:xfrm>
          <a:off x="12446000" y="1859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107</xdr:row>
      <xdr:rowOff>105427</xdr:rowOff>
    </xdr:from>
    <xdr:ext cx="403059" cy="259045"/>
    <xdr:sp macro="" textlink="">
      <xdr:nvSpPr>
        <xdr:cNvPr id="472" name="テキスト ボックス 471"/>
        <xdr:cNvSpPr txBox="1"/>
      </xdr:nvSpPr>
      <xdr:spPr>
        <a:xfrm>
          <a:off x="12042941" y="184505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105</xdr:row>
      <xdr:rowOff>133350</xdr:rowOff>
    </xdr:from>
    <xdr:to>
      <xdr:col>24</xdr:col>
      <xdr:colOff>644525</xdr:colOff>
      <xdr:row>105</xdr:row>
      <xdr:rowOff>133350</xdr:rowOff>
    </xdr:to>
    <xdr:cxnSp macro="">
      <xdr:nvCxnSpPr>
        <xdr:cNvPr id="473" name="直線コネクタ 472"/>
        <xdr:cNvCxnSpPr/>
      </xdr:nvCxnSpPr>
      <xdr:spPr>
        <a:xfrm>
          <a:off x="12446000" y="1813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104</xdr:row>
      <xdr:rowOff>162577</xdr:rowOff>
    </xdr:from>
    <xdr:ext cx="403059" cy="259045"/>
    <xdr:sp macro="" textlink="">
      <xdr:nvSpPr>
        <xdr:cNvPr id="474" name="テキスト ボックス 473"/>
        <xdr:cNvSpPr txBox="1"/>
      </xdr:nvSpPr>
      <xdr:spPr>
        <a:xfrm>
          <a:off x="12042941" y="179933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103</xdr:row>
      <xdr:rowOff>19050</xdr:rowOff>
    </xdr:from>
    <xdr:to>
      <xdr:col>24</xdr:col>
      <xdr:colOff>644525</xdr:colOff>
      <xdr:row>103</xdr:row>
      <xdr:rowOff>19050</xdr:rowOff>
    </xdr:to>
    <xdr:cxnSp macro="">
      <xdr:nvCxnSpPr>
        <xdr:cNvPr id="475" name="直線コネクタ 474"/>
        <xdr:cNvCxnSpPr/>
      </xdr:nvCxnSpPr>
      <xdr:spPr>
        <a:xfrm>
          <a:off x="12446000" y="1767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102</xdr:row>
      <xdr:rowOff>48277</xdr:rowOff>
    </xdr:from>
    <xdr:ext cx="403059" cy="259045"/>
    <xdr:sp macro="" textlink="">
      <xdr:nvSpPr>
        <xdr:cNvPr id="476" name="テキスト ボックス 475"/>
        <xdr:cNvSpPr txBox="1"/>
      </xdr:nvSpPr>
      <xdr:spPr>
        <a:xfrm>
          <a:off x="12042941" y="175361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73025</xdr:colOff>
      <xdr:row>100</xdr:row>
      <xdr:rowOff>76200</xdr:rowOff>
    </xdr:from>
    <xdr:to>
      <xdr:col>24</xdr:col>
      <xdr:colOff>644525</xdr:colOff>
      <xdr:row>100</xdr:row>
      <xdr:rowOff>76200</xdr:rowOff>
    </xdr:to>
    <xdr:cxnSp macro="">
      <xdr:nvCxnSpPr>
        <xdr:cNvPr id="477" name="直線コネクタ 476"/>
        <xdr:cNvCxnSpPr/>
      </xdr:nvCxnSpPr>
      <xdr:spPr>
        <a:xfrm>
          <a:off x="12446000" y="1722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365291</xdr:colOff>
      <xdr:row>99</xdr:row>
      <xdr:rowOff>105427</xdr:rowOff>
    </xdr:from>
    <xdr:ext cx="403059" cy="259045"/>
    <xdr:sp macro="" textlink="">
      <xdr:nvSpPr>
        <xdr:cNvPr id="478" name="テキスト ボックス 477"/>
        <xdr:cNvSpPr txBox="1"/>
      </xdr:nvSpPr>
      <xdr:spPr>
        <a:xfrm>
          <a:off x="12042941" y="17078977"/>
          <a:ext cx="40305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73025</xdr:colOff>
      <xdr:row>97</xdr:row>
      <xdr:rowOff>133350</xdr:rowOff>
    </xdr:from>
    <xdr:to>
      <xdr:col>24</xdr:col>
      <xdr:colOff>644525</xdr:colOff>
      <xdr:row>97</xdr:row>
      <xdr:rowOff>133350</xdr:rowOff>
    </xdr:to>
    <xdr:cxnSp macro="">
      <xdr:nvCxnSpPr>
        <xdr:cNvPr id="479" name="直線コネクタ 478"/>
        <xdr:cNvCxnSpPr/>
      </xdr:nvCxnSpPr>
      <xdr:spPr>
        <a:xfrm>
          <a:off x="12446000" y="1676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96</xdr:row>
      <xdr:rowOff>162577</xdr:rowOff>
    </xdr:from>
    <xdr:ext cx="467179" cy="259045"/>
    <xdr:sp macro="" textlink="">
      <xdr:nvSpPr>
        <xdr:cNvPr id="480" name="テキスト ボックス 479"/>
        <xdr:cNvSpPr txBox="1"/>
      </xdr:nvSpPr>
      <xdr:spPr>
        <a:xfrm>
          <a:off x="11978821" y="1662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18</xdr:col>
      <xdr:colOff>73025</xdr:colOff>
      <xdr:row>97</xdr:row>
      <xdr:rowOff>133350</xdr:rowOff>
    </xdr:from>
    <xdr:to>
      <xdr:col>24</xdr:col>
      <xdr:colOff>682625</xdr:colOff>
      <xdr:row>111</xdr:row>
      <xdr:rowOff>19050</xdr:rowOff>
    </xdr:to>
    <xdr:sp macro="" textlink="">
      <xdr:nvSpPr>
        <xdr:cNvPr id="481" name="【庁舎】&#10;有形固定資産減価償却率グラフ枠"/>
        <xdr:cNvSpPr/>
      </xdr:nvSpPr>
      <xdr:spPr>
        <a:xfrm>
          <a:off x="12446000" y="1676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516889</xdr:colOff>
      <xdr:row>101</xdr:row>
      <xdr:rowOff>83058</xdr:rowOff>
    </xdr:from>
    <xdr:to>
      <xdr:col>23</xdr:col>
      <xdr:colOff>516889</xdr:colOff>
      <xdr:row>108</xdr:row>
      <xdr:rowOff>55626</xdr:rowOff>
    </xdr:to>
    <xdr:cxnSp macro="">
      <xdr:nvCxnSpPr>
        <xdr:cNvPr id="482" name="直線コネクタ 481"/>
        <xdr:cNvCxnSpPr/>
      </xdr:nvCxnSpPr>
      <xdr:spPr>
        <a:xfrm flipV="1">
          <a:off x="16318864" y="17399508"/>
          <a:ext cx="0" cy="117271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108</xdr:row>
      <xdr:rowOff>59453</xdr:rowOff>
    </xdr:from>
    <xdr:ext cx="405111" cy="259045"/>
    <xdr:sp macro="" textlink="">
      <xdr:nvSpPr>
        <xdr:cNvPr id="483" name="【庁舎】&#10;有形固定資産減価償却率最小値テキスト"/>
        <xdr:cNvSpPr txBox="1"/>
      </xdr:nvSpPr>
      <xdr:spPr>
        <a:xfrm>
          <a:off x="16408400" y="1857605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20.9</a:t>
          </a:r>
          <a:endParaRPr kumimoji="1" lang="ja-JP" altLang="en-US" sz="1000" b="1">
            <a:latin typeface="ＭＳ Ｐゴシック"/>
          </a:endParaRPr>
        </a:p>
      </xdr:txBody>
    </xdr:sp>
    <xdr:clientData/>
  </xdr:oneCellAnchor>
  <xdr:twoCellAnchor>
    <xdr:from>
      <xdr:col>23</xdr:col>
      <xdr:colOff>428625</xdr:colOff>
      <xdr:row>108</xdr:row>
      <xdr:rowOff>55626</xdr:rowOff>
    </xdr:from>
    <xdr:to>
      <xdr:col>23</xdr:col>
      <xdr:colOff>606425</xdr:colOff>
      <xdr:row>108</xdr:row>
      <xdr:rowOff>55626</xdr:rowOff>
    </xdr:to>
    <xdr:cxnSp macro="">
      <xdr:nvCxnSpPr>
        <xdr:cNvPr id="484" name="直線コネクタ 483"/>
        <xdr:cNvCxnSpPr/>
      </xdr:nvCxnSpPr>
      <xdr:spPr>
        <a:xfrm>
          <a:off x="16230600" y="1857222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100</xdr:row>
      <xdr:rowOff>29735</xdr:rowOff>
    </xdr:from>
    <xdr:ext cx="405111" cy="259045"/>
    <xdr:sp macro="" textlink="">
      <xdr:nvSpPr>
        <xdr:cNvPr id="485" name="【庁舎】&#10;有形固定資産減価償却率最大値テキスト"/>
        <xdr:cNvSpPr txBox="1"/>
      </xdr:nvSpPr>
      <xdr:spPr>
        <a:xfrm>
          <a:off x="16408400" y="17174735"/>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72.2</a:t>
          </a:r>
          <a:endParaRPr kumimoji="1" lang="ja-JP" altLang="en-US" sz="1000" b="1">
            <a:latin typeface="ＭＳ Ｐゴシック"/>
          </a:endParaRPr>
        </a:p>
      </xdr:txBody>
    </xdr:sp>
    <xdr:clientData/>
  </xdr:oneCellAnchor>
  <xdr:twoCellAnchor>
    <xdr:from>
      <xdr:col>23</xdr:col>
      <xdr:colOff>428625</xdr:colOff>
      <xdr:row>101</xdr:row>
      <xdr:rowOff>83058</xdr:rowOff>
    </xdr:from>
    <xdr:to>
      <xdr:col>23</xdr:col>
      <xdr:colOff>606425</xdr:colOff>
      <xdr:row>101</xdr:row>
      <xdr:rowOff>83058</xdr:rowOff>
    </xdr:to>
    <xdr:cxnSp macro="">
      <xdr:nvCxnSpPr>
        <xdr:cNvPr id="486" name="直線コネクタ 485"/>
        <xdr:cNvCxnSpPr/>
      </xdr:nvCxnSpPr>
      <xdr:spPr>
        <a:xfrm>
          <a:off x="16230600" y="1739950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606425</xdr:colOff>
      <xdr:row>103</xdr:row>
      <xdr:rowOff>112285</xdr:rowOff>
    </xdr:from>
    <xdr:ext cx="405111" cy="259045"/>
    <xdr:sp macro="" textlink="">
      <xdr:nvSpPr>
        <xdr:cNvPr id="487" name="【庁舎】&#10;有形固定資産減価償却率平均値テキスト"/>
        <xdr:cNvSpPr txBox="1"/>
      </xdr:nvSpPr>
      <xdr:spPr>
        <a:xfrm>
          <a:off x="16408400" y="17771635"/>
          <a:ext cx="405111"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47.2</a:t>
          </a:r>
          <a:endParaRPr kumimoji="1" lang="ja-JP" altLang="en-US" sz="1000" b="1">
            <a:solidFill>
              <a:srgbClr val="000080"/>
            </a:solidFill>
            <a:latin typeface="ＭＳ Ｐゴシック"/>
          </a:endParaRPr>
        </a:p>
      </xdr:txBody>
    </xdr:sp>
    <xdr:clientData/>
  </xdr:oneCellAnchor>
  <xdr:twoCellAnchor>
    <xdr:from>
      <xdr:col>23</xdr:col>
      <xdr:colOff>466725</xdr:colOff>
      <xdr:row>104</xdr:row>
      <xdr:rowOff>89408</xdr:rowOff>
    </xdr:from>
    <xdr:to>
      <xdr:col>23</xdr:col>
      <xdr:colOff>568325</xdr:colOff>
      <xdr:row>105</xdr:row>
      <xdr:rowOff>19558</xdr:rowOff>
    </xdr:to>
    <xdr:sp macro="" textlink="">
      <xdr:nvSpPr>
        <xdr:cNvPr id="488" name="フローチャート : 判断 487"/>
        <xdr:cNvSpPr/>
      </xdr:nvSpPr>
      <xdr:spPr>
        <a:xfrm>
          <a:off x="16268700" y="179202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314325</xdr:colOff>
      <xdr:row>104</xdr:row>
      <xdr:rowOff>73406</xdr:rowOff>
    </xdr:from>
    <xdr:to>
      <xdr:col>22</xdr:col>
      <xdr:colOff>415925</xdr:colOff>
      <xdr:row>105</xdr:row>
      <xdr:rowOff>3556</xdr:rowOff>
    </xdr:to>
    <xdr:sp macro="" textlink="">
      <xdr:nvSpPr>
        <xdr:cNvPr id="489" name="フローチャート : 判断 488"/>
        <xdr:cNvSpPr/>
      </xdr:nvSpPr>
      <xdr:spPr>
        <a:xfrm>
          <a:off x="15430500" y="1790420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327025</xdr:colOff>
      <xdr:row>111</xdr:row>
      <xdr:rowOff>16527</xdr:rowOff>
    </xdr:from>
    <xdr:ext cx="762000" cy="259045"/>
    <xdr:sp macro="" textlink="">
      <xdr:nvSpPr>
        <xdr:cNvPr id="490" name="テキスト ボックス 489"/>
        <xdr:cNvSpPr txBox="1"/>
      </xdr:nvSpPr>
      <xdr:spPr>
        <a:xfrm>
          <a:off x="161290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111</xdr:row>
      <xdr:rowOff>16527</xdr:rowOff>
    </xdr:from>
    <xdr:ext cx="762000" cy="259045"/>
    <xdr:sp macro="" textlink="">
      <xdr:nvSpPr>
        <xdr:cNvPr id="491" name="テキスト ボックス 490"/>
        <xdr:cNvSpPr txBox="1"/>
      </xdr:nvSpPr>
      <xdr:spPr>
        <a:xfrm>
          <a:off x="15290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111</xdr:row>
      <xdr:rowOff>16527</xdr:rowOff>
    </xdr:from>
    <xdr:ext cx="762000" cy="259045"/>
    <xdr:sp macro="" textlink="">
      <xdr:nvSpPr>
        <xdr:cNvPr id="492" name="テキスト ボックス 491"/>
        <xdr:cNvSpPr txBox="1"/>
      </xdr:nvSpPr>
      <xdr:spPr>
        <a:xfrm>
          <a:off x="14401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111</xdr:row>
      <xdr:rowOff>16527</xdr:rowOff>
    </xdr:from>
    <xdr:ext cx="762000" cy="259045"/>
    <xdr:sp macro="" textlink="">
      <xdr:nvSpPr>
        <xdr:cNvPr id="493" name="テキスト ボックス 492"/>
        <xdr:cNvSpPr txBox="1"/>
      </xdr:nvSpPr>
      <xdr:spPr>
        <a:xfrm>
          <a:off x="13512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111</xdr:row>
      <xdr:rowOff>16527</xdr:rowOff>
    </xdr:from>
    <xdr:ext cx="762000" cy="259045"/>
    <xdr:sp macro="" textlink="">
      <xdr:nvSpPr>
        <xdr:cNvPr id="494" name="テキスト ボックス 493"/>
        <xdr:cNvSpPr txBox="1"/>
      </xdr:nvSpPr>
      <xdr:spPr>
        <a:xfrm>
          <a:off x="12623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104</xdr:row>
      <xdr:rowOff>96265</xdr:rowOff>
    </xdr:from>
    <xdr:to>
      <xdr:col>23</xdr:col>
      <xdr:colOff>568325</xdr:colOff>
      <xdr:row>105</xdr:row>
      <xdr:rowOff>26415</xdr:rowOff>
    </xdr:to>
    <xdr:sp macro="" textlink="">
      <xdr:nvSpPr>
        <xdr:cNvPr id="495" name="円/楕円 494"/>
        <xdr:cNvSpPr/>
      </xdr:nvSpPr>
      <xdr:spPr>
        <a:xfrm>
          <a:off x="16268700" y="179270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606425</xdr:colOff>
      <xdr:row>104</xdr:row>
      <xdr:rowOff>74692</xdr:rowOff>
    </xdr:from>
    <xdr:ext cx="405111" cy="259045"/>
    <xdr:sp macro="" textlink="">
      <xdr:nvSpPr>
        <xdr:cNvPr id="496" name="【庁舎】&#10;有形固定資産減価償却率該当値テキスト"/>
        <xdr:cNvSpPr txBox="1"/>
      </xdr:nvSpPr>
      <xdr:spPr>
        <a:xfrm>
          <a:off x="16408400" y="17905492"/>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46.9</a:t>
          </a:r>
          <a:endParaRPr kumimoji="1" lang="ja-JP" altLang="en-US" sz="1000" b="1">
            <a:solidFill>
              <a:srgbClr val="FF0000"/>
            </a:solidFill>
            <a:latin typeface="ＭＳ Ｐゴシック"/>
          </a:endParaRPr>
        </a:p>
      </xdr:txBody>
    </xdr:sp>
    <xdr:clientData/>
  </xdr:oneCellAnchor>
  <xdr:twoCellAnchor>
    <xdr:from>
      <xdr:col>22</xdr:col>
      <xdr:colOff>314325</xdr:colOff>
      <xdr:row>104</xdr:row>
      <xdr:rowOff>2539</xdr:rowOff>
    </xdr:from>
    <xdr:to>
      <xdr:col>22</xdr:col>
      <xdr:colOff>415925</xdr:colOff>
      <xdr:row>104</xdr:row>
      <xdr:rowOff>104139</xdr:rowOff>
    </xdr:to>
    <xdr:sp macro="" textlink="">
      <xdr:nvSpPr>
        <xdr:cNvPr id="497" name="円/楕円 496"/>
        <xdr:cNvSpPr/>
      </xdr:nvSpPr>
      <xdr:spPr>
        <a:xfrm>
          <a:off x="15430500" y="178333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365125</xdr:colOff>
      <xdr:row>104</xdr:row>
      <xdr:rowOff>53339</xdr:rowOff>
    </xdr:from>
    <xdr:to>
      <xdr:col>23</xdr:col>
      <xdr:colOff>517525</xdr:colOff>
      <xdr:row>104</xdr:row>
      <xdr:rowOff>147065</xdr:rowOff>
    </xdr:to>
    <xdr:cxnSp macro="">
      <xdr:nvCxnSpPr>
        <xdr:cNvPr id="498" name="直線コネクタ 497"/>
        <xdr:cNvCxnSpPr/>
      </xdr:nvCxnSpPr>
      <xdr:spPr>
        <a:xfrm>
          <a:off x="15481300" y="17884139"/>
          <a:ext cx="838200" cy="937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149868</xdr:colOff>
      <xdr:row>104</xdr:row>
      <xdr:rowOff>166133</xdr:rowOff>
    </xdr:from>
    <xdr:ext cx="405111" cy="259045"/>
    <xdr:sp macro="" textlink="">
      <xdr:nvSpPr>
        <xdr:cNvPr id="499" name="n_1aveValue【庁舎】&#10;有形固定資産減価償却率"/>
        <xdr:cNvSpPr txBox="1"/>
      </xdr:nvSpPr>
      <xdr:spPr>
        <a:xfrm>
          <a:off x="15266043" y="17996933"/>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47.9</a:t>
          </a:r>
          <a:endParaRPr kumimoji="1" lang="ja-JP" altLang="en-US" sz="1000" b="1">
            <a:solidFill>
              <a:srgbClr val="000080"/>
            </a:solidFill>
            <a:latin typeface="ＭＳ Ｐゴシック"/>
          </a:endParaRPr>
        </a:p>
      </xdr:txBody>
    </xdr:sp>
    <xdr:clientData/>
  </xdr:oneCellAnchor>
  <xdr:oneCellAnchor>
    <xdr:from>
      <xdr:col>22</xdr:col>
      <xdr:colOff>149868</xdr:colOff>
      <xdr:row>102</xdr:row>
      <xdr:rowOff>120666</xdr:rowOff>
    </xdr:from>
    <xdr:ext cx="405111" cy="259045"/>
    <xdr:sp macro="" textlink="">
      <xdr:nvSpPr>
        <xdr:cNvPr id="500" name="n_1mainValue【庁舎】&#10;有形固定資産減価償却率"/>
        <xdr:cNvSpPr txBox="1"/>
      </xdr:nvSpPr>
      <xdr:spPr>
        <a:xfrm>
          <a:off x="15266043" y="17608566"/>
          <a:ext cx="40511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51.0</a:t>
          </a:r>
          <a:endParaRPr kumimoji="1" lang="ja-JP" altLang="en-US" sz="1000" b="1">
            <a:solidFill>
              <a:srgbClr val="FF0000"/>
            </a:solidFill>
            <a:latin typeface="ＭＳ Ｐゴシック"/>
          </a:endParaRPr>
        </a:p>
      </xdr:txBody>
    </xdr:sp>
    <xdr:clientData/>
  </xdr:oneCellAnchor>
  <xdr:twoCellAnchor>
    <xdr:from>
      <xdr:col>26</xdr:col>
      <xdr:colOff>428625</xdr:colOff>
      <xdr:row>91</xdr:row>
      <xdr:rowOff>19050</xdr:rowOff>
    </xdr:from>
    <xdr:to>
      <xdr:col>33</xdr:col>
      <xdr:colOff>352425</xdr:colOff>
      <xdr:row>94</xdr:row>
      <xdr:rowOff>139700</xdr:rowOff>
    </xdr:to>
    <xdr:sp macro="" textlink="">
      <xdr:nvSpPr>
        <xdr:cNvPr id="501" name="正方形/長方形 500"/>
        <xdr:cNvSpPr/>
      </xdr:nvSpPr>
      <xdr:spPr>
        <a:xfrm>
          <a:off x="18288000" y="15621000"/>
          <a:ext cx="4724400" cy="63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lIns="91440" tIns="45720" rIns="91440" bIns="45720" numCol="1" spcCol="0" rtlCol="0" fromWordArt="0" anchor="ctr" anchorCtr="0" forceAA="0" compatLnSpc="1"/>
        <a:lstStyle/>
        <a:p>
          <a:pPr algn="ctr"/>
          <a:r>
            <a:rPr kumimoji="1" lang="en-US" altLang="ja-JP" sz="1600" b="1">
              <a:solidFill>
                <a:sysClr val="windowText" lastClr="000000"/>
              </a:solidFill>
              <a:latin typeface="ＭＳ Ｐゴシック"/>
            </a:rPr>
            <a:t>【</a:t>
          </a:r>
          <a:r>
            <a:rPr kumimoji="1" lang="ja-JP" altLang="en-US" sz="1600" b="1">
              <a:solidFill>
                <a:sysClr val="windowText" lastClr="000000"/>
              </a:solidFill>
              <a:latin typeface="ＭＳ Ｐゴシック"/>
            </a:rPr>
            <a:t>庁舎</a:t>
          </a:r>
          <a:r>
            <a:rPr kumimoji="1" lang="en-US" altLang="ja-JP" sz="1600" b="1">
              <a:solidFill>
                <a:sysClr val="windowText" lastClr="000000"/>
              </a:solidFill>
              <a:latin typeface="ＭＳ Ｐゴシック"/>
            </a:rPr>
            <a:t>】
</a:t>
          </a:r>
          <a:r>
            <a:rPr kumimoji="1" lang="ja-JP" altLang="en-US" sz="1600" b="1">
              <a:solidFill>
                <a:sysClr val="windowText" lastClr="000000"/>
              </a:solidFill>
              <a:latin typeface="ＭＳ Ｐゴシック"/>
            </a:rPr>
            <a:t>一人当たり面積</a:t>
          </a:r>
        </a:p>
      </xdr:txBody>
    </xdr:sp>
    <xdr:clientData/>
  </xdr:twoCellAnchor>
  <xdr:twoCellAnchor>
    <xdr:from>
      <xdr:col>26</xdr:col>
      <xdr:colOff>555625</xdr:colOff>
      <xdr:row>94</xdr:row>
      <xdr:rowOff>165100</xdr:rowOff>
    </xdr:from>
    <xdr:to>
      <xdr:col>29</xdr:col>
      <xdr:colOff>22225</xdr:colOff>
      <xdr:row>96</xdr:row>
      <xdr:rowOff>76200</xdr:rowOff>
    </xdr:to>
    <xdr:sp macro="" textlink="">
      <xdr:nvSpPr>
        <xdr:cNvPr id="502" name="正方形/長方形 501"/>
        <xdr:cNvSpPr/>
      </xdr:nvSpPr>
      <xdr:spPr>
        <a:xfrm>
          <a:off x="18415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96</xdr:row>
      <xdr:rowOff>25400</xdr:rowOff>
    </xdr:from>
    <xdr:to>
      <xdr:col>29</xdr:col>
      <xdr:colOff>22225</xdr:colOff>
      <xdr:row>97</xdr:row>
      <xdr:rowOff>107950</xdr:rowOff>
    </xdr:to>
    <xdr:sp macro="" textlink="">
      <xdr:nvSpPr>
        <xdr:cNvPr id="503" name="正方形/長方形 502"/>
        <xdr:cNvSpPr/>
      </xdr:nvSpPr>
      <xdr:spPr>
        <a:xfrm>
          <a:off x="18415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10/14</a:t>
          </a:r>
          <a:endParaRPr kumimoji="1" lang="ja-JP" altLang="en-US" sz="1200" b="1" i="1">
            <a:solidFill>
              <a:srgbClr val="4080FF"/>
            </a:solidFill>
            <a:latin typeface="ＭＳ Ｐゴシック"/>
          </a:endParaRPr>
        </a:p>
      </xdr:txBody>
    </xdr:sp>
    <xdr:clientData/>
  </xdr:twoCellAnchor>
  <xdr:twoCellAnchor>
    <xdr:from>
      <xdr:col>28</xdr:col>
      <xdr:colOff>200025</xdr:colOff>
      <xdr:row>94</xdr:row>
      <xdr:rowOff>165100</xdr:rowOff>
    </xdr:from>
    <xdr:to>
      <xdr:col>30</xdr:col>
      <xdr:colOff>352425</xdr:colOff>
      <xdr:row>96</xdr:row>
      <xdr:rowOff>76200</xdr:rowOff>
    </xdr:to>
    <xdr:sp macro="" textlink="">
      <xdr:nvSpPr>
        <xdr:cNvPr id="504" name="正方形/長方形 503"/>
        <xdr:cNvSpPr/>
      </xdr:nvSpPr>
      <xdr:spPr>
        <a:xfrm>
          <a:off x="19431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96</xdr:row>
      <xdr:rowOff>25400</xdr:rowOff>
    </xdr:from>
    <xdr:to>
      <xdr:col>30</xdr:col>
      <xdr:colOff>352425</xdr:colOff>
      <xdr:row>97</xdr:row>
      <xdr:rowOff>107950</xdr:rowOff>
    </xdr:to>
    <xdr:sp macro="" textlink="">
      <xdr:nvSpPr>
        <xdr:cNvPr id="505" name="正方形/長方形 504"/>
        <xdr:cNvSpPr/>
      </xdr:nvSpPr>
      <xdr:spPr>
        <a:xfrm>
          <a:off x="19431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0.152</a:t>
          </a:r>
          <a:endParaRPr kumimoji="1" lang="ja-JP" altLang="en-US" sz="1200" b="1" i="1">
            <a:solidFill>
              <a:srgbClr val="4080FF"/>
            </a:solidFill>
            <a:latin typeface="ＭＳ Ｐゴシック"/>
          </a:endParaRPr>
        </a:p>
      </xdr:txBody>
    </xdr:sp>
    <xdr:clientData/>
  </xdr:twoCellAnchor>
  <xdr:twoCellAnchor>
    <xdr:from>
      <xdr:col>29</xdr:col>
      <xdr:colOff>657225</xdr:colOff>
      <xdr:row>94</xdr:row>
      <xdr:rowOff>165100</xdr:rowOff>
    </xdr:from>
    <xdr:to>
      <xdr:col>32</xdr:col>
      <xdr:colOff>123825</xdr:colOff>
      <xdr:row>96</xdr:row>
      <xdr:rowOff>76200</xdr:rowOff>
    </xdr:to>
    <xdr:sp macro="" textlink="">
      <xdr:nvSpPr>
        <xdr:cNvPr id="506" name="正方形/長方形 505"/>
        <xdr:cNvSpPr/>
      </xdr:nvSpPr>
      <xdr:spPr>
        <a:xfrm>
          <a:off x="20574000" y="1628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96</xdr:row>
      <xdr:rowOff>25400</xdr:rowOff>
    </xdr:from>
    <xdr:to>
      <xdr:col>32</xdr:col>
      <xdr:colOff>123825</xdr:colOff>
      <xdr:row>97</xdr:row>
      <xdr:rowOff>107950</xdr:rowOff>
    </xdr:to>
    <xdr:sp macro="" textlink="">
      <xdr:nvSpPr>
        <xdr:cNvPr id="507" name="正方形/長方形 506"/>
        <xdr:cNvSpPr/>
      </xdr:nvSpPr>
      <xdr:spPr>
        <a:xfrm>
          <a:off x="20574000" y="1648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0.133</a:t>
          </a:r>
          <a:endParaRPr kumimoji="1" lang="ja-JP" altLang="en-US" sz="1200" b="1" i="1">
            <a:solidFill>
              <a:srgbClr val="4080FF"/>
            </a:solidFill>
            <a:latin typeface="ＭＳ Ｐゴシック"/>
          </a:endParaRPr>
        </a:p>
      </xdr:txBody>
    </xdr:sp>
    <xdr:clientData/>
  </xdr:twoCellAnchor>
  <xdr:twoCellAnchor>
    <xdr:from>
      <xdr:col>26</xdr:col>
      <xdr:colOff>428625</xdr:colOff>
      <xdr:row>97</xdr:row>
      <xdr:rowOff>133350</xdr:rowOff>
    </xdr:from>
    <xdr:to>
      <xdr:col>33</xdr:col>
      <xdr:colOff>352425</xdr:colOff>
      <xdr:row>111</xdr:row>
      <xdr:rowOff>19050</xdr:rowOff>
    </xdr:to>
    <xdr:sp macro="" textlink="">
      <xdr:nvSpPr>
        <xdr:cNvPr id="508" name="正方形/長方形 507"/>
        <xdr:cNvSpPr/>
      </xdr:nvSpPr>
      <xdr:spPr>
        <a:xfrm>
          <a:off x="18288000" y="16764000"/>
          <a:ext cx="47244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96</xdr:row>
      <xdr:rowOff>114300</xdr:rowOff>
    </xdr:from>
    <xdr:ext cx="349839" cy="225703"/>
    <xdr:sp macro="" textlink="">
      <xdr:nvSpPr>
        <xdr:cNvPr id="509" name="テキスト ボックス 508"/>
        <xdr:cNvSpPr txBox="1"/>
      </xdr:nvSpPr>
      <xdr:spPr>
        <a:xfrm>
          <a:off x="18249900" y="1657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111</xdr:row>
      <xdr:rowOff>19050</xdr:rowOff>
    </xdr:from>
    <xdr:to>
      <xdr:col>33</xdr:col>
      <xdr:colOff>314325</xdr:colOff>
      <xdr:row>111</xdr:row>
      <xdr:rowOff>19050</xdr:rowOff>
    </xdr:to>
    <xdr:cxnSp macro="">
      <xdr:nvCxnSpPr>
        <xdr:cNvPr id="510" name="直線コネクタ 509"/>
        <xdr:cNvCxnSpPr/>
      </xdr:nvCxnSpPr>
      <xdr:spPr>
        <a:xfrm>
          <a:off x="18288000" y="190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109</xdr:row>
      <xdr:rowOff>35379</xdr:rowOff>
    </xdr:from>
    <xdr:to>
      <xdr:col>33</xdr:col>
      <xdr:colOff>314325</xdr:colOff>
      <xdr:row>109</xdr:row>
      <xdr:rowOff>35379</xdr:rowOff>
    </xdr:to>
    <xdr:cxnSp macro="">
      <xdr:nvCxnSpPr>
        <xdr:cNvPr id="511" name="直線コネクタ 510"/>
        <xdr:cNvCxnSpPr/>
      </xdr:nvCxnSpPr>
      <xdr:spPr>
        <a:xfrm>
          <a:off x="18288000" y="1872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108</xdr:row>
      <xdr:rowOff>64606</xdr:rowOff>
    </xdr:from>
    <xdr:ext cx="467179" cy="259045"/>
    <xdr:sp macro="" textlink="">
      <xdr:nvSpPr>
        <xdr:cNvPr id="512" name="テキスト ボックス 511"/>
        <xdr:cNvSpPr txBox="1"/>
      </xdr:nvSpPr>
      <xdr:spPr>
        <a:xfrm>
          <a:off x="17820821" y="18581206"/>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0.000</a:t>
          </a:r>
          <a:endParaRPr kumimoji="1" lang="ja-JP" altLang="en-US" sz="1000">
            <a:latin typeface="ＭＳ Ｐゴシック"/>
          </a:endParaRPr>
        </a:p>
      </xdr:txBody>
    </xdr:sp>
    <xdr:clientData/>
  </xdr:oneCellAnchor>
  <xdr:twoCellAnchor>
    <xdr:from>
      <xdr:col>26</xdr:col>
      <xdr:colOff>428625</xdr:colOff>
      <xdr:row>107</xdr:row>
      <xdr:rowOff>51707</xdr:rowOff>
    </xdr:from>
    <xdr:to>
      <xdr:col>33</xdr:col>
      <xdr:colOff>314325</xdr:colOff>
      <xdr:row>107</xdr:row>
      <xdr:rowOff>51707</xdr:rowOff>
    </xdr:to>
    <xdr:cxnSp macro="">
      <xdr:nvCxnSpPr>
        <xdr:cNvPr id="513" name="直線コネクタ 512"/>
        <xdr:cNvCxnSpPr/>
      </xdr:nvCxnSpPr>
      <xdr:spPr>
        <a:xfrm>
          <a:off x="18288000" y="1839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106</xdr:row>
      <xdr:rowOff>80934</xdr:rowOff>
    </xdr:from>
    <xdr:ext cx="467179" cy="259045"/>
    <xdr:sp macro="" textlink="">
      <xdr:nvSpPr>
        <xdr:cNvPr id="514" name="テキスト ボックス 513"/>
        <xdr:cNvSpPr txBox="1"/>
      </xdr:nvSpPr>
      <xdr:spPr>
        <a:xfrm>
          <a:off x="17820821" y="1825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0.100</a:t>
          </a:r>
          <a:endParaRPr kumimoji="1" lang="ja-JP" altLang="en-US" sz="1000">
            <a:latin typeface="ＭＳ Ｐゴシック"/>
          </a:endParaRPr>
        </a:p>
      </xdr:txBody>
    </xdr:sp>
    <xdr:clientData/>
  </xdr:oneCellAnchor>
  <xdr:twoCellAnchor>
    <xdr:from>
      <xdr:col>26</xdr:col>
      <xdr:colOff>428625</xdr:colOff>
      <xdr:row>105</xdr:row>
      <xdr:rowOff>68036</xdr:rowOff>
    </xdr:from>
    <xdr:to>
      <xdr:col>33</xdr:col>
      <xdr:colOff>314325</xdr:colOff>
      <xdr:row>105</xdr:row>
      <xdr:rowOff>68036</xdr:rowOff>
    </xdr:to>
    <xdr:cxnSp macro="">
      <xdr:nvCxnSpPr>
        <xdr:cNvPr id="515" name="直線コネクタ 514"/>
        <xdr:cNvCxnSpPr/>
      </xdr:nvCxnSpPr>
      <xdr:spPr>
        <a:xfrm>
          <a:off x="18288000" y="18070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104</xdr:row>
      <xdr:rowOff>97263</xdr:rowOff>
    </xdr:from>
    <xdr:ext cx="467179" cy="259045"/>
    <xdr:sp macro="" textlink="">
      <xdr:nvSpPr>
        <xdr:cNvPr id="516" name="テキスト ボックス 515"/>
        <xdr:cNvSpPr txBox="1"/>
      </xdr:nvSpPr>
      <xdr:spPr>
        <a:xfrm>
          <a:off x="17820821" y="17928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0.200</a:t>
          </a:r>
          <a:endParaRPr kumimoji="1" lang="ja-JP" altLang="en-US" sz="1000">
            <a:latin typeface="ＭＳ Ｐゴシック"/>
          </a:endParaRPr>
        </a:p>
      </xdr:txBody>
    </xdr:sp>
    <xdr:clientData/>
  </xdr:oneCellAnchor>
  <xdr:twoCellAnchor>
    <xdr:from>
      <xdr:col>26</xdr:col>
      <xdr:colOff>428625</xdr:colOff>
      <xdr:row>103</xdr:row>
      <xdr:rowOff>84364</xdr:rowOff>
    </xdr:from>
    <xdr:to>
      <xdr:col>33</xdr:col>
      <xdr:colOff>314325</xdr:colOff>
      <xdr:row>103</xdr:row>
      <xdr:rowOff>84364</xdr:rowOff>
    </xdr:to>
    <xdr:cxnSp macro="">
      <xdr:nvCxnSpPr>
        <xdr:cNvPr id="517" name="直線コネクタ 516"/>
        <xdr:cNvCxnSpPr/>
      </xdr:nvCxnSpPr>
      <xdr:spPr>
        <a:xfrm>
          <a:off x="18288000" y="17743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102</xdr:row>
      <xdr:rowOff>113591</xdr:rowOff>
    </xdr:from>
    <xdr:ext cx="467179" cy="259045"/>
    <xdr:sp macro="" textlink="">
      <xdr:nvSpPr>
        <xdr:cNvPr id="518" name="テキスト ボックス 517"/>
        <xdr:cNvSpPr txBox="1"/>
      </xdr:nvSpPr>
      <xdr:spPr>
        <a:xfrm>
          <a:off x="17820821" y="17601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0.300</a:t>
          </a:r>
          <a:endParaRPr kumimoji="1" lang="ja-JP" altLang="en-US" sz="1000">
            <a:latin typeface="ＭＳ Ｐゴシック"/>
          </a:endParaRPr>
        </a:p>
      </xdr:txBody>
    </xdr:sp>
    <xdr:clientData/>
  </xdr:oneCellAnchor>
  <xdr:twoCellAnchor>
    <xdr:from>
      <xdr:col>26</xdr:col>
      <xdr:colOff>428625</xdr:colOff>
      <xdr:row>101</xdr:row>
      <xdr:rowOff>100693</xdr:rowOff>
    </xdr:from>
    <xdr:to>
      <xdr:col>33</xdr:col>
      <xdr:colOff>314325</xdr:colOff>
      <xdr:row>101</xdr:row>
      <xdr:rowOff>100693</xdr:rowOff>
    </xdr:to>
    <xdr:cxnSp macro="">
      <xdr:nvCxnSpPr>
        <xdr:cNvPr id="519" name="直線コネクタ 518"/>
        <xdr:cNvCxnSpPr/>
      </xdr:nvCxnSpPr>
      <xdr:spPr>
        <a:xfrm>
          <a:off x="18288000" y="1741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100</xdr:row>
      <xdr:rowOff>129920</xdr:rowOff>
    </xdr:from>
    <xdr:ext cx="467179" cy="259045"/>
    <xdr:sp macro="" textlink="">
      <xdr:nvSpPr>
        <xdr:cNvPr id="520" name="テキスト ボックス 519"/>
        <xdr:cNvSpPr txBox="1"/>
      </xdr:nvSpPr>
      <xdr:spPr>
        <a:xfrm>
          <a:off x="17820821" y="17274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0.400</a:t>
          </a:r>
          <a:endParaRPr kumimoji="1" lang="ja-JP" altLang="en-US" sz="1000">
            <a:latin typeface="ＭＳ Ｐゴシック"/>
          </a:endParaRPr>
        </a:p>
      </xdr:txBody>
    </xdr:sp>
    <xdr:clientData/>
  </xdr:oneCellAnchor>
  <xdr:twoCellAnchor>
    <xdr:from>
      <xdr:col>26</xdr:col>
      <xdr:colOff>428625</xdr:colOff>
      <xdr:row>99</xdr:row>
      <xdr:rowOff>117021</xdr:rowOff>
    </xdr:from>
    <xdr:to>
      <xdr:col>33</xdr:col>
      <xdr:colOff>314325</xdr:colOff>
      <xdr:row>99</xdr:row>
      <xdr:rowOff>117021</xdr:rowOff>
    </xdr:to>
    <xdr:cxnSp macro="">
      <xdr:nvCxnSpPr>
        <xdr:cNvPr id="521" name="直線コネクタ 520"/>
        <xdr:cNvCxnSpPr/>
      </xdr:nvCxnSpPr>
      <xdr:spPr>
        <a:xfrm>
          <a:off x="18288000" y="17090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98</xdr:row>
      <xdr:rowOff>146248</xdr:rowOff>
    </xdr:from>
    <xdr:ext cx="467179" cy="259045"/>
    <xdr:sp macro="" textlink="">
      <xdr:nvSpPr>
        <xdr:cNvPr id="522" name="テキスト ボックス 521"/>
        <xdr:cNvSpPr txBox="1"/>
      </xdr:nvSpPr>
      <xdr:spPr>
        <a:xfrm>
          <a:off x="17820821" y="16948348"/>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0.500</a:t>
          </a:r>
          <a:endParaRPr kumimoji="1" lang="ja-JP" altLang="en-US" sz="1000">
            <a:latin typeface="ＭＳ Ｐゴシック"/>
          </a:endParaRPr>
        </a:p>
      </xdr:txBody>
    </xdr:sp>
    <xdr:clientData/>
  </xdr:oneCellAnchor>
  <xdr:twoCellAnchor>
    <xdr:from>
      <xdr:col>26</xdr:col>
      <xdr:colOff>428625</xdr:colOff>
      <xdr:row>97</xdr:row>
      <xdr:rowOff>133350</xdr:rowOff>
    </xdr:from>
    <xdr:to>
      <xdr:col>33</xdr:col>
      <xdr:colOff>314325</xdr:colOff>
      <xdr:row>97</xdr:row>
      <xdr:rowOff>133350</xdr:rowOff>
    </xdr:to>
    <xdr:cxnSp macro="">
      <xdr:nvCxnSpPr>
        <xdr:cNvPr id="523" name="直線コネクタ 522"/>
        <xdr:cNvCxnSpPr/>
      </xdr:nvCxnSpPr>
      <xdr:spPr>
        <a:xfrm>
          <a:off x="18288000" y="1676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96</xdr:row>
      <xdr:rowOff>162577</xdr:rowOff>
    </xdr:from>
    <xdr:ext cx="467179" cy="259045"/>
    <xdr:sp macro="" textlink="">
      <xdr:nvSpPr>
        <xdr:cNvPr id="524" name="テキスト ボックス 523"/>
        <xdr:cNvSpPr txBox="1"/>
      </xdr:nvSpPr>
      <xdr:spPr>
        <a:xfrm>
          <a:off x="17820821" y="16621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0.600</a:t>
          </a:r>
          <a:endParaRPr kumimoji="1" lang="ja-JP" altLang="en-US" sz="1000">
            <a:latin typeface="ＭＳ Ｐゴシック"/>
          </a:endParaRPr>
        </a:p>
      </xdr:txBody>
    </xdr:sp>
    <xdr:clientData/>
  </xdr:oneCellAnchor>
  <xdr:twoCellAnchor>
    <xdr:from>
      <xdr:col>26</xdr:col>
      <xdr:colOff>428625</xdr:colOff>
      <xdr:row>97</xdr:row>
      <xdr:rowOff>133350</xdr:rowOff>
    </xdr:from>
    <xdr:to>
      <xdr:col>33</xdr:col>
      <xdr:colOff>352425</xdr:colOff>
      <xdr:row>111</xdr:row>
      <xdr:rowOff>19050</xdr:rowOff>
    </xdr:to>
    <xdr:sp macro="" textlink="">
      <xdr:nvSpPr>
        <xdr:cNvPr id="525" name="【庁舎】&#10;一人当たり面積グラフ枠"/>
        <xdr:cNvSpPr/>
      </xdr:nvSpPr>
      <xdr:spPr>
        <a:xfrm>
          <a:off x="18288000" y="16764000"/>
          <a:ext cx="47244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186689</xdr:colOff>
      <xdr:row>100</xdr:row>
      <xdr:rowOff>14151</xdr:rowOff>
    </xdr:from>
    <xdr:to>
      <xdr:col>32</xdr:col>
      <xdr:colOff>186689</xdr:colOff>
      <xdr:row>108</xdr:row>
      <xdr:rowOff>95794</xdr:rowOff>
    </xdr:to>
    <xdr:cxnSp macro="">
      <xdr:nvCxnSpPr>
        <xdr:cNvPr id="526" name="直線コネクタ 525"/>
        <xdr:cNvCxnSpPr/>
      </xdr:nvCxnSpPr>
      <xdr:spPr>
        <a:xfrm flipV="1">
          <a:off x="22160864" y="17159151"/>
          <a:ext cx="0" cy="145324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108</xdr:row>
      <xdr:rowOff>99621</xdr:rowOff>
    </xdr:from>
    <xdr:ext cx="469744" cy="259045"/>
    <xdr:sp macro="" textlink="">
      <xdr:nvSpPr>
        <xdr:cNvPr id="527" name="【庁舎】&#10;一人当たり面積最小値テキスト"/>
        <xdr:cNvSpPr txBox="1"/>
      </xdr:nvSpPr>
      <xdr:spPr>
        <a:xfrm>
          <a:off x="22250400" y="1861622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0.034</a:t>
          </a:r>
          <a:endParaRPr kumimoji="1" lang="ja-JP" altLang="en-US" sz="1000" b="1">
            <a:latin typeface="ＭＳ Ｐゴシック"/>
          </a:endParaRPr>
        </a:p>
      </xdr:txBody>
    </xdr:sp>
    <xdr:clientData/>
  </xdr:oneCellAnchor>
  <xdr:twoCellAnchor>
    <xdr:from>
      <xdr:col>32</xdr:col>
      <xdr:colOff>98425</xdr:colOff>
      <xdr:row>108</xdr:row>
      <xdr:rowOff>95794</xdr:rowOff>
    </xdr:from>
    <xdr:to>
      <xdr:col>32</xdr:col>
      <xdr:colOff>276225</xdr:colOff>
      <xdr:row>108</xdr:row>
      <xdr:rowOff>95794</xdr:rowOff>
    </xdr:to>
    <xdr:cxnSp macro="">
      <xdr:nvCxnSpPr>
        <xdr:cNvPr id="528" name="直線コネクタ 527"/>
        <xdr:cNvCxnSpPr/>
      </xdr:nvCxnSpPr>
      <xdr:spPr>
        <a:xfrm>
          <a:off x="22072600" y="1861239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98</xdr:row>
      <xdr:rowOff>132278</xdr:rowOff>
    </xdr:from>
    <xdr:ext cx="469744" cy="259045"/>
    <xdr:sp macro="" textlink="">
      <xdr:nvSpPr>
        <xdr:cNvPr id="529" name="【庁舎】&#10;一人当たり面積最大値テキスト"/>
        <xdr:cNvSpPr txBox="1"/>
      </xdr:nvSpPr>
      <xdr:spPr>
        <a:xfrm>
          <a:off x="22250400" y="1693437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0.479</a:t>
          </a:r>
          <a:endParaRPr kumimoji="1" lang="ja-JP" altLang="en-US" sz="1000" b="1">
            <a:latin typeface="ＭＳ Ｐゴシック"/>
          </a:endParaRPr>
        </a:p>
      </xdr:txBody>
    </xdr:sp>
    <xdr:clientData/>
  </xdr:oneCellAnchor>
  <xdr:twoCellAnchor>
    <xdr:from>
      <xdr:col>32</xdr:col>
      <xdr:colOff>98425</xdr:colOff>
      <xdr:row>100</xdr:row>
      <xdr:rowOff>14151</xdr:rowOff>
    </xdr:from>
    <xdr:to>
      <xdr:col>32</xdr:col>
      <xdr:colOff>276225</xdr:colOff>
      <xdr:row>100</xdr:row>
      <xdr:rowOff>14151</xdr:rowOff>
    </xdr:to>
    <xdr:cxnSp macro="">
      <xdr:nvCxnSpPr>
        <xdr:cNvPr id="530" name="直線コネクタ 529"/>
        <xdr:cNvCxnSpPr/>
      </xdr:nvCxnSpPr>
      <xdr:spPr>
        <a:xfrm>
          <a:off x="22072600" y="1715915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276225</xdr:colOff>
      <xdr:row>105</xdr:row>
      <xdr:rowOff>84200</xdr:rowOff>
    </xdr:from>
    <xdr:ext cx="469744" cy="259045"/>
    <xdr:sp macro="" textlink="">
      <xdr:nvSpPr>
        <xdr:cNvPr id="531" name="【庁舎】&#10;一人当たり面積平均値テキスト"/>
        <xdr:cNvSpPr txBox="1"/>
      </xdr:nvSpPr>
      <xdr:spPr>
        <a:xfrm>
          <a:off x="22250400" y="18086450"/>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0.134</a:t>
          </a:r>
          <a:endParaRPr kumimoji="1" lang="ja-JP" altLang="en-US" sz="1000" b="1">
            <a:solidFill>
              <a:srgbClr val="000080"/>
            </a:solidFill>
            <a:latin typeface="ＭＳ Ｐゴシック"/>
          </a:endParaRPr>
        </a:p>
      </xdr:txBody>
    </xdr:sp>
    <xdr:clientData/>
  </xdr:oneCellAnchor>
  <xdr:twoCellAnchor>
    <xdr:from>
      <xdr:col>32</xdr:col>
      <xdr:colOff>136525</xdr:colOff>
      <xdr:row>106</xdr:row>
      <xdr:rowOff>61323</xdr:rowOff>
    </xdr:from>
    <xdr:to>
      <xdr:col>32</xdr:col>
      <xdr:colOff>238125</xdr:colOff>
      <xdr:row>106</xdr:row>
      <xdr:rowOff>162923</xdr:rowOff>
    </xdr:to>
    <xdr:sp macro="" textlink="">
      <xdr:nvSpPr>
        <xdr:cNvPr id="532" name="フローチャート : 判断 531"/>
        <xdr:cNvSpPr/>
      </xdr:nvSpPr>
      <xdr:spPr>
        <a:xfrm>
          <a:off x="22110700" y="182350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30</xdr:col>
      <xdr:colOff>669925</xdr:colOff>
      <xdr:row>106</xdr:row>
      <xdr:rowOff>123371</xdr:rowOff>
    </xdr:from>
    <xdr:to>
      <xdr:col>31</xdr:col>
      <xdr:colOff>85725</xdr:colOff>
      <xdr:row>107</xdr:row>
      <xdr:rowOff>53521</xdr:rowOff>
    </xdr:to>
    <xdr:sp macro="" textlink="">
      <xdr:nvSpPr>
        <xdr:cNvPr id="533" name="フローチャート : 判断 532"/>
        <xdr:cNvSpPr/>
      </xdr:nvSpPr>
      <xdr:spPr>
        <a:xfrm>
          <a:off x="21272500" y="182970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31</xdr:col>
      <xdr:colOff>682625</xdr:colOff>
      <xdr:row>111</xdr:row>
      <xdr:rowOff>16527</xdr:rowOff>
    </xdr:from>
    <xdr:ext cx="762000" cy="259045"/>
    <xdr:sp macro="" textlink="">
      <xdr:nvSpPr>
        <xdr:cNvPr id="534" name="テキスト ボックス 533"/>
        <xdr:cNvSpPr txBox="1"/>
      </xdr:nvSpPr>
      <xdr:spPr>
        <a:xfrm>
          <a:off x="219710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111</xdr:row>
      <xdr:rowOff>16527</xdr:rowOff>
    </xdr:from>
    <xdr:ext cx="762000" cy="259045"/>
    <xdr:sp macro="" textlink="">
      <xdr:nvSpPr>
        <xdr:cNvPr id="535" name="テキスト ボックス 534"/>
        <xdr:cNvSpPr txBox="1"/>
      </xdr:nvSpPr>
      <xdr:spPr>
        <a:xfrm>
          <a:off x="21132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111</xdr:row>
      <xdr:rowOff>16527</xdr:rowOff>
    </xdr:from>
    <xdr:ext cx="762000" cy="259045"/>
    <xdr:sp macro="" textlink="">
      <xdr:nvSpPr>
        <xdr:cNvPr id="536" name="テキスト ボックス 535"/>
        <xdr:cNvSpPr txBox="1"/>
      </xdr:nvSpPr>
      <xdr:spPr>
        <a:xfrm>
          <a:off x="20243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111</xdr:row>
      <xdr:rowOff>16527</xdr:rowOff>
    </xdr:from>
    <xdr:ext cx="762000" cy="259045"/>
    <xdr:sp macro="" textlink="">
      <xdr:nvSpPr>
        <xdr:cNvPr id="537" name="テキスト ボックス 536"/>
        <xdr:cNvSpPr txBox="1"/>
      </xdr:nvSpPr>
      <xdr:spPr>
        <a:xfrm>
          <a:off x="19354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111</xdr:row>
      <xdr:rowOff>16527</xdr:rowOff>
    </xdr:from>
    <xdr:ext cx="762000" cy="259045"/>
    <xdr:sp macro="" textlink="">
      <xdr:nvSpPr>
        <xdr:cNvPr id="538" name="テキスト ボックス 537"/>
        <xdr:cNvSpPr txBox="1"/>
      </xdr:nvSpPr>
      <xdr:spPr>
        <a:xfrm>
          <a:off x="18465800" y="1904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106</xdr:row>
      <xdr:rowOff>113574</xdr:rowOff>
    </xdr:from>
    <xdr:to>
      <xdr:col>32</xdr:col>
      <xdr:colOff>238125</xdr:colOff>
      <xdr:row>107</xdr:row>
      <xdr:rowOff>43724</xdr:rowOff>
    </xdr:to>
    <xdr:sp macro="" textlink="">
      <xdr:nvSpPr>
        <xdr:cNvPr id="539" name="円/楕円 538"/>
        <xdr:cNvSpPr/>
      </xdr:nvSpPr>
      <xdr:spPr>
        <a:xfrm>
          <a:off x="22110700" y="1828727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276225</xdr:colOff>
      <xdr:row>106</xdr:row>
      <xdr:rowOff>92001</xdr:rowOff>
    </xdr:from>
    <xdr:ext cx="469744" cy="259045"/>
    <xdr:sp macro="" textlink="">
      <xdr:nvSpPr>
        <xdr:cNvPr id="540" name="【庁舎】&#10;一人当たり面積該当値テキスト"/>
        <xdr:cNvSpPr txBox="1"/>
      </xdr:nvSpPr>
      <xdr:spPr>
        <a:xfrm>
          <a:off x="22250400" y="1826570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0.118</a:t>
          </a:r>
          <a:endParaRPr kumimoji="1" lang="ja-JP" altLang="en-US" sz="1000" b="1">
            <a:solidFill>
              <a:srgbClr val="FF0000"/>
            </a:solidFill>
            <a:latin typeface="ＭＳ Ｐゴシック"/>
          </a:endParaRPr>
        </a:p>
      </xdr:txBody>
    </xdr:sp>
    <xdr:clientData/>
  </xdr:oneCellAnchor>
  <xdr:twoCellAnchor>
    <xdr:from>
      <xdr:col>30</xdr:col>
      <xdr:colOff>669925</xdr:colOff>
      <xdr:row>106</xdr:row>
      <xdr:rowOff>64588</xdr:rowOff>
    </xdr:from>
    <xdr:to>
      <xdr:col>31</xdr:col>
      <xdr:colOff>85725</xdr:colOff>
      <xdr:row>106</xdr:row>
      <xdr:rowOff>166188</xdr:rowOff>
    </xdr:to>
    <xdr:sp macro="" textlink="">
      <xdr:nvSpPr>
        <xdr:cNvPr id="541" name="円/楕円 540"/>
        <xdr:cNvSpPr/>
      </xdr:nvSpPr>
      <xdr:spPr>
        <a:xfrm>
          <a:off x="21272500" y="182382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31</xdr:col>
      <xdr:colOff>34925</xdr:colOff>
      <xdr:row>106</xdr:row>
      <xdr:rowOff>115388</xdr:rowOff>
    </xdr:from>
    <xdr:to>
      <xdr:col>32</xdr:col>
      <xdr:colOff>187325</xdr:colOff>
      <xdr:row>106</xdr:row>
      <xdr:rowOff>164374</xdr:rowOff>
    </xdr:to>
    <xdr:cxnSp macro="">
      <xdr:nvCxnSpPr>
        <xdr:cNvPr id="542" name="直線コネクタ 541"/>
        <xdr:cNvCxnSpPr/>
      </xdr:nvCxnSpPr>
      <xdr:spPr>
        <a:xfrm>
          <a:off x="21323300" y="18289088"/>
          <a:ext cx="838200" cy="489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30</xdr:col>
      <xdr:colOff>473152</xdr:colOff>
      <xdr:row>107</xdr:row>
      <xdr:rowOff>44648</xdr:rowOff>
    </xdr:from>
    <xdr:ext cx="469744" cy="259045"/>
    <xdr:sp macro="" textlink="">
      <xdr:nvSpPr>
        <xdr:cNvPr id="543" name="n_1aveValue【庁舎】&#10;一人当たり面積"/>
        <xdr:cNvSpPr txBox="1"/>
      </xdr:nvSpPr>
      <xdr:spPr>
        <a:xfrm>
          <a:off x="21075727" y="183897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0.115</a:t>
          </a:r>
          <a:endParaRPr kumimoji="1" lang="ja-JP" altLang="en-US" sz="1000" b="1">
            <a:solidFill>
              <a:srgbClr val="000080"/>
            </a:solidFill>
            <a:latin typeface="ＭＳ Ｐゴシック"/>
          </a:endParaRPr>
        </a:p>
      </xdr:txBody>
    </xdr:sp>
    <xdr:clientData/>
  </xdr:oneCellAnchor>
  <xdr:oneCellAnchor>
    <xdr:from>
      <xdr:col>30</xdr:col>
      <xdr:colOff>473152</xdr:colOff>
      <xdr:row>105</xdr:row>
      <xdr:rowOff>11265</xdr:rowOff>
    </xdr:from>
    <xdr:ext cx="469744" cy="259045"/>
    <xdr:sp macro="" textlink="">
      <xdr:nvSpPr>
        <xdr:cNvPr id="544" name="n_1mainValue【庁舎】&#10;一人当たり面積"/>
        <xdr:cNvSpPr txBox="1"/>
      </xdr:nvSpPr>
      <xdr:spPr>
        <a:xfrm>
          <a:off x="21075727" y="1801351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0.133</a:t>
          </a:r>
          <a:endParaRPr kumimoji="1" lang="ja-JP" altLang="en-US" sz="1000" b="1">
            <a:solidFill>
              <a:srgbClr val="FF0000"/>
            </a:solidFill>
            <a:latin typeface="ＭＳ Ｐゴシック"/>
          </a:endParaRPr>
        </a:p>
      </xdr:txBody>
    </xdr:sp>
    <xdr:clientData/>
  </xdr:oneCellAnchor>
  <xdr:twoCellAnchor>
    <xdr:from>
      <xdr:col>1</xdr:col>
      <xdr:colOff>66675</xdr:colOff>
      <xdr:row>113</xdr:row>
      <xdr:rowOff>57150</xdr:rowOff>
    </xdr:from>
    <xdr:to>
      <xdr:col>33</xdr:col>
      <xdr:colOff>352425</xdr:colOff>
      <xdr:row>124</xdr:row>
      <xdr:rowOff>76200</xdr:rowOff>
    </xdr:to>
    <xdr:sp macro="" textlink="">
      <xdr:nvSpPr>
        <xdr:cNvPr id="545" name="正方形/長方形 544"/>
        <xdr:cNvSpPr/>
      </xdr:nvSpPr>
      <xdr:spPr>
        <a:xfrm>
          <a:off x="762000" y="19431000"/>
          <a:ext cx="222504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113</xdr:row>
      <xdr:rowOff>120650</xdr:rowOff>
    </xdr:from>
    <xdr:to>
      <xdr:col>6</xdr:col>
      <xdr:colOff>485775</xdr:colOff>
      <xdr:row>115</xdr:row>
      <xdr:rowOff>31750</xdr:rowOff>
    </xdr:to>
    <xdr:sp macro="" textlink="">
      <xdr:nvSpPr>
        <xdr:cNvPr id="546" name="正方形/長方形 545"/>
        <xdr:cNvSpPr/>
      </xdr:nvSpPr>
      <xdr:spPr>
        <a:xfrm>
          <a:off x="762000" y="19494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施設情報の分析欄</a:t>
          </a:r>
        </a:p>
      </xdr:txBody>
    </xdr:sp>
    <xdr:clientData/>
  </xdr:twoCellAnchor>
  <xdr:twoCellAnchor>
    <xdr:from>
      <xdr:col>1</xdr:col>
      <xdr:colOff>142875</xdr:colOff>
      <xdr:row>115</xdr:row>
      <xdr:rowOff>31750</xdr:rowOff>
    </xdr:from>
    <xdr:to>
      <xdr:col>33</xdr:col>
      <xdr:colOff>263525</xdr:colOff>
      <xdr:row>123</xdr:row>
      <xdr:rowOff>146050</xdr:rowOff>
    </xdr:to>
    <xdr:sp macro="" textlink="" fLocksText="0">
      <xdr:nvSpPr>
        <xdr:cNvPr id="547" name="テキスト ボックス 546"/>
        <xdr:cNvSpPr txBox="1"/>
      </xdr:nvSpPr>
      <xdr:spPr>
        <a:xfrm>
          <a:off x="838200" y="19748500"/>
          <a:ext cx="22085300" cy="14859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かねてより、区施設の半分以上を占める学校施設においては、老朽化対策が課題となっている。このため学校施設管理基本計画を策定し、改修・改築のみならず、適正配置、複合化をあわせて実施していく。その他施設においても、統合、再編、長寿命化など多様な視点で対応を行っていく。</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393700</xdr:colOff>
      <xdr:row>6</xdr:row>
      <xdr:rowOff>25400</xdr:rowOff>
    </xdr:to>
    <xdr:sp macro=""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3</a:t>
          </a:r>
          <a:r>
            <a:rPr kumimoji="1" lang="ja-JP" altLang="en-US" sz="3200" b="1">
              <a:solidFill>
                <a:sysClr val="windowText" lastClr="000000"/>
              </a:solidFill>
              <a:latin typeface="ＭＳ Ｐゴシック"/>
            </a:rPr>
            <a:t>）市町村財政比較分析表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29</xdr:col>
      <xdr:colOff>304800</xdr:colOff>
      <xdr:row>2</xdr:row>
      <xdr:rowOff>63500</xdr:rowOff>
    </xdr:from>
    <xdr:to>
      <xdr:col>35</xdr:col>
      <xdr:colOff>120650</xdr:colOff>
      <xdr:row>5</xdr:row>
      <xdr:rowOff>107950</xdr:rowOff>
    </xdr:to>
    <xdr:sp macro=""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330200</xdr:colOff>
      <xdr:row>2</xdr:row>
      <xdr:rowOff>88900</xdr:rowOff>
    </xdr:from>
    <xdr:to>
      <xdr:col>35</xdr:col>
      <xdr:colOff>101600</xdr:colOff>
      <xdr:row>5</xdr:row>
      <xdr:rowOff>82550</xdr:rowOff>
    </xdr:to>
    <xdr:sp macro=""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355600</xdr:colOff>
      <xdr:row>2</xdr:row>
      <xdr:rowOff>114300</xdr:rowOff>
    </xdr:from>
    <xdr:to>
      <xdr:col>35</xdr:col>
      <xdr:colOff>69850</xdr:colOff>
      <xdr:row>5</xdr:row>
      <xdr:rowOff>57150</xdr:rowOff>
    </xdr:to>
    <xdr:sp macro=""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25</xdr:col>
      <xdr:colOff>254000</xdr:colOff>
      <xdr:row>2</xdr:row>
      <xdr:rowOff>63500</xdr:rowOff>
    </xdr:from>
    <xdr:to>
      <xdr:col>29</xdr:col>
      <xdr:colOff>171450</xdr:colOff>
      <xdr:row>5</xdr:row>
      <xdr:rowOff>107950</xdr:rowOff>
    </xdr:to>
    <xdr:sp macro=""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279400</xdr:colOff>
      <xdr:row>2</xdr:row>
      <xdr:rowOff>88900</xdr:rowOff>
    </xdr:from>
    <xdr:to>
      <xdr:col>29</xdr:col>
      <xdr:colOff>152400</xdr:colOff>
      <xdr:row>5</xdr:row>
      <xdr:rowOff>82550</xdr:rowOff>
    </xdr:to>
    <xdr:sp macro=""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304800</xdr:colOff>
      <xdr:row>2</xdr:row>
      <xdr:rowOff>114300</xdr:rowOff>
    </xdr:from>
    <xdr:to>
      <xdr:col>29</xdr:col>
      <xdr:colOff>120650</xdr:colOff>
      <xdr:row>5</xdr:row>
      <xdr:rowOff>57150</xdr:rowOff>
    </xdr:to>
    <xdr:sp macro=""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28</a:t>
          </a:r>
          <a:r>
            <a:rPr kumimoji="1" lang="ja-JP" altLang="en-US" sz="2000" b="1">
              <a:solidFill>
                <a:srgbClr val="FFFFFF"/>
              </a:solidFill>
              <a:latin typeface="ＭＳ ゴシック"/>
            </a:rPr>
            <a:t>年度</a:t>
          </a:r>
        </a:p>
      </xdr:txBody>
    </xdr:sp>
    <xdr:clientData/>
  </xdr:twoCellAnchor>
  <xdr:twoCellAnchor>
    <xdr:from>
      <xdr:col>1</xdr:col>
      <xdr:colOff>139700</xdr:colOff>
      <xdr:row>8</xdr:row>
      <xdr:rowOff>152400</xdr:rowOff>
    </xdr:from>
    <xdr:to>
      <xdr:col>15</xdr:col>
      <xdr:colOff>190500</xdr:colOff>
      <xdr:row>19</xdr:row>
      <xdr:rowOff>25400</xdr:rowOff>
    </xdr:to>
    <xdr:sp macro="" textlink="">
      <xdr:nvSpPr>
        <xdr:cNvPr id="9" name="正方形/長方形 8"/>
        <xdr:cNvSpPr/>
      </xdr:nvSpPr>
      <xdr:spPr>
        <a:xfrm>
          <a:off x="8255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266700</xdr:colOff>
      <xdr:row>9</xdr:row>
      <xdr:rowOff>12700</xdr:rowOff>
    </xdr:from>
    <xdr:to>
      <xdr:col>3</xdr:col>
      <xdr:colOff>292100</xdr:colOff>
      <xdr:row>19</xdr:row>
      <xdr:rowOff>12700</xdr:rowOff>
    </xdr:to>
    <xdr:sp macro="" textlink="">
      <xdr:nvSpPr>
        <xdr:cNvPr id="10" name="正方形/長方形 9"/>
        <xdr:cNvSpPr/>
      </xdr:nvSpPr>
      <xdr:spPr>
        <a:xfrm>
          <a:off x="9525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228600</xdr:colOff>
      <xdr:row>9</xdr:row>
      <xdr:rowOff>12700</xdr:rowOff>
    </xdr:from>
    <xdr:to>
      <xdr:col>5</xdr:col>
      <xdr:colOff>127000</xdr:colOff>
      <xdr:row>19</xdr:row>
      <xdr:rowOff>12700</xdr:rowOff>
    </xdr:to>
    <xdr:sp macro="" textlink="">
      <xdr:nvSpPr>
        <xdr:cNvPr id="11" name="正方形/長方形 10"/>
        <xdr:cNvSpPr/>
      </xdr:nvSpPr>
      <xdr:spPr>
        <a:xfrm>
          <a:off x="22860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723,711
707,289
48.08
262,200,867
254,958,186
7,242,681
165,065,853
47,716,189</a:t>
          </a:r>
          <a:endParaRPr kumimoji="1" lang="ja-JP" altLang="en-US" sz="1100" b="1">
            <a:solidFill>
              <a:srgbClr val="000000"/>
            </a:solidFill>
            <a:latin typeface="ＭＳ ゴシック"/>
          </a:endParaRPr>
        </a:p>
      </xdr:txBody>
    </xdr:sp>
    <xdr:clientData/>
  </xdr:twoCellAnchor>
  <xdr:twoCellAnchor>
    <xdr:from>
      <xdr:col>5</xdr:col>
      <xdr:colOff>190500</xdr:colOff>
      <xdr:row>9</xdr:row>
      <xdr:rowOff>12700</xdr:rowOff>
    </xdr:from>
    <xdr:to>
      <xdr:col>7</xdr:col>
      <xdr:colOff>342900</xdr:colOff>
      <xdr:row>19</xdr:row>
      <xdr:rowOff>12700</xdr:rowOff>
    </xdr:to>
    <xdr:sp macro="" textlink="">
      <xdr:nvSpPr>
        <xdr:cNvPr id="12" name="正方形/長方形 11"/>
        <xdr:cNvSpPr/>
      </xdr:nvSpPr>
      <xdr:spPr>
        <a:xfrm>
          <a:off x="36195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342900</xdr:colOff>
      <xdr:row>9</xdr:row>
      <xdr:rowOff>31750</xdr:rowOff>
    </xdr:from>
    <xdr:to>
      <xdr:col>10</xdr:col>
      <xdr:colOff>317500</xdr:colOff>
      <xdr:row>15</xdr:row>
      <xdr:rowOff>19050</xdr:rowOff>
    </xdr:to>
    <xdr:sp macro="" textlink="">
      <xdr:nvSpPr>
        <xdr:cNvPr id="13" name="正方形/長方形 12"/>
        <xdr:cNvSpPr/>
      </xdr:nvSpPr>
      <xdr:spPr>
        <a:xfrm>
          <a:off x="51435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317500</xdr:colOff>
      <xdr:row>9</xdr:row>
      <xdr:rowOff>31750</xdr:rowOff>
    </xdr:from>
    <xdr:to>
      <xdr:col>12</xdr:col>
      <xdr:colOff>215900</xdr:colOff>
      <xdr:row>15</xdr:row>
      <xdr:rowOff>19050</xdr:rowOff>
    </xdr:to>
    <xdr:sp macro="" textlink="">
      <xdr:nvSpPr>
        <xdr:cNvPr id="14" name="正方形/長方形 13"/>
        <xdr:cNvSpPr/>
      </xdr:nvSpPr>
      <xdr:spPr>
        <a:xfrm>
          <a:off x="71755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-4.0
-</a:t>
          </a:r>
          <a:endParaRPr kumimoji="1" lang="ja-JP" altLang="en-US" sz="1100" b="1">
            <a:solidFill>
              <a:srgbClr val="000000"/>
            </a:solidFill>
            <a:latin typeface="ＭＳ ゴシック"/>
          </a:endParaRPr>
        </a:p>
      </xdr:txBody>
    </xdr:sp>
    <xdr:clientData/>
  </xdr:twoCellAnchor>
  <xdr:twoCellAnchor>
    <xdr:from>
      <xdr:col>12</xdr:col>
      <xdr:colOff>279400</xdr:colOff>
      <xdr:row>9</xdr:row>
      <xdr:rowOff>31750</xdr:rowOff>
    </xdr:from>
    <xdr:to>
      <xdr:col>13</xdr:col>
      <xdr:colOff>228600</xdr:colOff>
      <xdr:row>15</xdr:row>
      <xdr:rowOff>19050</xdr:rowOff>
    </xdr:to>
    <xdr:sp macro="" textlink="">
      <xdr:nvSpPr>
        <xdr:cNvPr id="15" name="正方形/長方形 14"/>
        <xdr:cNvSpPr/>
      </xdr:nvSpPr>
      <xdr:spPr>
        <a:xfrm>
          <a:off x="8509000" y="15748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342900</xdr:colOff>
      <xdr:row>14</xdr:row>
      <xdr:rowOff>12700</xdr:rowOff>
    </xdr:from>
    <xdr:to>
      <xdr:col>10</xdr:col>
      <xdr:colOff>317500</xdr:colOff>
      <xdr:row>17</xdr:row>
      <xdr:rowOff>133350</xdr:rowOff>
    </xdr:to>
    <xdr:sp macro="" textlink="">
      <xdr:nvSpPr>
        <xdr:cNvPr id="16" name="正方形/長方形 15"/>
        <xdr:cNvSpPr/>
      </xdr:nvSpPr>
      <xdr:spPr>
        <a:xfrm>
          <a:off x="51435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381000</xdr:colOff>
      <xdr:row>14</xdr:row>
      <xdr:rowOff>12700</xdr:rowOff>
    </xdr:from>
    <xdr:to>
      <xdr:col>15</xdr:col>
      <xdr:colOff>381000</xdr:colOff>
      <xdr:row>17</xdr:row>
      <xdr:rowOff>133350</xdr:rowOff>
    </xdr:to>
    <xdr:sp macro="" textlink="">
      <xdr:nvSpPr>
        <xdr:cNvPr id="17" name="正方形/長方形 16"/>
        <xdr:cNvSpPr/>
      </xdr:nvSpPr>
      <xdr:spPr>
        <a:xfrm>
          <a:off x="72390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H28  </a:t>
          </a:r>
          <a:r>
            <a:rPr kumimoji="1" lang="ja-JP" altLang="en-US" sz="1100" b="1">
              <a:solidFill>
                <a:srgbClr val="000000"/>
              </a:solidFill>
              <a:latin typeface="ＭＳ ゴシック"/>
            </a:rPr>
            <a:t>特別区</a:t>
          </a:r>
        </a:p>
      </xdr:txBody>
    </xdr:sp>
    <xdr:clientData/>
  </xdr:twoCellAnchor>
  <xdr:twoCellAnchor>
    <xdr:from>
      <xdr:col>15</xdr:col>
      <xdr:colOff>431800</xdr:colOff>
      <xdr:row>8</xdr:row>
      <xdr:rowOff>152400</xdr:rowOff>
    </xdr:from>
    <xdr:to>
      <xdr:col>17</xdr:col>
      <xdr:colOff>495300</xdr:colOff>
      <xdr:row>15</xdr:row>
      <xdr:rowOff>95250</xdr:rowOff>
    </xdr:to>
    <xdr:sp macro="" textlink="">
      <xdr:nvSpPr>
        <xdr:cNvPr id="18" name="角丸四角形 17"/>
        <xdr:cNvSpPr/>
      </xdr:nvSpPr>
      <xdr:spPr>
        <a:xfrm>
          <a:off x="107188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666750</xdr:colOff>
      <xdr:row>9</xdr:row>
      <xdr:rowOff>44450</xdr:rowOff>
    </xdr:from>
    <xdr:to>
      <xdr:col>17</xdr:col>
      <xdr:colOff>565150</xdr:colOff>
      <xdr:row>10</xdr:row>
      <xdr:rowOff>127000</xdr:rowOff>
    </xdr:to>
    <xdr:sp macro="" textlink="">
      <xdr:nvSpPr>
        <xdr:cNvPr id="19" name="正方形/長方形 18"/>
        <xdr:cNvSpPr/>
      </xdr:nvSpPr>
      <xdr:spPr>
        <a:xfrm>
          <a:off x="10953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666750</xdr:colOff>
      <xdr:row>10</xdr:row>
      <xdr:rowOff>139700</xdr:rowOff>
    </xdr:from>
    <xdr:to>
      <xdr:col>17</xdr:col>
      <xdr:colOff>565150</xdr:colOff>
      <xdr:row>12</xdr:row>
      <xdr:rowOff>50800</xdr:rowOff>
    </xdr:to>
    <xdr:sp macro="" textlink="">
      <xdr:nvSpPr>
        <xdr:cNvPr id="20" name="正方形/長方形 19"/>
        <xdr:cNvSpPr/>
      </xdr:nvSpPr>
      <xdr:spPr>
        <a:xfrm>
          <a:off x="10953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666750</xdr:colOff>
      <xdr:row>12</xdr:row>
      <xdr:rowOff>127000</xdr:rowOff>
    </xdr:from>
    <xdr:to>
      <xdr:col>17</xdr:col>
      <xdr:colOff>565150</xdr:colOff>
      <xdr:row>16</xdr:row>
      <xdr:rowOff>76200</xdr:rowOff>
    </xdr:to>
    <xdr:sp macro="" textlink="">
      <xdr:nvSpPr>
        <xdr:cNvPr id="21" name="正方形/長方形 20"/>
        <xdr:cNvSpPr/>
      </xdr:nvSpPr>
      <xdr:spPr>
        <a:xfrm>
          <a:off x="10953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508000</xdr:colOff>
      <xdr:row>9</xdr:row>
      <xdr:rowOff>133350</xdr:rowOff>
    </xdr:from>
    <xdr:to>
      <xdr:col>15</xdr:col>
      <xdr:colOff>679450</xdr:colOff>
      <xdr:row>9</xdr:row>
      <xdr:rowOff>133350</xdr:rowOff>
    </xdr:to>
    <xdr:cxnSp macro="">
      <xdr:nvCxnSpPr>
        <xdr:cNvPr id="22" name="直線コネクタ 21"/>
        <xdr:cNvCxnSpPr/>
      </xdr:nvCxnSpPr>
      <xdr:spPr>
        <a:xfrm>
          <a:off x="10795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12</xdr:row>
      <xdr:rowOff>101600</xdr:rowOff>
    </xdr:from>
    <xdr:to>
      <xdr:col>15</xdr:col>
      <xdr:colOff>590550</xdr:colOff>
      <xdr:row>13</xdr:row>
      <xdr:rowOff>69850</xdr:rowOff>
    </xdr:to>
    <xdr:cxnSp macro="">
      <xdr:nvCxnSpPr>
        <xdr:cNvPr id="23" name="直線コネクタ 22"/>
        <xdr:cNvCxnSpPr/>
      </xdr:nvCxnSpPr>
      <xdr:spPr>
        <a:xfrm>
          <a:off x="10877550"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12</xdr:row>
      <xdr:rowOff>101600</xdr:rowOff>
    </xdr:from>
    <xdr:to>
      <xdr:col>15</xdr:col>
      <xdr:colOff>679450</xdr:colOff>
      <xdr:row>12</xdr:row>
      <xdr:rowOff>101600</xdr:rowOff>
    </xdr:to>
    <xdr:cxnSp macro="">
      <xdr:nvCxnSpPr>
        <xdr:cNvPr id="24" name="直線コネクタ 23"/>
        <xdr:cNvCxnSpPr/>
      </xdr:nvCxnSpPr>
      <xdr:spPr>
        <a:xfrm>
          <a:off x="10795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13</xdr:row>
      <xdr:rowOff>168275</xdr:rowOff>
    </xdr:from>
    <xdr:to>
      <xdr:col>15</xdr:col>
      <xdr:colOff>590550</xdr:colOff>
      <xdr:row>14</xdr:row>
      <xdr:rowOff>136525</xdr:rowOff>
    </xdr:to>
    <xdr:cxnSp macro="">
      <xdr:nvCxnSpPr>
        <xdr:cNvPr id="25" name="直線コネクタ 24"/>
        <xdr:cNvCxnSpPr/>
      </xdr:nvCxnSpPr>
      <xdr:spPr>
        <a:xfrm flipV="1">
          <a:off x="10877550"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14</xdr:row>
      <xdr:rowOff>139700</xdr:rowOff>
    </xdr:from>
    <xdr:to>
      <xdr:col>15</xdr:col>
      <xdr:colOff>679450</xdr:colOff>
      <xdr:row>14</xdr:row>
      <xdr:rowOff>139700</xdr:rowOff>
    </xdr:to>
    <xdr:cxnSp macro="">
      <xdr:nvCxnSpPr>
        <xdr:cNvPr id="26" name="直線コネクタ 25"/>
        <xdr:cNvCxnSpPr/>
      </xdr:nvCxnSpPr>
      <xdr:spPr>
        <a:xfrm>
          <a:off x="10795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9</xdr:row>
      <xdr:rowOff>82550</xdr:rowOff>
    </xdr:from>
    <xdr:to>
      <xdr:col>15</xdr:col>
      <xdr:colOff>644525</xdr:colOff>
      <xdr:row>10</xdr:row>
      <xdr:rowOff>12700</xdr:rowOff>
    </xdr:to>
    <xdr:sp macro="" textlink="">
      <xdr:nvSpPr>
        <xdr:cNvPr id="27" name="円/楕円 26"/>
        <xdr:cNvSpPr/>
      </xdr:nvSpPr>
      <xdr:spPr>
        <a:xfrm>
          <a:off x="10829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542925</xdr:colOff>
      <xdr:row>11</xdr:row>
      <xdr:rowOff>6350</xdr:rowOff>
    </xdr:from>
    <xdr:to>
      <xdr:col>15</xdr:col>
      <xdr:colOff>644525</xdr:colOff>
      <xdr:row>11</xdr:row>
      <xdr:rowOff>107950</xdr:rowOff>
    </xdr:to>
    <xdr:sp macro="" textlink="">
      <xdr:nvSpPr>
        <xdr:cNvPr id="28" name="フローチャート : 判断 27"/>
        <xdr:cNvSpPr/>
      </xdr:nvSpPr>
      <xdr:spPr>
        <a:xfrm>
          <a:off x="10829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76200</xdr:colOff>
      <xdr:row>19</xdr:row>
      <xdr:rowOff>107950</xdr:rowOff>
    </xdr:from>
    <xdr:ext cx="8811515" cy="259045"/>
    <xdr:sp macro="" textlink="">
      <xdr:nvSpPr>
        <xdr:cNvPr id="29" name="テキスト ボックス 28"/>
        <xdr:cNvSpPr txBox="1"/>
      </xdr:nvSpPr>
      <xdr:spPr>
        <a:xfrm>
          <a:off x="762000" y="33655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76200</xdr:colOff>
      <xdr:row>21</xdr:row>
      <xdr:rowOff>19050</xdr:rowOff>
    </xdr:from>
    <xdr:ext cx="9253302" cy="259045"/>
    <xdr:sp macro="" textlink="">
      <xdr:nvSpPr>
        <xdr:cNvPr id="30" name="テキスト ボックス 29"/>
        <xdr:cNvSpPr txBox="1"/>
      </xdr:nvSpPr>
      <xdr:spPr>
        <a:xfrm>
          <a:off x="762000" y="36195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平成</a:t>
          </a:r>
          <a:r>
            <a:rPr kumimoji="1" lang="en-US" altLang="ja-JP" sz="1000">
              <a:solidFill>
                <a:srgbClr val="000000"/>
              </a:solidFill>
              <a:latin typeface="ＭＳ Ｐゴシック"/>
            </a:rPr>
            <a:t>29</a:t>
          </a:r>
          <a:r>
            <a:rPr kumimoji="1" lang="ja-JP" altLang="en-US" sz="1000">
              <a:solidFill>
                <a:srgbClr val="000000"/>
              </a:solidFill>
              <a:latin typeface="ＭＳ Ｐゴシック"/>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76200</xdr:colOff>
      <xdr:row>22</xdr:row>
      <xdr:rowOff>101600</xdr:rowOff>
    </xdr:from>
    <xdr:ext cx="5758692" cy="259045"/>
    <xdr:sp macro="" textlink="">
      <xdr:nvSpPr>
        <xdr:cNvPr id="31" name="テキスト ボックス 30"/>
        <xdr:cNvSpPr txBox="1"/>
      </xdr:nvSpPr>
      <xdr:spPr>
        <a:xfrm>
          <a:off x="762000" y="38735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充当可能財源等が将来負担額を上回っている団体については、将来負担比率のグラフを表記しない。</a:t>
          </a:r>
        </a:p>
      </xdr:txBody>
    </xdr:sp>
    <xdr:clientData/>
  </xdr:oneCellAnchor>
  <xdr:oneCellAnchor>
    <xdr:from>
      <xdr:col>1</xdr:col>
      <xdr:colOff>76200</xdr:colOff>
      <xdr:row>24</xdr:row>
      <xdr:rowOff>12700</xdr:rowOff>
    </xdr:from>
    <xdr:ext cx="8725722" cy="259045"/>
    <xdr:sp macro="" textlink="">
      <xdr:nvSpPr>
        <xdr:cNvPr id="32" name="テキスト ボックス 31"/>
        <xdr:cNvSpPr txBox="1"/>
      </xdr:nvSpPr>
      <xdr:spPr>
        <a:xfrm>
          <a:off x="762000" y="41275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76200</xdr:colOff>
      <xdr:row>25</xdr:row>
      <xdr:rowOff>95250</xdr:rowOff>
    </xdr:from>
    <xdr:ext cx="9617954" cy="259045"/>
    <xdr:sp macro="" textlink="">
      <xdr:nvSpPr>
        <xdr:cNvPr id="33" name="テキスト ボックス 32"/>
        <xdr:cNvSpPr txBox="1"/>
      </xdr:nvSpPr>
      <xdr:spPr>
        <a:xfrm>
          <a:off x="762000" y="4381500"/>
          <a:ext cx="961795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76200</xdr:colOff>
      <xdr:row>27</xdr:row>
      <xdr:rowOff>6350</xdr:rowOff>
    </xdr:from>
    <xdr:ext cx="8210774" cy="259045"/>
    <xdr:sp macro="" textlink="">
      <xdr:nvSpPr>
        <xdr:cNvPr id="34" name="テキスト ボックス 33"/>
        <xdr:cNvSpPr txBox="1"/>
      </xdr:nvSpPr>
      <xdr:spPr>
        <a:xfrm>
          <a:off x="762000" y="4635500"/>
          <a:ext cx="821077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類似団体内順位、全国平均、各都道府県平均は、平成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76200</xdr:colOff>
      <xdr:row>29</xdr:row>
      <xdr:rowOff>44450</xdr:rowOff>
    </xdr:from>
    <xdr:to>
      <xdr:col>8</xdr:col>
      <xdr:colOff>355600</xdr:colOff>
      <xdr:row>31</xdr:row>
      <xdr:rowOff>19050</xdr:rowOff>
    </xdr:to>
    <xdr:sp macro="" textlink="">
      <xdr:nvSpPr>
        <xdr:cNvPr id="35" name="正方形/長方形 34"/>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財政力</a:t>
          </a:r>
        </a:p>
      </xdr:txBody>
    </xdr:sp>
    <xdr:clientData/>
  </xdr:twoCellAnchor>
  <xdr:oneCellAnchor>
    <xdr:from>
      <xdr:col>2</xdr:col>
      <xdr:colOff>405287</xdr:colOff>
      <xdr:row>31</xdr:row>
      <xdr:rowOff>63500</xdr:rowOff>
    </xdr:from>
    <xdr:ext cx="1272227" cy="309059"/>
    <xdr:sp macro="" textlink="">
      <xdr:nvSpPr>
        <xdr:cNvPr id="36" name="テキスト ボックス 35"/>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財政力指数</a:t>
          </a:r>
        </a:p>
      </xdr:txBody>
    </xdr:sp>
    <xdr:clientData/>
  </xdr:oneCellAnchor>
  <xdr:oneCellAnchor>
    <xdr:from>
      <xdr:col>4</xdr:col>
      <xdr:colOff>432914</xdr:colOff>
      <xdr:row>31</xdr:row>
      <xdr:rowOff>38100</xdr:rowOff>
    </xdr:from>
    <xdr:ext cx="1651000" cy="359073"/>
    <xdr:sp macro="" textlink="">
      <xdr:nvSpPr>
        <xdr:cNvPr id="37" name="テキスト ボックス 36"/>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[0.47]</a:t>
          </a:r>
          <a:r>
            <a:rPr kumimoji="1" lang="ja-JP" altLang="en-US" sz="1600" b="1">
              <a:solidFill>
                <a:srgbClr val="FF0000"/>
              </a:solidFill>
              <a:latin typeface="ＭＳ Ｐゴシック"/>
            </a:rPr>
            <a:t>　</a:t>
          </a:r>
        </a:p>
      </xdr:txBody>
    </xdr:sp>
    <xdr:clientData/>
  </xdr:oneCellAnchor>
  <xdr:twoCellAnchor>
    <xdr:from>
      <xdr:col>8</xdr:col>
      <xdr:colOff>419100</xdr:colOff>
      <xdr:row>30</xdr:row>
      <xdr:rowOff>127000</xdr:rowOff>
    </xdr:from>
    <xdr:to>
      <xdr:col>10</xdr:col>
      <xdr:colOff>571500</xdr:colOff>
      <xdr:row>32</xdr:row>
      <xdr:rowOff>38100</xdr:rowOff>
    </xdr:to>
    <xdr:sp macro="" textlink="">
      <xdr:nvSpPr>
        <xdr:cNvPr id="38" name="正方形/長方形 37"/>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31</xdr:row>
      <xdr:rowOff>146050</xdr:rowOff>
    </xdr:from>
    <xdr:to>
      <xdr:col>10</xdr:col>
      <xdr:colOff>571500</xdr:colOff>
      <xdr:row>33</xdr:row>
      <xdr:rowOff>57150</xdr:rowOff>
    </xdr:to>
    <xdr:sp macro="" textlink="">
      <xdr:nvSpPr>
        <xdr:cNvPr id="39" name="正方形/長方形 38"/>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11</xdr:col>
      <xdr:colOff>12700</xdr:colOff>
      <xdr:row>30</xdr:row>
      <xdr:rowOff>127000</xdr:rowOff>
    </xdr:from>
    <xdr:to>
      <xdr:col>12</xdr:col>
      <xdr:colOff>596900</xdr:colOff>
      <xdr:row>32</xdr:row>
      <xdr:rowOff>38100</xdr:rowOff>
    </xdr:to>
    <xdr:sp macro="" textlink="">
      <xdr:nvSpPr>
        <xdr:cNvPr id="40" name="正方形/長方形 39"/>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31</xdr:row>
      <xdr:rowOff>146050</xdr:rowOff>
    </xdr:from>
    <xdr:to>
      <xdr:col>12</xdr:col>
      <xdr:colOff>596900</xdr:colOff>
      <xdr:row>33</xdr:row>
      <xdr:rowOff>57150</xdr:rowOff>
    </xdr:to>
    <xdr:sp macro="" textlink="">
      <xdr:nvSpPr>
        <xdr:cNvPr id="41" name="正方形/長方形 40"/>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0.50</a:t>
          </a:r>
          <a:endParaRPr kumimoji="1" lang="ja-JP" altLang="en-US" sz="1200" b="1" i="1">
            <a:solidFill>
              <a:srgbClr val="4080FF"/>
            </a:solidFill>
            <a:latin typeface="ＭＳ Ｐゴシック"/>
          </a:endParaRPr>
        </a:p>
      </xdr:txBody>
    </xdr:sp>
    <xdr:clientData/>
  </xdr:twoCellAnchor>
  <xdr:twoCellAnchor>
    <xdr:from>
      <xdr:col>13</xdr:col>
      <xdr:colOff>101600</xdr:colOff>
      <xdr:row>30</xdr:row>
      <xdr:rowOff>127000</xdr:rowOff>
    </xdr:from>
    <xdr:to>
      <xdr:col>15</xdr:col>
      <xdr:colOff>0</xdr:colOff>
      <xdr:row>32</xdr:row>
      <xdr:rowOff>38100</xdr:rowOff>
    </xdr:to>
    <xdr:sp macro="" textlink="">
      <xdr:nvSpPr>
        <xdr:cNvPr id="42" name="正方形/長方形 41"/>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31</xdr:row>
      <xdr:rowOff>146050</xdr:rowOff>
    </xdr:from>
    <xdr:to>
      <xdr:col>15</xdr:col>
      <xdr:colOff>0</xdr:colOff>
      <xdr:row>33</xdr:row>
      <xdr:rowOff>57150</xdr:rowOff>
    </xdr:to>
    <xdr:sp macro="" textlink="">
      <xdr:nvSpPr>
        <xdr:cNvPr id="43" name="正方形/長方形 42"/>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0.76</a:t>
          </a:r>
          <a:endParaRPr kumimoji="1" lang="ja-JP" altLang="en-US" sz="1200" b="1" i="1">
            <a:solidFill>
              <a:srgbClr val="4080FF"/>
            </a:solidFill>
            <a:latin typeface="ＭＳ Ｐゴシック"/>
          </a:endParaRPr>
        </a:p>
      </xdr:txBody>
    </xdr:sp>
    <xdr:clientData/>
  </xdr:twoCellAnchor>
  <xdr:twoCellAnchor>
    <xdr:from>
      <xdr:col>1</xdr:col>
      <xdr:colOff>76200</xdr:colOff>
      <xdr:row>33</xdr:row>
      <xdr:rowOff>120650</xdr:rowOff>
    </xdr:from>
    <xdr:to>
      <xdr:col>8</xdr:col>
      <xdr:colOff>355600</xdr:colOff>
      <xdr:row>47</xdr:row>
      <xdr:rowOff>133350</xdr:rowOff>
    </xdr:to>
    <xdr:sp macro="" textlink="">
      <xdr:nvSpPr>
        <xdr:cNvPr id="44" name="正方形/長方形 43"/>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17</xdr:col>
      <xdr:colOff>406400</xdr:colOff>
      <xdr:row>47</xdr:row>
      <xdr:rowOff>133350</xdr:rowOff>
    </xdr:to>
    <xdr:sp macro="" textlink="">
      <xdr:nvSpPr>
        <xdr:cNvPr id="45" name="正方形/長方形 44"/>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14</xdr:col>
      <xdr:colOff>241300</xdr:colOff>
      <xdr:row>35</xdr:row>
      <xdr:rowOff>31750</xdr:rowOff>
    </xdr:to>
    <xdr:sp macro="" textlink="">
      <xdr:nvSpPr>
        <xdr:cNvPr id="46" name="正方形/長方形 45"/>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財政力指数の分析欄</a:t>
          </a:r>
        </a:p>
      </xdr:txBody>
    </xdr:sp>
    <xdr:clientData/>
  </xdr:twoCellAnchor>
  <xdr:twoCellAnchor>
    <xdr:from>
      <xdr:col>8</xdr:col>
      <xdr:colOff>673100</xdr:colOff>
      <xdr:row>35</xdr:row>
      <xdr:rowOff>95250</xdr:rowOff>
    </xdr:from>
    <xdr:to>
      <xdr:col>17</xdr:col>
      <xdr:colOff>279400</xdr:colOff>
      <xdr:row>47</xdr:row>
      <xdr:rowOff>69850</xdr:rowOff>
    </xdr:to>
    <xdr:sp macro="" textlink="" fLocksText="0">
      <xdr:nvSpPr>
        <xdr:cNvPr id="47" name="テキスト ボックス 46"/>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eaLnBrk="1" fontAlgn="auto" latinLnBrk="0" hangingPunct="1"/>
          <a:r>
            <a:rPr kumimoji="1" lang="ja-JP" altLang="en-US" sz="1300" b="0" i="0" baseline="0">
              <a:solidFill>
                <a:schemeClr val="dk1"/>
              </a:solidFill>
              <a:effectLst/>
              <a:latin typeface="+mn-lt"/>
              <a:ea typeface="+mn-ea"/>
              <a:cs typeface="+mn-cs"/>
            </a:rPr>
            <a:t>　</a:t>
          </a:r>
          <a:r>
            <a:rPr kumimoji="1" lang="ja-JP" altLang="ja-JP" sz="1300" b="0" i="0" baseline="0">
              <a:solidFill>
                <a:schemeClr val="dk1"/>
              </a:solidFill>
              <a:effectLst/>
              <a:latin typeface="+mn-lt"/>
              <a:ea typeface="+mn-ea"/>
              <a:cs typeface="+mn-cs"/>
            </a:rPr>
            <a:t>財政力指数は過去</a:t>
          </a:r>
          <a:r>
            <a:rPr kumimoji="1" lang="en-US" altLang="ja-JP" sz="1300" b="0" i="0" baseline="0">
              <a:solidFill>
                <a:schemeClr val="dk1"/>
              </a:solidFill>
              <a:effectLst/>
              <a:latin typeface="+mn-lt"/>
              <a:ea typeface="+mn-ea"/>
              <a:cs typeface="+mn-cs"/>
            </a:rPr>
            <a:t>3</a:t>
          </a:r>
          <a:r>
            <a:rPr kumimoji="1" lang="ja-JP" altLang="ja-JP" sz="1300" b="0" i="0" baseline="0">
              <a:solidFill>
                <a:schemeClr val="dk1"/>
              </a:solidFill>
              <a:effectLst/>
              <a:latin typeface="+mn-lt"/>
              <a:ea typeface="+mn-ea"/>
              <a:cs typeface="+mn-cs"/>
            </a:rPr>
            <a:t>か年数値の平均値</a:t>
          </a:r>
          <a:r>
            <a:rPr kumimoji="1" lang="ja-JP" altLang="en-US" sz="1300" b="0" i="0" baseline="0">
              <a:solidFill>
                <a:schemeClr val="dk1"/>
              </a:solidFill>
              <a:effectLst/>
              <a:latin typeface="+mn-lt"/>
              <a:ea typeface="+mn-ea"/>
              <a:cs typeface="+mn-cs"/>
            </a:rPr>
            <a:t>のため</a:t>
          </a:r>
          <a:r>
            <a:rPr kumimoji="1" lang="ja-JP" altLang="ja-JP" sz="1300" b="0" i="0" baseline="0">
              <a:solidFill>
                <a:schemeClr val="dk1"/>
              </a:solidFill>
              <a:effectLst/>
              <a:latin typeface="+mn-lt"/>
              <a:ea typeface="+mn-ea"/>
              <a:cs typeface="+mn-cs"/>
            </a:rPr>
            <a:t>、</a:t>
          </a:r>
          <a:r>
            <a:rPr kumimoji="1" lang="ja-JP" altLang="en-US" sz="1300" b="0" i="0" baseline="0">
              <a:solidFill>
                <a:schemeClr val="dk1"/>
              </a:solidFill>
              <a:effectLst/>
              <a:latin typeface="+mn-lt"/>
              <a:ea typeface="+mn-ea"/>
              <a:cs typeface="+mn-cs"/>
            </a:rPr>
            <a:t>今回の増減については、平成</a:t>
          </a:r>
          <a:r>
            <a:rPr kumimoji="1" lang="en-US" altLang="ja-JP" sz="1300" b="0" i="0" baseline="0">
              <a:solidFill>
                <a:schemeClr val="dk1"/>
              </a:solidFill>
              <a:effectLst/>
              <a:latin typeface="+mn-lt"/>
              <a:ea typeface="+mn-ea"/>
              <a:cs typeface="+mn-cs"/>
            </a:rPr>
            <a:t>25</a:t>
          </a:r>
          <a:r>
            <a:rPr kumimoji="1" lang="ja-JP" altLang="en-US" sz="1300" b="0" i="0" baseline="0">
              <a:solidFill>
                <a:schemeClr val="dk1"/>
              </a:solidFill>
              <a:effectLst/>
              <a:latin typeface="+mn-lt"/>
              <a:ea typeface="+mn-ea"/>
              <a:cs typeface="+mn-cs"/>
            </a:rPr>
            <a:t>年度と平成</a:t>
          </a:r>
          <a:r>
            <a:rPr kumimoji="1" lang="en-US" altLang="ja-JP" sz="1300" b="0" i="0" baseline="0">
              <a:solidFill>
                <a:schemeClr val="dk1"/>
              </a:solidFill>
              <a:effectLst/>
              <a:latin typeface="+mn-lt"/>
              <a:ea typeface="+mn-ea"/>
              <a:cs typeface="+mn-cs"/>
            </a:rPr>
            <a:t>28</a:t>
          </a:r>
          <a:r>
            <a:rPr kumimoji="1" lang="ja-JP" altLang="en-US" sz="1300" b="0" i="0" baseline="0">
              <a:solidFill>
                <a:schemeClr val="dk1"/>
              </a:solidFill>
              <a:effectLst/>
              <a:latin typeface="+mn-lt"/>
              <a:ea typeface="+mn-ea"/>
              <a:cs typeface="+mn-cs"/>
            </a:rPr>
            <a:t>年度の単年度の差が反映される。平成</a:t>
          </a:r>
          <a:r>
            <a:rPr kumimoji="1" lang="en-US" altLang="ja-JP" sz="1300" b="0" i="0" baseline="0">
              <a:solidFill>
                <a:schemeClr val="dk1"/>
              </a:solidFill>
              <a:effectLst/>
              <a:latin typeface="+mn-lt"/>
              <a:ea typeface="+mn-ea"/>
              <a:cs typeface="+mn-cs"/>
            </a:rPr>
            <a:t>28</a:t>
          </a:r>
          <a:r>
            <a:rPr kumimoji="1" lang="ja-JP" altLang="en-US" sz="1300" b="0" i="0" baseline="0">
              <a:solidFill>
                <a:schemeClr val="dk1"/>
              </a:solidFill>
              <a:effectLst/>
              <a:latin typeface="+mn-lt"/>
              <a:ea typeface="+mn-ea"/>
              <a:cs typeface="+mn-cs"/>
            </a:rPr>
            <a:t>年度は</a:t>
          </a:r>
          <a:r>
            <a:rPr kumimoji="1" lang="en-US" altLang="ja-JP" sz="1300" b="0" i="0" baseline="0">
              <a:solidFill>
                <a:schemeClr val="dk1"/>
              </a:solidFill>
              <a:effectLst/>
              <a:latin typeface="+mn-lt"/>
              <a:ea typeface="+mn-ea"/>
              <a:cs typeface="+mn-cs"/>
            </a:rPr>
            <a:t>25</a:t>
          </a:r>
          <a:r>
            <a:rPr kumimoji="1" lang="ja-JP" altLang="en-US" sz="1300" b="0" i="0" baseline="0">
              <a:solidFill>
                <a:schemeClr val="dk1"/>
              </a:solidFill>
              <a:effectLst/>
              <a:latin typeface="+mn-lt"/>
              <a:ea typeface="+mn-ea"/>
              <a:cs typeface="+mn-cs"/>
            </a:rPr>
            <a:t>年度と比較し</a:t>
          </a:r>
          <a:r>
            <a:rPr kumimoji="1" lang="ja-JP" altLang="ja-JP" sz="1300" b="0" i="0" baseline="0">
              <a:solidFill>
                <a:schemeClr val="dk1"/>
              </a:solidFill>
              <a:effectLst/>
              <a:latin typeface="+mn-lt"/>
              <a:ea typeface="+mn-ea"/>
              <a:cs typeface="+mn-cs"/>
            </a:rPr>
            <a:t>、雇用情勢を反映した特別区民税の増</a:t>
          </a:r>
          <a:r>
            <a:rPr kumimoji="1" lang="ja-JP" altLang="en-US" sz="1300" b="0" i="0" baseline="0">
              <a:solidFill>
                <a:schemeClr val="dk1"/>
              </a:solidFill>
              <a:effectLst/>
              <a:latin typeface="+mn-lt"/>
              <a:ea typeface="+mn-ea"/>
              <a:cs typeface="+mn-cs"/>
            </a:rPr>
            <a:t>や</a:t>
          </a:r>
          <a:r>
            <a:rPr kumimoji="1" lang="ja-JP" altLang="ja-JP" sz="1300" b="0" i="0" baseline="0">
              <a:solidFill>
                <a:schemeClr val="dk1"/>
              </a:solidFill>
              <a:effectLst/>
              <a:latin typeface="+mn-lt"/>
              <a:ea typeface="+mn-ea"/>
              <a:cs typeface="+mn-cs"/>
            </a:rPr>
            <a:t>消費税増税による地方消費税交付金の増等により、基準財政収入額が</a:t>
          </a:r>
          <a:r>
            <a:rPr kumimoji="1" lang="en-US" altLang="ja-JP" sz="1300" b="0" i="0" baseline="0">
              <a:solidFill>
                <a:schemeClr val="dk1"/>
              </a:solidFill>
              <a:effectLst/>
              <a:latin typeface="+mn-lt"/>
              <a:ea typeface="+mn-ea"/>
              <a:cs typeface="+mn-cs"/>
            </a:rPr>
            <a:t>21.4</a:t>
          </a:r>
          <a:r>
            <a:rPr kumimoji="1" lang="ja-JP" altLang="ja-JP" sz="1300" b="0" i="0" baseline="0">
              <a:solidFill>
                <a:schemeClr val="dk1"/>
              </a:solidFill>
              <a:effectLst/>
              <a:latin typeface="+mn-lt"/>
              <a:ea typeface="+mn-ea"/>
              <a:cs typeface="+mn-cs"/>
            </a:rPr>
            <a:t>％増加し、基準財政需要額の</a:t>
          </a:r>
          <a:r>
            <a:rPr kumimoji="1" lang="ja-JP" altLang="en-US" sz="1300" b="0" i="0" baseline="0">
              <a:solidFill>
                <a:schemeClr val="dk1"/>
              </a:solidFill>
              <a:effectLst/>
              <a:latin typeface="+mn-lt"/>
              <a:ea typeface="+mn-ea"/>
              <a:cs typeface="+mn-cs"/>
            </a:rPr>
            <a:t>増加率</a:t>
          </a:r>
          <a:r>
            <a:rPr kumimoji="1" lang="en-US" altLang="ja-JP" sz="1300" b="0" i="0" baseline="0">
              <a:solidFill>
                <a:schemeClr val="dk1"/>
              </a:solidFill>
              <a:effectLst/>
              <a:latin typeface="+mn-lt"/>
              <a:ea typeface="+mn-ea"/>
              <a:cs typeface="+mn-cs"/>
            </a:rPr>
            <a:t>10.0</a:t>
          </a:r>
          <a:r>
            <a:rPr kumimoji="1" lang="ja-JP" altLang="en-US" sz="1300" b="0" i="0" baseline="0">
              <a:solidFill>
                <a:schemeClr val="dk1"/>
              </a:solidFill>
              <a:effectLst/>
              <a:latin typeface="+mn-lt"/>
              <a:ea typeface="+mn-ea"/>
              <a:cs typeface="+mn-cs"/>
            </a:rPr>
            <a:t>％</a:t>
          </a:r>
          <a:r>
            <a:rPr kumimoji="1" lang="ja-JP" altLang="ja-JP" sz="1300" b="0" i="0" baseline="0">
              <a:solidFill>
                <a:schemeClr val="dk1"/>
              </a:solidFill>
              <a:effectLst/>
              <a:latin typeface="+mn-lt"/>
              <a:ea typeface="+mn-ea"/>
              <a:cs typeface="+mn-cs"/>
            </a:rPr>
            <a:t>を上回ったこと</a:t>
          </a:r>
          <a:r>
            <a:rPr kumimoji="1" lang="ja-JP" altLang="en-US" sz="1300" b="0" i="0" baseline="0">
              <a:solidFill>
                <a:schemeClr val="dk1"/>
              </a:solidFill>
              <a:effectLst/>
              <a:latin typeface="+mn-lt"/>
              <a:ea typeface="+mn-ea"/>
              <a:cs typeface="+mn-cs"/>
            </a:rPr>
            <a:t>が、今回の</a:t>
          </a:r>
          <a:r>
            <a:rPr kumimoji="1" lang="en-US" altLang="ja-JP" sz="1300" b="0" i="0" baseline="0">
              <a:solidFill>
                <a:schemeClr val="dk1"/>
              </a:solidFill>
              <a:effectLst/>
              <a:latin typeface="+mn-lt"/>
              <a:ea typeface="+mn-ea"/>
              <a:cs typeface="+mn-cs"/>
            </a:rPr>
            <a:t>0.02</a:t>
          </a:r>
          <a:r>
            <a:rPr kumimoji="1" lang="ja-JP" altLang="en-US" sz="1300" b="0" i="0" baseline="0">
              <a:solidFill>
                <a:schemeClr val="dk1"/>
              </a:solidFill>
              <a:effectLst/>
              <a:latin typeface="+mn-lt"/>
              <a:ea typeface="+mn-ea"/>
              <a:cs typeface="+mn-cs"/>
            </a:rPr>
            <a:t>ポイント増につながった</a:t>
          </a:r>
          <a:r>
            <a:rPr kumimoji="1" lang="ja-JP" altLang="ja-JP" sz="1300" b="0" i="0" baseline="0">
              <a:solidFill>
                <a:schemeClr val="dk1"/>
              </a:solidFill>
              <a:effectLst/>
              <a:latin typeface="+mn-lt"/>
              <a:ea typeface="+mn-ea"/>
              <a:cs typeface="+mn-cs"/>
            </a:rPr>
            <a:t>。</a:t>
          </a:r>
          <a:r>
            <a:rPr lang="en-US" altLang="ja-JP" sz="1300">
              <a:effectLst/>
            </a:rPr>
            <a:t> </a:t>
          </a:r>
          <a:r>
            <a:rPr lang="ja-JP" altLang="en-US" sz="1300">
              <a:effectLst/>
            </a:rPr>
            <a:t>なお、直近の</a:t>
          </a:r>
          <a:r>
            <a:rPr lang="en-US" altLang="ja-JP" sz="1300">
              <a:effectLst/>
            </a:rPr>
            <a:t>27</a:t>
          </a:r>
          <a:r>
            <a:rPr lang="ja-JP" altLang="en-US" sz="1300">
              <a:effectLst/>
            </a:rPr>
            <a:t>年度と単年度比較した場合でも、基準財政収入額が</a:t>
          </a:r>
          <a:r>
            <a:rPr lang="en-US" altLang="ja-JP" sz="1300">
              <a:effectLst/>
            </a:rPr>
            <a:t>2.6</a:t>
          </a:r>
          <a:r>
            <a:rPr lang="ja-JP" altLang="en-US" sz="1300">
              <a:effectLst/>
            </a:rPr>
            <a:t>％増加し、基準財政需要額の増加率</a:t>
          </a:r>
          <a:r>
            <a:rPr lang="en-US" altLang="ja-JP" sz="1300">
              <a:effectLst/>
            </a:rPr>
            <a:t>0.5</a:t>
          </a:r>
          <a:r>
            <a:rPr lang="ja-JP" altLang="en-US" sz="1300">
              <a:effectLst/>
            </a:rPr>
            <a:t>％を上回っており、指数は引き続き上昇している。</a:t>
          </a:r>
          <a:endParaRPr lang="ja-JP" altLang="ja-JP" sz="1300">
            <a:effectLst/>
          </a:endParaRPr>
        </a:p>
      </xdr:txBody>
    </xdr:sp>
    <xdr:clientData/>
  </xdr:twoCellAnchor>
  <xdr:twoCellAnchor>
    <xdr:from>
      <xdr:col>1</xdr:col>
      <xdr:colOff>76200</xdr:colOff>
      <xdr:row>47</xdr:row>
      <xdr:rowOff>133350</xdr:rowOff>
    </xdr:from>
    <xdr:to>
      <xdr:col>8</xdr:col>
      <xdr:colOff>355600</xdr:colOff>
      <xdr:row>47</xdr:row>
      <xdr:rowOff>133350</xdr:rowOff>
    </xdr:to>
    <xdr:cxnSp macro="">
      <xdr:nvCxnSpPr>
        <xdr:cNvPr id="48" name="直線コネクタ 47"/>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49" name="テキスト ボックス 48"/>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xdr:col>
      <xdr:colOff>76200</xdr:colOff>
      <xdr:row>45</xdr:row>
      <xdr:rowOff>131535</xdr:rowOff>
    </xdr:from>
    <xdr:to>
      <xdr:col>8</xdr:col>
      <xdr:colOff>355600</xdr:colOff>
      <xdr:row>45</xdr:row>
      <xdr:rowOff>131535</xdr:rowOff>
    </xdr:to>
    <xdr:cxnSp macro="">
      <xdr:nvCxnSpPr>
        <xdr:cNvPr id="50" name="直線コネクタ 49"/>
        <xdr:cNvCxnSpPr/>
      </xdr:nvCxnSpPr>
      <xdr:spPr>
        <a:xfrm>
          <a:off x="762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160762</xdr:rowOff>
    </xdr:from>
    <xdr:ext cx="762000" cy="259045"/>
    <xdr:sp macro="" textlink="">
      <xdr:nvSpPr>
        <xdr:cNvPr id="51" name="テキスト ボックス 50"/>
        <xdr:cNvSpPr txBox="1"/>
      </xdr:nvSpPr>
      <xdr:spPr>
        <a:xfrm>
          <a:off x="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0.20</a:t>
          </a:r>
          <a:endParaRPr kumimoji="1" lang="ja-JP" altLang="en-US" sz="1000">
            <a:latin typeface="ＭＳ Ｐゴシック"/>
          </a:endParaRPr>
        </a:p>
      </xdr:txBody>
    </xdr:sp>
    <xdr:clientData/>
  </xdr:oneCellAnchor>
  <xdr:twoCellAnchor>
    <xdr:from>
      <xdr:col>1</xdr:col>
      <xdr:colOff>76200</xdr:colOff>
      <xdr:row>43</xdr:row>
      <xdr:rowOff>129722</xdr:rowOff>
    </xdr:from>
    <xdr:to>
      <xdr:col>8</xdr:col>
      <xdr:colOff>355600</xdr:colOff>
      <xdr:row>43</xdr:row>
      <xdr:rowOff>129722</xdr:rowOff>
    </xdr:to>
    <xdr:cxnSp macro="">
      <xdr:nvCxnSpPr>
        <xdr:cNvPr id="52" name="直線コネクタ 51"/>
        <xdr:cNvCxnSpPr/>
      </xdr:nvCxnSpPr>
      <xdr:spPr>
        <a:xfrm>
          <a:off x="762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158949</xdr:rowOff>
    </xdr:from>
    <xdr:ext cx="762000" cy="259045"/>
    <xdr:sp macro="" textlink="">
      <xdr:nvSpPr>
        <xdr:cNvPr id="53" name="テキスト ボックス 52"/>
        <xdr:cNvSpPr txBox="1"/>
      </xdr:nvSpPr>
      <xdr:spPr>
        <a:xfrm>
          <a:off x="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0.40</a:t>
          </a:r>
          <a:endParaRPr kumimoji="1" lang="ja-JP" altLang="en-US" sz="1000">
            <a:latin typeface="ＭＳ Ｐゴシック"/>
          </a:endParaRPr>
        </a:p>
      </xdr:txBody>
    </xdr:sp>
    <xdr:clientData/>
  </xdr:oneCellAnchor>
  <xdr:twoCellAnchor>
    <xdr:from>
      <xdr:col>1</xdr:col>
      <xdr:colOff>76200</xdr:colOff>
      <xdr:row>41</xdr:row>
      <xdr:rowOff>127907</xdr:rowOff>
    </xdr:from>
    <xdr:to>
      <xdr:col>8</xdr:col>
      <xdr:colOff>355600</xdr:colOff>
      <xdr:row>41</xdr:row>
      <xdr:rowOff>127907</xdr:rowOff>
    </xdr:to>
    <xdr:cxnSp macro="">
      <xdr:nvCxnSpPr>
        <xdr:cNvPr id="54" name="直線コネクタ 53"/>
        <xdr:cNvCxnSpPr/>
      </xdr:nvCxnSpPr>
      <xdr:spPr>
        <a:xfrm>
          <a:off x="762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40</xdr:row>
      <xdr:rowOff>157134</xdr:rowOff>
    </xdr:from>
    <xdr:ext cx="762000" cy="259045"/>
    <xdr:sp macro="" textlink="">
      <xdr:nvSpPr>
        <xdr:cNvPr id="55" name="テキスト ボックス 54"/>
        <xdr:cNvSpPr txBox="1"/>
      </xdr:nvSpPr>
      <xdr:spPr>
        <a:xfrm>
          <a:off x="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0.60</a:t>
          </a:r>
          <a:endParaRPr kumimoji="1" lang="ja-JP" altLang="en-US" sz="1000">
            <a:latin typeface="ＭＳ Ｐゴシック"/>
          </a:endParaRPr>
        </a:p>
      </xdr:txBody>
    </xdr:sp>
    <xdr:clientData/>
  </xdr:oneCellAnchor>
  <xdr:twoCellAnchor>
    <xdr:from>
      <xdr:col>1</xdr:col>
      <xdr:colOff>76200</xdr:colOff>
      <xdr:row>39</xdr:row>
      <xdr:rowOff>126093</xdr:rowOff>
    </xdr:from>
    <xdr:to>
      <xdr:col>8</xdr:col>
      <xdr:colOff>355600</xdr:colOff>
      <xdr:row>39</xdr:row>
      <xdr:rowOff>126093</xdr:rowOff>
    </xdr:to>
    <xdr:cxnSp macro="">
      <xdr:nvCxnSpPr>
        <xdr:cNvPr id="56" name="直線コネクタ 55"/>
        <xdr:cNvCxnSpPr/>
      </xdr:nvCxnSpPr>
      <xdr:spPr>
        <a:xfrm>
          <a:off x="762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155320</xdr:rowOff>
    </xdr:from>
    <xdr:ext cx="762000" cy="259045"/>
    <xdr:sp macro="" textlink="">
      <xdr:nvSpPr>
        <xdr:cNvPr id="57" name="テキスト ボックス 56"/>
        <xdr:cNvSpPr txBox="1"/>
      </xdr:nvSpPr>
      <xdr:spPr>
        <a:xfrm>
          <a:off x="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0.80</a:t>
          </a:r>
          <a:endParaRPr kumimoji="1" lang="ja-JP" altLang="en-US" sz="1000">
            <a:latin typeface="ＭＳ Ｐゴシック"/>
          </a:endParaRPr>
        </a:p>
      </xdr:txBody>
    </xdr:sp>
    <xdr:clientData/>
  </xdr:oneCellAnchor>
  <xdr:twoCellAnchor>
    <xdr:from>
      <xdr:col>1</xdr:col>
      <xdr:colOff>76200</xdr:colOff>
      <xdr:row>37</xdr:row>
      <xdr:rowOff>124278</xdr:rowOff>
    </xdr:from>
    <xdr:to>
      <xdr:col>8</xdr:col>
      <xdr:colOff>355600</xdr:colOff>
      <xdr:row>37</xdr:row>
      <xdr:rowOff>124278</xdr:rowOff>
    </xdr:to>
    <xdr:cxnSp macro="">
      <xdr:nvCxnSpPr>
        <xdr:cNvPr id="58" name="直線コネクタ 57"/>
        <xdr:cNvCxnSpPr/>
      </xdr:nvCxnSpPr>
      <xdr:spPr>
        <a:xfrm>
          <a:off x="762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153505</xdr:rowOff>
    </xdr:from>
    <xdr:ext cx="762000" cy="259045"/>
    <xdr:sp macro="" textlink="">
      <xdr:nvSpPr>
        <xdr:cNvPr id="59" name="テキスト ボックス 58"/>
        <xdr:cNvSpPr txBox="1"/>
      </xdr:nvSpPr>
      <xdr:spPr>
        <a:xfrm>
          <a:off x="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76200</xdr:colOff>
      <xdr:row>35</xdr:row>
      <xdr:rowOff>122464</xdr:rowOff>
    </xdr:from>
    <xdr:to>
      <xdr:col>8</xdr:col>
      <xdr:colOff>355600</xdr:colOff>
      <xdr:row>35</xdr:row>
      <xdr:rowOff>122464</xdr:rowOff>
    </xdr:to>
    <xdr:cxnSp macro="">
      <xdr:nvCxnSpPr>
        <xdr:cNvPr id="60" name="直線コネクタ 59"/>
        <xdr:cNvCxnSpPr/>
      </xdr:nvCxnSpPr>
      <xdr:spPr>
        <a:xfrm>
          <a:off x="762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151691</xdr:rowOff>
    </xdr:from>
    <xdr:ext cx="762000" cy="259045"/>
    <xdr:sp macro="" textlink="">
      <xdr:nvSpPr>
        <xdr:cNvPr id="61" name="テキスト ボックス 60"/>
        <xdr:cNvSpPr txBox="1"/>
      </xdr:nvSpPr>
      <xdr:spPr>
        <a:xfrm>
          <a:off x="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33</xdr:row>
      <xdr:rowOff>120650</xdr:rowOff>
    </xdr:to>
    <xdr:cxnSp macro="">
      <xdr:nvCxnSpPr>
        <xdr:cNvPr id="62" name="直線コネクタ 61"/>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63" name="テキスト ボックス 62"/>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47</xdr:row>
      <xdr:rowOff>133350</xdr:rowOff>
    </xdr:to>
    <xdr:sp macro="" textlink="">
      <xdr:nvSpPr>
        <xdr:cNvPr id="64"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35</xdr:row>
      <xdr:rowOff>139700</xdr:rowOff>
    </xdr:from>
    <xdr:to>
      <xdr:col>7</xdr:col>
      <xdr:colOff>152400</xdr:colOff>
      <xdr:row>44</xdr:row>
      <xdr:rowOff>78922</xdr:rowOff>
    </xdr:to>
    <xdr:cxnSp macro="">
      <xdr:nvCxnSpPr>
        <xdr:cNvPr id="65" name="直線コネクタ 64"/>
        <xdr:cNvCxnSpPr/>
      </xdr:nvCxnSpPr>
      <xdr:spPr>
        <a:xfrm flipV="1">
          <a:off x="4953000" y="6140450"/>
          <a:ext cx="0" cy="1482272"/>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44</xdr:row>
      <xdr:rowOff>50999</xdr:rowOff>
    </xdr:from>
    <xdr:ext cx="762000" cy="259045"/>
    <xdr:sp macro="" textlink="">
      <xdr:nvSpPr>
        <xdr:cNvPr id="66" name="財政力最小値テキスト"/>
        <xdr:cNvSpPr txBox="1"/>
      </xdr:nvSpPr>
      <xdr:spPr>
        <a:xfrm>
          <a:off x="5041900" y="75947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0.33</a:t>
          </a:r>
          <a:endParaRPr kumimoji="1" lang="ja-JP" altLang="en-US" sz="1000" b="1">
            <a:latin typeface="ＭＳ Ｐゴシック"/>
          </a:endParaRPr>
        </a:p>
      </xdr:txBody>
    </xdr:sp>
    <xdr:clientData/>
  </xdr:oneCellAnchor>
  <xdr:twoCellAnchor>
    <xdr:from>
      <xdr:col>7</xdr:col>
      <xdr:colOff>63500</xdr:colOff>
      <xdr:row>44</xdr:row>
      <xdr:rowOff>78922</xdr:rowOff>
    </xdr:from>
    <xdr:to>
      <xdr:col>7</xdr:col>
      <xdr:colOff>241300</xdr:colOff>
      <xdr:row>44</xdr:row>
      <xdr:rowOff>78922</xdr:rowOff>
    </xdr:to>
    <xdr:cxnSp macro="">
      <xdr:nvCxnSpPr>
        <xdr:cNvPr id="67" name="直線コネクタ 66"/>
        <xdr:cNvCxnSpPr/>
      </xdr:nvCxnSpPr>
      <xdr:spPr>
        <a:xfrm>
          <a:off x="4864100" y="76227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34</xdr:row>
      <xdr:rowOff>54627</xdr:rowOff>
    </xdr:from>
    <xdr:ext cx="762000" cy="259045"/>
    <xdr:sp macro="" textlink="">
      <xdr:nvSpPr>
        <xdr:cNvPr id="68" name="財政力最大値テキスト"/>
        <xdr:cNvSpPr txBox="1"/>
      </xdr:nvSpPr>
      <xdr:spPr>
        <a:xfrm>
          <a:off x="5041900" y="5883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1.19</a:t>
          </a:r>
          <a:endParaRPr kumimoji="1" lang="ja-JP" altLang="en-US" sz="1000" b="1">
            <a:latin typeface="ＭＳ Ｐゴシック"/>
          </a:endParaRPr>
        </a:p>
      </xdr:txBody>
    </xdr:sp>
    <xdr:clientData/>
  </xdr:oneCellAnchor>
  <xdr:twoCellAnchor>
    <xdr:from>
      <xdr:col>7</xdr:col>
      <xdr:colOff>63500</xdr:colOff>
      <xdr:row>35</xdr:row>
      <xdr:rowOff>139700</xdr:rowOff>
    </xdr:from>
    <xdr:to>
      <xdr:col>7</xdr:col>
      <xdr:colOff>241300</xdr:colOff>
      <xdr:row>35</xdr:row>
      <xdr:rowOff>139700</xdr:rowOff>
    </xdr:to>
    <xdr:cxnSp macro="">
      <xdr:nvCxnSpPr>
        <xdr:cNvPr id="69" name="直線コネクタ 68"/>
        <xdr:cNvCxnSpPr/>
      </xdr:nvCxnSpPr>
      <xdr:spPr>
        <a:xfrm>
          <a:off x="4864100" y="61404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43</xdr:row>
      <xdr:rowOff>9072</xdr:rowOff>
    </xdr:from>
    <xdr:to>
      <xdr:col>7</xdr:col>
      <xdr:colOff>152400</xdr:colOff>
      <xdr:row>43</xdr:row>
      <xdr:rowOff>43543</xdr:rowOff>
    </xdr:to>
    <xdr:cxnSp macro="">
      <xdr:nvCxnSpPr>
        <xdr:cNvPr id="70" name="直線コネクタ 69"/>
        <xdr:cNvCxnSpPr/>
      </xdr:nvCxnSpPr>
      <xdr:spPr>
        <a:xfrm flipV="1">
          <a:off x="4114800" y="7381422"/>
          <a:ext cx="838200" cy="344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40</xdr:row>
      <xdr:rowOff>128105</xdr:rowOff>
    </xdr:from>
    <xdr:ext cx="762000" cy="259045"/>
    <xdr:sp macro="" textlink="">
      <xdr:nvSpPr>
        <xdr:cNvPr id="71" name="財政力平均値テキスト"/>
        <xdr:cNvSpPr txBox="1"/>
      </xdr:nvSpPr>
      <xdr:spPr>
        <a:xfrm>
          <a:off x="5041900" y="69861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0.58</a:t>
          </a:r>
          <a:endParaRPr kumimoji="1" lang="ja-JP" altLang="en-US" sz="1000" b="1">
            <a:solidFill>
              <a:srgbClr val="000080"/>
            </a:solidFill>
            <a:latin typeface="ＭＳ Ｐゴシック"/>
          </a:endParaRPr>
        </a:p>
      </xdr:txBody>
    </xdr:sp>
    <xdr:clientData/>
  </xdr:oneCellAnchor>
  <xdr:twoCellAnchor>
    <xdr:from>
      <xdr:col>7</xdr:col>
      <xdr:colOff>101600</xdr:colOff>
      <xdr:row>41</xdr:row>
      <xdr:rowOff>111578</xdr:rowOff>
    </xdr:from>
    <xdr:to>
      <xdr:col>7</xdr:col>
      <xdr:colOff>203200</xdr:colOff>
      <xdr:row>42</xdr:row>
      <xdr:rowOff>41728</xdr:rowOff>
    </xdr:to>
    <xdr:sp macro="" textlink="">
      <xdr:nvSpPr>
        <xdr:cNvPr id="72" name="フローチャート : 判断 71"/>
        <xdr:cNvSpPr/>
      </xdr:nvSpPr>
      <xdr:spPr>
        <a:xfrm>
          <a:off x="4902200" y="71410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43</xdr:row>
      <xdr:rowOff>43543</xdr:rowOff>
    </xdr:from>
    <xdr:to>
      <xdr:col>6</xdr:col>
      <xdr:colOff>0</xdr:colOff>
      <xdr:row>43</xdr:row>
      <xdr:rowOff>60778</xdr:rowOff>
    </xdr:to>
    <xdr:cxnSp macro="">
      <xdr:nvCxnSpPr>
        <xdr:cNvPr id="73" name="直線コネクタ 72"/>
        <xdr:cNvCxnSpPr/>
      </xdr:nvCxnSpPr>
      <xdr:spPr>
        <a:xfrm flipV="1">
          <a:off x="3225800" y="7415893"/>
          <a:ext cx="8890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41</xdr:row>
      <xdr:rowOff>128815</xdr:rowOff>
    </xdr:from>
    <xdr:to>
      <xdr:col>6</xdr:col>
      <xdr:colOff>50800</xdr:colOff>
      <xdr:row>42</xdr:row>
      <xdr:rowOff>58965</xdr:rowOff>
    </xdr:to>
    <xdr:sp macro="" textlink="">
      <xdr:nvSpPr>
        <xdr:cNvPr id="74" name="フローチャート : 判断 73"/>
        <xdr:cNvSpPr/>
      </xdr:nvSpPr>
      <xdr:spPr>
        <a:xfrm>
          <a:off x="4064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40</xdr:row>
      <xdr:rowOff>69142</xdr:rowOff>
    </xdr:from>
    <xdr:ext cx="736600" cy="259045"/>
    <xdr:sp macro="" textlink="">
      <xdr:nvSpPr>
        <xdr:cNvPr id="75" name="テキスト ボックス 74"/>
        <xdr:cNvSpPr txBox="1"/>
      </xdr:nvSpPr>
      <xdr:spPr>
        <a:xfrm>
          <a:off x="3733800" y="692714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twoCellAnchor>
    <xdr:from>
      <xdr:col>3</xdr:col>
      <xdr:colOff>279400</xdr:colOff>
      <xdr:row>43</xdr:row>
      <xdr:rowOff>60778</xdr:rowOff>
    </xdr:from>
    <xdr:to>
      <xdr:col>4</xdr:col>
      <xdr:colOff>482600</xdr:colOff>
      <xdr:row>43</xdr:row>
      <xdr:rowOff>60778</xdr:rowOff>
    </xdr:to>
    <xdr:cxnSp macro="">
      <xdr:nvCxnSpPr>
        <xdr:cNvPr id="76" name="直線コネクタ 75"/>
        <xdr:cNvCxnSpPr/>
      </xdr:nvCxnSpPr>
      <xdr:spPr>
        <a:xfrm>
          <a:off x="2336800" y="74331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41</xdr:row>
      <xdr:rowOff>146050</xdr:rowOff>
    </xdr:from>
    <xdr:to>
      <xdr:col>4</xdr:col>
      <xdr:colOff>533400</xdr:colOff>
      <xdr:row>42</xdr:row>
      <xdr:rowOff>76200</xdr:rowOff>
    </xdr:to>
    <xdr:sp macro="" textlink="">
      <xdr:nvSpPr>
        <xdr:cNvPr id="77" name="フローチャート : 判断 76"/>
        <xdr:cNvSpPr/>
      </xdr:nvSpPr>
      <xdr:spPr>
        <a:xfrm>
          <a:off x="3175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40</xdr:row>
      <xdr:rowOff>86377</xdr:rowOff>
    </xdr:from>
    <xdr:ext cx="762000" cy="259045"/>
    <xdr:sp macro="" textlink="">
      <xdr:nvSpPr>
        <xdr:cNvPr id="78" name="テキスト ボックス 77"/>
        <xdr:cNvSpPr txBox="1"/>
      </xdr:nvSpPr>
      <xdr:spPr>
        <a:xfrm>
          <a:off x="2844800" y="6944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2</xdr:col>
      <xdr:colOff>76200</xdr:colOff>
      <xdr:row>43</xdr:row>
      <xdr:rowOff>43543</xdr:rowOff>
    </xdr:from>
    <xdr:to>
      <xdr:col>3</xdr:col>
      <xdr:colOff>279400</xdr:colOff>
      <xdr:row>43</xdr:row>
      <xdr:rowOff>60778</xdr:rowOff>
    </xdr:to>
    <xdr:cxnSp macro="">
      <xdr:nvCxnSpPr>
        <xdr:cNvPr id="79" name="直線コネクタ 78"/>
        <xdr:cNvCxnSpPr/>
      </xdr:nvCxnSpPr>
      <xdr:spPr>
        <a:xfrm>
          <a:off x="1447800" y="7415893"/>
          <a:ext cx="8890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41</xdr:row>
      <xdr:rowOff>146050</xdr:rowOff>
    </xdr:from>
    <xdr:to>
      <xdr:col>3</xdr:col>
      <xdr:colOff>330200</xdr:colOff>
      <xdr:row>42</xdr:row>
      <xdr:rowOff>76200</xdr:rowOff>
    </xdr:to>
    <xdr:sp macro="" textlink="">
      <xdr:nvSpPr>
        <xdr:cNvPr id="80" name="フローチャート : 判断 79"/>
        <xdr:cNvSpPr/>
      </xdr:nvSpPr>
      <xdr:spPr>
        <a:xfrm>
          <a:off x="2286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40</xdr:row>
      <xdr:rowOff>86377</xdr:rowOff>
    </xdr:from>
    <xdr:ext cx="762000" cy="259045"/>
    <xdr:sp macro="" textlink="">
      <xdr:nvSpPr>
        <xdr:cNvPr id="81" name="テキスト ボックス 80"/>
        <xdr:cNvSpPr txBox="1"/>
      </xdr:nvSpPr>
      <xdr:spPr>
        <a:xfrm>
          <a:off x="1955800" y="6944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2</xdr:col>
      <xdr:colOff>25400</xdr:colOff>
      <xdr:row>41</xdr:row>
      <xdr:rowOff>128815</xdr:rowOff>
    </xdr:from>
    <xdr:to>
      <xdr:col>2</xdr:col>
      <xdr:colOff>127000</xdr:colOff>
      <xdr:row>42</xdr:row>
      <xdr:rowOff>58965</xdr:rowOff>
    </xdr:to>
    <xdr:sp macro="" textlink="">
      <xdr:nvSpPr>
        <xdr:cNvPr id="82" name="フローチャート : 判断 81"/>
        <xdr:cNvSpPr/>
      </xdr:nvSpPr>
      <xdr:spPr>
        <a:xfrm>
          <a:off x="1397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40</xdr:row>
      <xdr:rowOff>69142</xdr:rowOff>
    </xdr:from>
    <xdr:ext cx="762000" cy="259045"/>
    <xdr:sp macro="" textlink="">
      <xdr:nvSpPr>
        <xdr:cNvPr id="83" name="テキスト ボックス 82"/>
        <xdr:cNvSpPr txBox="1"/>
      </xdr:nvSpPr>
      <xdr:spPr>
        <a:xfrm>
          <a:off x="1066800" y="69271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oneCellAnchor>
    <xdr:from>
      <xdr:col>6</xdr:col>
      <xdr:colOff>622300</xdr:colOff>
      <xdr:row>47</xdr:row>
      <xdr:rowOff>130827</xdr:rowOff>
    </xdr:from>
    <xdr:ext cx="762000" cy="259045"/>
    <xdr:sp macro="" textlink="">
      <xdr:nvSpPr>
        <xdr:cNvPr id="84" name="テキスト ボックス 83"/>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469900</xdr:colOff>
      <xdr:row>47</xdr:row>
      <xdr:rowOff>130827</xdr:rowOff>
    </xdr:from>
    <xdr:ext cx="762000" cy="259045"/>
    <xdr:sp macro="" textlink="">
      <xdr:nvSpPr>
        <xdr:cNvPr id="85" name="テキスト ボックス 84"/>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266700</xdr:colOff>
      <xdr:row>47</xdr:row>
      <xdr:rowOff>130827</xdr:rowOff>
    </xdr:from>
    <xdr:ext cx="762000" cy="259045"/>
    <xdr:sp macro="" textlink="">
      <xdr:nvSpPr>
        <xdr:cNvPr id="86" name="テキスト ボックス 85"/>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63500</xdr:colOff>
      <xdr:row>47</xdr:row>
      <xdr:rowOff>130827</xdr:rowOff>
    </xdr:from>
    <xdr:ext cx="762000" cy="259045"/>
    <xdr:sp macro="" textlink="">
      <xdr:nvSpPr>
        <xdr:cNvPr id="87" name="テキスト ボックス 86"/>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546100</xdr:colOff>
      <xdr:row>47</xdr:row>
      <xdr:rowOff>130827</xdr:rowOff>
    </xdr:from>
    <xdr:ext cx="762000" cy="259045"/>
    <xdr:sp macro="" textlink="">
      <xdr:nvSpPr>
        <xdr:cNvPr id="88" name="テキスト ボックス 87"/>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7</xdr:col>
      <xdr:colOff>101600</xdr:colOff>
      <xdr:row>42</xdr:row>
      <xdr:rowOff>129722</xdr:rowOff>
    </xdr:from>
    <xdr:to>
      <xdr:col>7</xdr:col>
      <xdr:colOff>203200</xdr:colOff>
      <xdr:row>43</xdr:row>
      <xdr:rowOff>59872</xdr:rowOff>
    </xdr:to>
    <xdr:sp macro="" textlink="">
      <xdr:nvSpPr>
        <xdr:cNvPr id="89" name="円/楕円 88"/>
        <xdr:cNvSpPr/>
      </xdr:nvSpPr>
      <xdr:spPr>
        <a:xfrm>
          <a:off x="4902200" y="73306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42</xdr:row>
      <xdr:rowOff>101799</xdr:rowOff>
    </xdr:from>
    <xdr:ext cx="762000" cy="259045"/>
    <xdr:sp macro="" textlink="">
      <xdr:nvSpPr>
        <xdr:cNvPr id="90" name="財政力該当値テキスト"/>
        <xdr:cNvSpPr txBox="1"/>
      </xdr:nvSpPr>
      <xdr:spPr>
        <a:xfrm>
          <a:off x="5041900" y="73026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0.47</a:t>
          </a:r>
          <a:endParaRPr kumimoji="1" lang="ja-JP" altLang="en-US" sz="1000" b="1">
            <a:solidFill>
              <a:srgbClr val="FF0000"/>
            </a:solidFill>
            <a:latin typeface="ＭＳ Ｐゴシック"/>
          </a:endParaRPr>
        </a:p>
      </xdr:txBody>
    </xdr:sp>
    <xdr:clientData/>
  </xdr:oneCellAnchor>
  <xdr:twoCellAnchor>
    <xdr:from>
      <xdr:col>5</xdr:col>
      <xdr:colOff>635000</xdr:colOff>
      <xdr:row>42</xdr:row>
      <xdr:rowOff>164193</xdr:rowOff>
    </xdr:from>
    <xdr:to>
      <xdr:col>6</xdr:col>
      <xdr:colOff>50800</xdr:colOff>
      <xdr:row>43</xdr:row>
      <xdr:rowOff>94343</xdr:rowOff>
    </xdr:to>
    <xdr:sp macro="" textlink="">
      <xdr:nvSpPr>
        <xdr:cNvPr id="91" name="円/楕円 90"/>
        <xdr:cNvSpPr/>
      </xdr:nvSpPr>
      <xdr:spPr>
        <a:xfrm>
          <a:off x="4064000" y="73650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43</xdr:row>
      <xdr:rowOff>79120</xdr:rowOff>
    </xdr:from>
    <xdr:ext cx="736600" cy="259045"/>
    <xdr:sp macro="" textlink="">
      <xdr:nvSpPr>
        <xdr:cNvPr id="92" name="テキスト ボックス 91"/>
        <xdr:cNvSpPr txBox="1"/>
      </xdr:nvSpPr>
      <xdr:spPr>
        <a:xfrm>
          <a:off x="3733800" y="745147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0.45</a:t>
          </a:r>
          <a:endParaRPr kumimoji="1" lang="ja-JP" altLang="en-US" sz="1000" b="1">
            <a:solidFill>
              <a:srgbClr val="FF0000"/>
            </a:solidFill>
            <a:latin typeface="ＭＳ Ｐゴシック"/>
          </a:endParaRPr>
        </a:p>
      </xdr:txBody>
    </xdr:sp>
    <xdr:clientData/>
  </xdr:oneCellAnchor>
  <xdr:twoCellAnchor>
    <xdr:from>
      <xdr:col>4</xdr:col>
      <xdr:colOff>431800</xdr:colOff>
      <xdr:row>43</xdr:row>
      <xdr:rowOff>9978</xdr:rowOff>
    </xdr:from>
    <xdr:to>
      <xdr:col>4</xdr:col>
      <xdr:colOff>533400</xdr:colOff>
      <xdr:row>43</xdr:row>
      <xdr:rowOff>111578</xdr:rowOff>
    </xdr:to>
    <xdr:sp macro="" textlink="">
      <xdr:nvSpPr>
        <xdr:cNvPr id="93" name="円/楕円 92"/>
        <xdr:cNvSpPr/>
      </xdr:nvSpPr>
      <xdr:spPr>
        <a:xfrm>
          <a:off x="3175000" y="73823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43</xdr:row>
      <xdr:rowOff>96355</xdr:rowOff>
    </xdr:from>
    <xdr:ext cx="762000" cy="259045"/>
    <xdr:sp macro="" textlink="">
      <xdr:nvSpPr>
        <xdr:cNvPr id="94" name="テキスト ボックス 93"/>
        <xdr:cNvSpPr txBox="1"/>
      </xdr:nvSpPr>
      <xdr:spPr>
        <a:xfrm>
          <a:off x="2844800" y="7468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0.44</a:t>
          </a:r>
          <a:endParaRPr kumimoji="1" lang="ja-JP" altLang="en-US" sz="1000" b="1">
            <a:solidFill>
              <a:srgbClr val="FF0000"/>
            </a:solidFill>
            <a:latin typeface="ＭＳ Ｐゴシック"/>
          </a:endParaRPr>
        </a:p>
      </xdr:txBody>
    </xdr:sp>
    <xdr:clientData/>
  </xdr:oneCellAnchor>
  <xdr:twoCellAnchor>
    <xdr:from>
      <xdr:col>3</xdr:col>
      <xdr:colOff>228600</xdr:colOff>
      <xdr:row>43</xdr:row>
      <xdr:rowOff>9978</xdr:rowOff>
    </xdr:from>
    <xdr:to>
      <xdr:col>3</xdr:col>
      <xdr:colOff>330200</xdr:colOff>
      <xdr:row>43</xdr:row>
      <xdr:rowOff>111578</xdr:rowOff>
    </xdr:to>
    <xdr:sp macro="" textlink="">
      <xdr:nvSpPr>
        <xdr:cNvPr id="95" name="円/楕円 94"/>
        <xdr:cNvSpPr/>
      </xdr:nvSpPr>
      <xdr:spPr>
        <a:xfrm>
          <a:off x="2286000" y="73823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43</xdr:row>
      <xdr:rowOff>96355</xdr:rowOff>
    </xdr:from>
    <xdr:ext cx="762000" cy="259045"/>
    <xdr:sp macro="" textlink="">
      <xdr:nvSpPr>
        <xdr:cNvPr id="96" name="テキスト ボックス 95"/>
        <xdr:cNvSpPr txBox="1"/>
      </xdr:nvSpPr>
      <xdr:spPr>
        <a:xfrm>
          <a:off x="1955800" y="7468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0.44</a:t>
          </a:r>
          <a:endParaRPr kumimoji="1" lang="ja-JP" altLang="en-US" sz="1000" b="1">
            <a:solidFill>
              <a:srgbClr val="FF0000"/>
            </a:solidFill>
            <a:latin typeface="ＭＳ Ｐゴシック"/>
          </a:endParaRPr>
        </a:p>
      </xdr:txBody>
    </xdr:sp>
    <xdr:clientData/>
  </xdr:oneCellAnchor>
  <xdr:twoCellAnchor>
    <xdr:from>
      <xdr:col>2</xdr:col>
      <xdr:colOff>25400</xdr:colOff>
      <xdr:row>42</xdr:row>
      <xdr:rowOff>164193</xdr:rowOff>
    </xdr:from>
    <xdr:to>
      <xdr:col>2</xdr:col>
      <xdr:colOff>127000</xdr:colOff>
      <xdr:row>43</xdr:row>
      <xdr:rowOff>94343</xdr:rowOff>
    </xdr:to>
    <xdr:sp macro="" textlink="">
      <xdr:nvSpPr>
        <xdr:cNvPr id="97" name="円/楕円 96"/>
        <xdr:cNvSpPr/>
      </xdr:nvSpPr>
      <xdr:spPr>
        <a:xfrm>
          <a:off x="1397000" y="73650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43</xdr:row>
      <xdr:rowOff>79120</xdr:rowOff>
    </xdr:from>
    <xdr:ext cx="762000" cy="259045"/>
    <xdr:sp macro="" textlink="">
      <xdr:nvSpPr>
        <xdr:cNvPr id="98" name="テキスト ボックス 97"/>
        <xdr:cNvSpPr txBox="1"/>
      </xdr:nvSpPr>
      <xdr:spPr>
        <a:xfrm>
          <a:off x="1066800" y="74514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0.45</a:t>
          </a:r>
          <a:endParaRPr kumimoji="1" lang="ja-JP" altLang="en-US" sz="1000" b="1">
            <a:solidFill>
              <a:srgbClr val="FF0000"/>
            </a:solidFill>
            <a:latin typeface="ＭＳ Ｐゴシック"/>
          </a:endParaRPr>
        </a:p>
      </xdr:txBody>
    </xdr:sp>
    <xdr:clientData/>
  </xdr:oneCellAnchor>
  <xdr:twoCellAnchor>
    <xdr:from>
      <xdr:col>1</xdr:col>
      <xdr:colOff>76200</xdr:colOff>
      <xdr:row>51</xdr:row>
      <xdr:rowOff>82550</xdr:rowOff>
    </xdr:from>
    <xdr:to>
      <xdr:col>8</xdr:col>
      <xdr:colOff>355600</xdr:colOff>
      <xdr:row>53</xdr:row>
      <xdr:rowOff>57150</xdr:rowOff>
    </xdr:to>
    <xdr:sp macro="" textlink="">
      <xdr:nvSpPr>
        <xdr:cNvPr id="99" name="正方形/長方形 98"/>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財政構造の弾力性</a:t>
          </a:r>
        </a:p>
      </xdr:txBody>
    </xdr:sp>
    <xdr:clientData/>
  </xdr:twoCellAnchor>
  <xdr:oneCellAnchor>
    <xdr:from>
      <xdr:col>2</xdr:col>
      <xdr:colOff>321930</xdr:colOff>
      <xdr:row>53</xdr:row>
      <xdr:rowOff>101600</xdr:rowOff>
    </xdr:from>
    <xdr:ext cx="1438940" cy="309059"/>
    <xdr:sp macro="" textlink="">
      <xdr:nvSpPr>
        <xdr:cNvPr id="100" name="テキスト ボックス 99"/>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経常収支比率</a:t>
          </a:r>
        </a:p>
      </xdr:txBody>
    </xdr:sp>
    <xdr:clientData/>
  </xdr:oneCellAnchor>
  <xdr:oneCellAnchor>
    <xdr:from>
      <xdr:col>4</xdr:col>
      <xdr:colOff>516270</xdr:colOff>
      <xdr:row>53</xdr:row>
      <xdr:rowOff>76200</xdr:rowOff>
    </xdr:from>
    <xdr:ext cx="1651000" cy="359073"/>
    <xdr:sp macro="" textlink="">
      <xdr:nvSpPr>
        <xdr:cNvPr id="101" name="テキスト ボックス 100"/>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[84.9%]</a:t>
          </a:r>
          <a:r>
            <a:rPr kumimoji="1" lang="ja-JP" altLang="en-US" sz="1600" b="1">
              <a:solidFill>
                <a:srgbClr val="FF0000"/>
              </a:solidFill>
              <a:latin typeface="ＭＳ Ｐゴシック"/>
            </a:rPr>
            <a:t>　</a:t>
          </a:r>
        </a:p>
      </xdr:txBody>
    </xdr:sp>
    <xdr:clientData/>
  </xdr:oneCellAnchor>
  <xdr:twoCellAnchor>
    <xdr:from>
      <xdr:col>8</xdr:col>
      <xdr:colOff>419100</xdr:colOff>
      <xdr:row>52</xdr:row>
      <xdr:rowOff>165100</xdr:rowOff>
    </xdr:from>
    <xdr:to>
      <xdr:col>10</xdr:col>
      <xdr:colOff>571500</xdr:colOff>
      <xdr:row>54</xdr:row>
      <xdr:rowOff>76200</xdr:rowOff>
    </xdr:to>
    <xdr:sp macro="" textlink="">
      <xdr:nvSpPr>
        <xdr:cNvPr id="102" name="正方形/長方形 101"/>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54</xdr:row>
      <xdr:rowOff>12700</xdr:rowOff>
    </xdr:from>
    <xdr:to>
      <xdr:col>10</xdr:col>
      <xdr:colOff>571500</xdr:colOff>
      <xdr:row>55</xdr:row>
      <xdr:rowOff>95250</xdr:rowOff>
    </xdr:to>
    <xdr:sp macro="" textlink="">
      <xdr:nvSpPr>
        <xdr:cNvPr id="103" name="正方形/長方形 102"/>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11</xdr:col>
      <xdr:colOff>12700</xdr:colOff>
      <xdr:row>52</xdr:row>
      <xdr:rowOff>165100</xdr:rowOff>
    </xdr:from>
    <xdr:to>
      <xdr:col>12</xdr:col>
      <xdr:colOff>596900</xdr:colOff>
      <xdr:row>54</xdr:row>
      <xdr:rowOff>76200</xdr:rowOff>
    </xdr:to>
    <xdr:sp macro="" textlink="">
      <xdr:nvSpPr>
        <xdr:cNvPr id="104" name="正方形/長方形 103"/>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54</xdr:row>
      <xdr:rowOff>12700</xdr:rowOff>
    </xdr:from>
    <xdr:to>
      <xdr:col>12</xdr:col>
      <xdr:colOff>596900</xdr:colOff>
      <xdr:row>55</xdr:row>
      <xdr:rowOff>95250</xdr:rowOff>
    </xdr:to>
    <xdr:sp macro="" textlink="">
      <xdr:nvSpPr>
        <xdr:cNvPr id="105" name="正方形/長方形 104"/>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92.5</a:t>
          </a:r>
          <a:endParaRPr kumimoji="1" lang="ja-JP" altLang="en-US" sz="1200" b="1" i="1">
            <a:solidFill>
              <a:srgbClr val="4080FF"/>
            </a:solidFill>
            <a:latin typeface="ＭＳ Ｐゴシック"/>
          </a:endParaRPr>
        </a:p>
      </xdr:txBody>
    </xdr:sp>
    <xdr:clientData/>
  </xdr:twoCellAnchor>
  <xdr:twoCellAnchor>
    <xdr:from>
      <xdr:col>13</xdr:col>
      <xdr:colOff>101600</xdr:colOff>
      <xdr:row>52</xdr:row>
      <xdr:rowOff>165100</xdr:rowOff>
    </xdr:from>
    <xdr:to>
      <xdr:col>15</xdr:col>
      <xdr:colOff>0</xdr:colOff>
      <xdr:row>54</xdr:row>
      <xdr:rowOff>76200</xdr:rowOff>
    </xdr:to>
    <xdr:sp macro="" textlink="">
      <xdr:nvSpPr>
        <xdr:cNvPr id="106" name="正方形/長方形 105"/>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54</xdr:row>
      <xdr:rowOff>12700</xdr:rowOff>
    </xdr:from>
    <xdr:to>
      <xdr:col>15</xdr:col>
      <xdr:colOff>0</xdr:colOff>
      <xdr:row>55</xdr:row>
      <xdr:rowOff>95250</xdr:rowOff>
    </xdr:to>
    <xdr:sp macro="" textlink="">
      <xdr:nvSpPr>
        <xdr:cNvPr id="107" name="正方形/長方形 106"/>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91.1</a:t>
          </a:r>
          <a:endParaRPr kumimoji="1" lang="ja-JP" altLang="en-US" sz="1200" b="1" i="1">
            <a:solidFill>
              <a:srgbClr val="4080FF"/>
            </a:solidFill>
            <a:latin typeface="ＭＳ Ｐゴシック"/>
          </a:endParaRPr>
        </a:p>
      </xdr:txBody>
    </xdr:sp>
    <xdr:clientData/>
  </xdr:twoCellAnchor>
  <xdr:twoCellAnchor>
    <xdr:from>
      <xdr:col>1</xdr:col>
      <xdr:colOff>76200</xdr:colOff>
      <xdr:row>55</xdr:row>
      <xdr:rowOff>158750</xdr:rowOff>
    </xdr:from>
    <xdr:to>
      <xdr:col>8</xdr:col>
      <xdr:colOff>355600</xdr:colOff>
      <xdr:row>70</xdr:row>
      <xdr:rowOff>0</xdr:rowOff>
    </xdr:to>
    <xdr:sp macro="" textlink="">
      <xdr:nvSpPr>
        <xdr:cNvPr id="108" name="正方形/長方形 107"/>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17</xdr:col>
      <xdr:colOff>406400</xdr:colOff>
      <xdr:row>70</xdr:row>
      <xdr:rowOff>0</xdr:rowOff>
    </xdr:to>
    <xdr:sp macro="" textlink="">
      <xdr:nvSpPr>
        <xdr:cNvPr id="109" name="正方形/長方形 108"/>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14</xdr:col>
      <xdr:colOff>241300</xdr:colOff>
      <xdr:row>57</xdr:row>
      <xdr:rowOff>69850</xdr:rowOff>
    </xdr:to>
    <xdr:sp macro="" textlink="">
      <xdr:nvSpPr>
        <xdr:cNvPr id="110" name="正方形/長方形 109"/>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経常収支比率の分析欄</a:t>
          </a:r>
        </a:p>
      </xdr:txBody>
    </xdr:sp>
    <xdr:clientData/>
  </xdr:twoCellAnchor>
  <xdr:twoCellAnchor>
    <xdr:from>
      <xdr:col>8</xdr:col>
      <xdr:colOff>673100</xdr:colOff>
      <xdr:row>57</xdr:row>
      <xdr:rowOff>133350</xdr:rowOff>
    </xdr:from>
    <xdr:to>
      <xdr:col>17</xdr:col>
      <xdr:colOff>279400</xdr:colOff>
      <xdr:row>69</xdr:row>
      <xdr:rowOff>107950</xdr:rowOff>
    </xdr:to>
    <xdr:sp macro="" textlink="" fLocksText="0">
      <xdr:nvSpPr>
        <xdr:cNvPr id="111" name="テキスト ボックス 110"/>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eaLnBrk="1" fontAlgn="auto" latinLnBrk="0" hangingPunct="1"/>
          <a:r>
            <a:rPr kumimoji="1" lang="ja-JP" altLang="en-US" sz="1300" b="0" i="0" baseline="0">
              <a:solidFill>
                <a:schemeClr val="dk1"/>
              </a:solidFill>
              <a:effectLst/>
              <a:latin typeface="+mn-lt"/>
              <a:ea typeface="+mn-ea"/>
              <a:cs typeface="+mn-cs"/>
            </a:rPr>
            <a:t>　</a:t>
          </a:r>
          <a:r>
            <a:rPr kumimoji="1" lang="ja-JP" altLang="ja-JP" sz="1300" b="0" i="0" baseline="0">
              <a:solidFill>
                <a:schemeClr val="dk1"/>
              </a:solidFill>
              <a:effectLst/>
              <a:latin typeface="+mn-lt"/>
              <a:ea typeface="+mn-ea"/>
              <a:cs typeface="+mn-cs"/>
            </a:rPr>
            <a:t>法人住民税の一部国税化の影響などによる財政調整交付金の減</a:t>
          </a:r>
          <a:r>
            <a:rPr kumimoji="1" lang="ja-JP" altLang="en-US" sz="1300" b="0" i="0" baseline="0">
              <a:solidFill>
                <a:schemeClr val="dk1"/>
              </a:solidFill>
              <a:effectLst/>
              <a:latin typeface="+mn-lt"/>
              <a:ea typeface="+mn-ea"/>
              <a:cs typeface="+mn-cs"/>
            </a:rPr>
            <a:t>や、暦年要因による地方消費税交付金の減などが大きく影響し、分母である歳入経常一般財源等が約</a:t>
          </a:r>
          <a:r>
            <a:rPr kumimoji="1" lang="en-US" altLang="ja-JP" sz="1300" b="0" i="0" baseline="0">
              <a:solidFill>
                <a:schemeClr val="dk1"/>
              </a:solidFill>
              <a:effectLst/>
              <a:latin typeface="+mn-lt"/>
              <a:ea typeface="+mn-ea"/>
              <a:cs typeface="+mn-cs"/>
            </a:rPr>
            <a:t>35</a:t>
          </a:r>
          <a:r>
            <a:rPr kumimoji="1" lang="ja-JP" altLang="en-US" sz="1300" b="0" i="0" baseline="0">
              <a:solidFill>
                <a:schemeClr val="dk1"/>
              </a:solidFill>
              <a:effectLst/>
              <a:latin typeface="+mn-lt"/>
              <a:ea typeface="+mn-ea"/>
              <a:cs typeface="+mn-cs"/>
            </a:rPr>
            <a:t>億円減少した。加えて、保育定員増に伴う扶助費の増加等により分子である経常経費充当一般財源が約</a:t>
          </a:r>
          <a:r>
            <a:rPr kumimoji="1" lang="en-US" altLang="ja-JP" sz="1300" b="0" i="0" baseline="0">
              <a:solidFill>
                <a:schemeClr val="dk1"/>
              </a:solidFill>
              <a:effectLst/>
              <a:latin typeface="+mn-lt"/>
              <a:ea typeface="+mn-ea"/>
              <a:cs typeface="+mn-cs"/>
            </a:rPr>
            <a:t>17</a:t>
          </a:r>
          <a:r>
            <a:rPr kumimoji="1" lang="ja-JP" altLang="en-US" sz="1300" b="0" i="0" baseline="0">
              <a:solidFill>
                <a:schemeClr val="dk1"/>
              </a:solidFill>
              <a:effectLst/>
              <a:latin typeface="+mn-lt"/>
              <a:ea typeface="+mn-ea"/>
              <a:cs typeface="+mn-cs"/>
            </a:rPr>
            <a:t>億円増加したことにより、</a:t>
          </a:r>
          <a:r>
            <a:rPr kumimoji="1" lang="ja-JP" altLang="ja-JP" sz="1300" b="0" i="0" baseline="0">
              <a:solidFill>
                <a:schemeClr val="dk1"/>
              </a:solidFill>
              <a:effectLst/>
              <a:latin typeface="+mn-lt"/>
              <a:ea typeface="+mn-ea"/>
              <a:cs typeface="+mn-cs"/>
            </a:rPr>
            <a:t>前年度比</a:t>
          </a:r>
          <a:r>
            <a:rPr kumimoji="1" lang="en-US" altLang="ja-JP" sz="1300" b="0" i="0" baseline="0">
              <a:solidFill>
                <a:schemeClr val="dk1"/>
              </a:solidFill>
              <a:effectLst/>
              <a:latin typeface="+mn-lt"/>
              <a:ea typeface="+mn-ea"/>
              <a:cs typeface="+mn-cs"/>
            </a:rPr>
            <a:t>2.8</a:t>
          </a:r>
          <a:r>
            <a:rPr kumimoji="1" lang="ja-JP" altLang="ja-JP" sz="1300" b="0" i="0" baseline="0">
              <a:solidFill>
                <a:schemeClr val="dk1"/>
              </a:solidFill>
              <a:effectLst/>
              <a:latin typeface="+mn-lt"/>
              <a:ea typeface="+mn-ea"/>
              <a:cs typeface="+mn-cs"/>
            </a:rPr>
            <a:t>ポイント</a:t>
          </a:r>
          <a:r>
            <a:rPr kumimoji="1" lang="ja-JP" altLang="en-US" sz="1300" b="0" i="0" baseline="0">
              <a:solidFill>
                <a:schemeClr val="dk1"/>
              </a:solidFill>
              <a:effectLst/>
              <a:latin typeface="+mn-lt"/>
              <a:ea typeface="+mn-ea"/>
              <a:cs typeface="+mn-cs"/>
            </a:rPr>
            <a:t>増で、</a:t>
          </a:r>
          <a:r>
            <a:rPr kumimoji="1" lang="en-US" altLang="ja-JP" sz="1300" b="0" i="0" baseline="0">
              <a:solidFill>
                <a:schemeClr val="dk1"/>
              </a:solidFill>
              <a:effectLst/>
              <a:latin typeface="+mn-lt"/>
              <a:ea typeface="+mn-ea"/>
              <a:cs typeface="+mn-cs"/>
            </a:rPr>
            <a:t>4</a:t>
          </a:r>
          <a:r>
            <a:rPr kumimoji="1" lang="ja-JP" altLang="en-US" sz="1300" b="0" i="0" baseline="0">
              <a:solidFill>
                <a:schemeClr val="dk1"/>
              </a:solidFill>
              <a:effectLst/>
              <a:latin typeface="+mn-lt"/>
              <a:ea typeface="+mn-ea"/>
              <a:cs typeface="+mn-cs"/>
            </a:rPr>
            <a:t>年ぶりに増加に転じた</a:t>
          </a:r>
          <a:r>
            <a:rPr kumimoji="1" lang="ja-JP" altLang="ja-JP" sz="1300" b="0" i="0" baseline="0">
              <a:solidFill>
                <a:schemeClr val="dk1"/>
              </a:solidFill>
              <a:effectLst/>
              <a:latin typeface="+mn-lt"/>
              <a:ea typeface="+mn-ea"/>
              <a:cs typeface="+mn-cs"/>
            </a:rPr>
            <a:t>。</a:t>
          </a:r>
          <a:endParaRPr lang="ja-JP" altLang="ja-JP" sz="1300">
            <a:effectLst/>
          </a:endParaRPr>
        </a:p>
        <a:p>
          <a:pPr eaLnBrk="1" fontAlgn="auto" latinLnBrk="0" hangingPunct="1"/>
          <a:r>
            <a:rPr kumimoji="1" lang="ja-JP" altLang="en-US" sz="1300" b="0" i="0" baseline="0">
              <a:solidFill>
                <a:schemeClr val="dk1"/>
              </a:solidFill>
              <a:effectLst/>
              <a:latin typeface="+mn-lt"/>
              <a:ea typeface="+mn-ea"/>
              <a:cs typeface="+mn-cs"/>
            </a:rPr>
            <a:t>　</a:t>
          </a:r>
          <a:r>
            <a:rPr kumimoji="1" lang="ja-JP" altLang="ja-JP" sz="1300" b="0" i="0" baseline="0">
              <a:solidFill>
                <a:schemeClr val="dk1"/>
              </a:solidFill>
              <a:effectLst/>
              <a:latin typeface="+mn-lt"/>
              <a:ea typeface="+mn-ea"/>
              <a:cs typeface="+mn-cs"/>
            </a:rPr>
            <a:t>今後も、区政改革計画に基づく、効率的な行政運営に努めていく。</a:t>
          </a:r>
          <a:endParaRPr lang="ja-JP" altLang="ja-JP" sz="1300">
            <a:effectLst/>
          </a:endParaRPr>
        </a:p>
      </xdr:txBody>
    </xdr:sp>
    <xdr:clientData/>
  </xdr:twoCellAnchor>
  <xdr:oneCellAnchor>
    <xdr:from>
      <xdr:col>1</xdr:col>
      <xdr:colOff>38100</xdr:colOff>
      <xdr:row>54</xdr:row>
      <xdr:rowOff>139700</xdr:rowOff>
    </xdr:from>
    <xdr:ext cx="298543" cy="225703"/>
    <xdr:sp macro="" textlink="">
      <xdr:nvSpPr>
        <xdr:cNvPr id="112" name="テキスト ボックス 111"/>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70</xdr:row>
      <xdr:rowOff>0</xdr:rowOff>
    </xdr:from>
    <xdr:to>
      <xdr:col>8</xdr:col>
      <xdr:colOff>355600</xdr:colOff>
      <xdr:row>70</xdr:row>
      <xdr:rowOff>0</xdr:rowOff>
    </xdr:to>
    <xdr:cxnSp macro="">
      <xdr:nvCxnSpPr>
        <xdr:cNvPr id="113" name="直線コネクタ 112"/>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14" name="テキスト ボックス 113"/>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1</xdr:col>
      <xdr:colOff>76200</xdr:colOff>
      <xdr:row>66</xdr:row>
      <xdr:rowOff>82550</xdr:rowOff>
    </xdr:from>
    <xdr:to>
      <xdr:col>8</xdr:col>
      <xdr:colOff>355600</xdr:colOff>
      <xdr:row>66</xdr:row>
      <xdr:rowOff>82550</xdr:rowOff>
    </xdr:to>
    <xdr:cxnSp macro="">
      <xdr:nvCxnSpPr>
        <xdr:cNvPr id="115" name="直線コネクタ 114"/>
        <xdr:cNvCxnSpPr/>
      </xdr:nvCxnSpPr>
      <xdr:spPr>
        <a:xfrm>
          <a:off x="762000" y="1139825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65</xdr:row>
      <xdr:rowOff>111777</xdr:rowOff>
    </xdr:from>
    <xdr:ext cx="762000" cy="259045"/>
    <xdr:sp macro="" textlink="">
      <xdr:nvSpPr>
        <xdr:cNvPr id="116" name="テキスト ボックス 115"/>
        <xdr:cNvSpPr txBox="1"/>
      </xdr:nvSpPr>
      <xdr:spPr>
        <a:xfrm>
          <a:off x="0" y="11256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76200</xdr:colOff>
      <xdr:row>62</xdr:row>
      <xdr:rowOff>165100</xdr:rowOff>
    </xdr:from>
    <xdr:to>
      <xdr:col>8</xdr:col>
      <xdr:colOff>355600</xdr:colOff>
      <xdr:row>62</xdr:row>
      <xdr:rowOff>165100</xdr:rowOff>
    </xdr:to>
    <xdr:cxnSp macro="">
      <xdr:nvCxnSpPr>
        <xdr:cNvPr id="117" name="直線コネクタ 116"/>
        <xdr:cNvCxnSpPr/>
      </xdr:nvCxnSpPr>
      <xdr:spPr>
        <a:xfrm>
          <a:off x="762000" y="1079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62</xdr:row>
      <xdr:rowOff>22877</xdr:rowOff>
    </xdr:from>
    <xdr:ext cx="762000" cy="259045"/>
    <xdr:sp macro="" textlink="">
      <xdr:nvSpPr>
        <xdr:cNvPr id="118" name="テキスト ボックス 117"/>
        <xdr:cNvSpPr txBox="1"/>
      </xdr:nvSpPr>
      <xdr:spPr>
        <a:xfrm>
          <a:off x="0" y="1065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76200</xdr:colOff>
      <xdr:row>59</xdr:row>
      <xdr:rowOff>76200</xdr:rowOff>
    </xdr:from>
    <xdr:to>
      <xdr:col>8</xdr:col>
      <xdr:colOff>355600</xdr:colOff>
      <xdr:row>59</xdr:row>
      <xdr:rowOff>76200</xdr:rowOff>
    </xdr:to>
    <xdr:cxnSp macro="">
      <xdr:nvCxnSpPr>
        <xdr:cNvPr id="119" name="直線コネクタ 118"/>
        <xdr:cNvCxnSpPr/>
      </xdr:nvCxnSpPr>
      <xdr:spPr>
        <a:xfrm>
          <a:off x="762000" y="1019175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58</xdr:row>
      <xdr:rowOff>105427</xdr:rowOff>
    </xdr:from>
    <xdr:ext cx="762000" cy="259045"/>
    <xdr:sp macro="" textlink="">
      <xdr:nvSpPr>
        <xdr:cNvPr id="120" name="テキスト ボックス 119"/>
        <xdr:cNvSpPr txBox="1"/>
      </xdr:nvSpPr>
      <xdr:spPr>
        <a:xfrm>
          <a:off x="0" y="10049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55</xdr:row>
      <xdr:rowOff>158750</xdr:rowOff>
    </xdr:to>
    <xdr:cxnSp macro="">
      <xdr:nvCxnSpPr>
        <xdr:cNvPr id="121" name="直線コネクタ 120"/>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2" name="テキスト ボックス 121"/>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70</xdr:row>
      <xdr:rowOff>0</xdr:rowOff>
    </xdr:to>
    <xdr:sp macro="" textlink="">
      <xdr:nvSpPr>
        <xdr:cNvPr id="123"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58</xdr:row>
      <xdr:rowOff>127000</xdr:rowOff>
    </xdr:from>
    <xdr:to>
      <xdr:col>7</xdr:col>
      <xdr:colOff>152400</xdr:colOff>
      <xdr:row>64</xdr:row>
      <xdr:rowOff>160020</xdr:rowOff>
    </xdr:to>
    <xdr:cxnSp macro="">
      <xdr:nvCxnSpPr>
        <xdr:cNvPr id="124" name="直線コネクタ 123"/>
        <xdr:cNvCxnSpPr/>
      </xdr:nvCxnSpPr>
      <xdr:spPr>
        <a:xfrm flipV="1">
          <a:off x="4953000" y="10071100"/>
          <a:ext cx="0" cy="106172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64</xdr:row>
      <xdr:rowOff>132097</xdr:rowOff>
    </xdr:from>
    <xdr:ext cx="762000" cy="259045"/>
    <xdr:sp macro="" textlink="">
      <xdr:nvSpPr>
        <xdr:cNvPr id="125" name="財政構造の弾力性最小値テキスト"/>
        <xdr:cNvSpPr txBox="1"/>
      </xdr:nvSpPr>
      <xdr:spPr>
        <a:xfrm>
          <a:off x="5041900" y="111048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85.6</a:t>
          </a:r>
          <a:endParaRPr kumimoji="1" lang="ja-JP" altLang="en-US" sz="1000" b="1">
            <a:latin typeface="ＭＳ Ｐゴシック"/>
          </a:endParaRPr>
        </a:p>
      </xdr:txBody>
    </xdr:sp>
    <xdr:clientData/>
  </xdr:oneCellAnchor>
  <xdr:twoCellAnchor>
    <xdr:from>
      <xdr:col>7</xdr:col>
      <xdr:colOff>63500</xdr:colOff>
      <xdr:row>64</xdr:row>
      <xdr:rowOff>160020</xdr:rowOff>
    </xdr:from>
    <xdr:to>
      <xdr:col>7</xdr:col>
      <xdr:colOff>241300</xdr:colOff>
      <xdr:row>64</xdr:row>
      <xdr:rowOff>160020</xdr:rowOff>
    </xdr:to>
    <xdr:cxnSp macro="">
      <xdr:nvCxnSpPr>
        <xdr:cNvPr id="126" name="直線コネクタ 125"/>
        <xdr:cNvCxnSpPr/>
      </xdr:nvCxnSpPr>
      <xdr:spPr>
        <a:xfrm>
          <a:off x="4864100" y="111328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57</xdr:row>
      <xdr:rowOff>41927</xdr:rowOff>
    </xdr:from>
    <xdr:ext cx="762000" cy="259045"/>
    <xdr:sp macro="" textlink="">
      <xdr:nvSpPr>
        <xdr:cNvPr id="127" name="財政構造の弾力性最大値テキスト"/>
        <xdr:cNvSpPr txBox="1"/>
      </xdr:nvSpPr>
      <xdr:spPr>
        <a:xfrm>
          <a:off x="5041900" y="9814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68.0</a:t>
          </a:r>
          <a:endParaRPr kumimoji="1" lang="ja-JP" altLang="en-US" sz="1000" b="1">
            <a:latin typeface="ＭＳ Ｐゴシック"/>
          </a:endParaRPr>
        </a:p>
      </xdr:txBody>
    </xdr:sp>
    <xdr:clientData/>
  </xdr:oneCellAnchor>
  <xdr:twoCellAnchor>
    <xdr:from>
      <xdr:col>7</xdr:col>
      <xdr:colOff>63500</xdr:colOff>
      <xdr:row>58</xdr:row>
      <xdr:rowOff>127000</xdr:rowOff>
    </xdr:from>
    <xdr:to>
      <xdr:col>7</xdr:col>
      <xdr:colOff>241300</xdr:colOff>
      <xdr:row>58</xdr:row>
      <xdr:rowOff>127000</xdr:rowOff>
    </xdr:to>
    <xdr:cxnSp macro="">
      <xdr:nvCxnSpPr>
        <xdr:cNvPr id="128" name="直線コネクタ 127"/>
        <xdr:cNvCxnSpPr/>
      </xdr:nvCxnSpPr>
      <xdr:spPr>
        <a:xfrm>
          <a:off x="4864100" y="10071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63</xdr:row>
      <xdr:rowOff>120332</xdr:rowOff>
    </xdr:from>
    <xdr:to>
      <xdr:col>7</xdr:col>
      <xdr:colOff>152400</xdr:colOff>
      <xdr:row>64</xdr:row>
      <xdr:rowOff>117793</xdr:rowOff>
    </xdr:to>
    <xdr:cxnSp macro="">
      <xdr:nvCxnSpPr>
        <xdr:cNvPr id="129" name="直線コネクタ 128"/>
        <xdr:cNvCxnSpPr/>
      </xdr:nvCxnSpPr>
      <xdr:spPr>
        <a:xfrm>
          <a:off x="4114800" y="10921682"/>
          <a:ext cx="838200" cy="1689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61</xdr:row>
      <xdr:rowOff>88599</xdr:rowOff>
    </xdr:from>
    <xdr:ext cx="762000" cy="259045"/>
    <xdr:sp macro="" textlink="">
      <xdr:nvSpPr>
        <xdr:cNvPr id="130" name="財政構造の弾力性平均値テキスト"/>
        <xdr:cNvSpPr txBox="1"/>
      </xdr:nvSpPr>
      <xdr:spPr>
        <a:xfrm>
          <a:off x="5041900" y="1054704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79.3</a:t>
          </a:r>
          <a:endParaRPr kumimoji="1" lang="ja-JP" altLang="en-US" sz="1000" b="1">
            <a:solidFill>
              <a:srgbClr val="000080"/>
            </a:solidFill>
            <a:latin typeface="ＭＳ Ｐゴシック"/>
          </a:endParaRPr>
        </a:p>
      </xdr:txBody>
    </xdr:sp>
    <xdr:clientData/>
  </xdr:oneCellAnchor>
  <xdr:twoCellAnchor>
    <xdr:from>
      <xdr:col>7</xdr:col>
      <xdr:colOff>101600</xdr:colOff>
      <xdr:row>62</xdr:row>
      <xdr:rowOff>72072</xdr:rowOff>
    </xdr:from>
    <xdr:to>
      <xdr:col>7</xdr:col>
      <xdr:colOff>203200</xdr:colOff>
      <xdr:row>63</xdr:row>
      <xdr:rowOff>2222</xdr:rowOff>
    </xdr:to>
    <xdr:sp macro="" textlink="">
      <xdr:nvSpPr>
        <xdr:cNvPr id="131" name="フローチャート : 判断 130"/>
        <xdr:cNvSpPr/>
      </xdr:nvSpPr>
      <xdr:spPr>
        <a:xfrm>
          <a:off x="4902200" y="107019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63</xdr:row>
      <xdr:rowOff>120332</xdr:rowOff>
    </xdr:from>
    <xdr:to>
      <xdr:col>6</xdr:col>
      <xdr:colOff>0</xdr:colOff>
      <xdr:row>65</xdr:row>
      <xdr:rowOff>18732</xdr:rowOff>
    </xdr:to>
    <xdr:cxnSp macro="">
      <xdr:nvCxnSpPr>
        <xdr:cNvPr id="132" name="直線コネクタ 131"/>
        <xdr:cNvCxnSpPr/>
      </xdr:nvCxnSpPr>
      <xdr:spPr>
        <a:xfrm flipV="1">
          <a:off x="3225800" y="10921682"/>
          <a:ext cx="889000" cy="241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61</xdr:row>
      <xdr:rowOff>153035</xdr:rowOff>
    </xdr:from>
    <xdr:to>
      <xdr:col>6</xdr:col>
      <xdr:colOff>50800</xdr:colOff>
      <xdr:row>62</xdr:row>
      <xdr:rowOff>83185</xdr:rowOff>
    </xdr:to>
    <xdr:sp macro="" textlink="">
      <xdr:nvSpPr>
        <xdr:cNvPr id="133" name="フローチャート : 判断 132"/>
        <xdr:cNvSpPr/>
      </xdr:nvSpPr>
      <xdr:spPr>
        <a:xfrm>
          <a:off x="4064000" y="106114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60</xdr:row>
      <xdr:rowOff>93362</xdr:rowOff>
    </xdr:from>
    <xdr:ext cx="736600" cy="259045"/>
    <xdr:sp macro="" textlink="">
      <xdr:nvSpPr>
        <xdr:cNvPr id="134" name="テキスト ボックス 133"/>
        <xdr:cNvSpPr txBox="1"/>
      </xdr:nvSpPr>
      <xdr:spPr>
        <a:xfrm>
          <a:off x="3733800" y="1038036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77.8</a:t>
          </a:r>
          <a:endParaRPr kumimoji="1" lang="ja-JP" altLang="en-US" sz="1000" b="1">
            <a:solidFill>
              <a:srgbClr val="000080"/>
            </a:solidFill>
            <a:latin typeface="ＭＳ Ｐゴシック"/>
          </a:endParaRPr>
        </a:p>
      </xdr:txBody>
    </xdr:sp>
    <xdr:clientData/>
  </xdr:oneCellAnchor>
  <xdr:twoCellAnchor>
    <xdr:from>
      <xdr:col>3</xdr:col>
      <xdr:colOff>279400</xdr:colOff>
      <xdr:row>65</xdr:row>
      <xdr:rowOff>18732</xdr:rowOff>
    </xdr:from>
    <xdr:to>
      <xdr:col>4</xdr:col>
      <xdr:colOff>482600</xdr:colOff>
      <xdr:row>65</xdr:row>
      <xdr:rowOff>24765</xdr:rowOff>
    </xdr:to>
    <xdr:cxnSp macro="">
      <xdr:nvCxnSpPr>
        <xdr:cNvPr id="135" name="直線コネクタ 134"/>
        <xdr:cNvCxnSpPr/>
      </xdr:nvCxnSpPr>
      <xdr:spPr>
        <a:xfrm flipV="1">
          <a:off x="2336800" y="11162982"/>
          <a:ext cx="889000" cy="60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62</xdr:row>
      <xdr:rowOff>156528</xdr:rowOff>
    </xdr:from>
    <xdr:to>
      <xdr:col>4</xdr:col>
      <xdr:colOff>533400</xdr:colOff>
      <xdr:row>63</xdr:row>
      <xdr:rowOff>86678</xdr:rowOff>
    </xdr:to>
    <xdr:sp macro="" textlink="">
      <xdr:nvSpPr>
        <xdr:cNvPr id="136" name="フローチャート : 判断 135"/>
        <xdr:cNvSpPr/>
      </xdr:nvSpPr>
      <xdr:spPr>
        <a:xfrm>
          <a:off x="3175000" y="107864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61</xdr:row>
      <xdr:rowOff>96855</xdr:rowOff>
    </xdr:from>
    <xdr:ext cx="762000" cy="259045"/>
    <xdr:sp macro="" textlink="">
      <xdr:nvSpPr>
        <xdr:cNvPr id="137" name="テキスト ボックス 136"/>
        <xdr:cNvSpPr txBox="1"/>
      </xdr:nvSpPr>
      <xdr:spPr>
        <a:xfrm>
          <a:off x="2844800" y="105553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80.7</a:t>
          </a:r>
          <a:endParaRPr kumimoji="1" lang="ja-JP" altLang="en-US" sz="1000" b="1">
            <a:solidFill>
              <a:srgbClr val="000080"/>
            </a:solidFill>
            <a:latin typeface="ＭＳ Ｐゴシック"/>
          </a:endParaRPr>
        </a:p>
      </xdr:txBody>
    </xdr:sp>
    <xdr:clientData/>
  </xdr:oneCellAnchor>
  <xdr:twoCellAnchor>
    <xdr:from>
      <xdr:col>2</xdr:col>
      <xdr:colOff>76200</xdr:colOff>
      <xdr:row>65</xdr:row>
      <xdr:rowOff>24765</xdr:rowOff>
    </xdr:from>
    <xdr:to>
      <xdr:col>3</xdr:col>
      <xdr:colOff>279400</xdr:colOff>
      <xdr:row>66</xdr:row>
      <xdr:rowOff>70485</xdr:rowOff>
    </xdr:to>
    <xdr:cxnSp macro="">
      <xdr:nvCxnSpPr>
        <xdr:cNvPr id="138" name="直線コネクタ 137"/>
        <xdr:cNvCxnSpPr/>
      </xdr:nvCxnSpPr>
      <xdr:spPr>
        <a:xfrm flipV="1">
          <a:off x="1447800" y="11169015"/>
          <a:ext cx="889000" cy="2171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63</xdr:row>
      <xdr:rowOff>111760</xdr:rowOff>
    </xdr:from>
    <xdr:to>
      <xdr:col>3</xdr:col>
      <xdr:colOff>330200</xdr:colOff>
      <xdr:row>64</xdr:row>
      <xdr:rowOff>41910</xdr:rowOff>
    </xdr:to>
    <xdr:sp macro="" textlink="">
      <xdr:nvSpPr>
        <xdr:cNvPr id="139" name="フローチャート : 判断 138"/>
        <xdr:cNvSpPr/>
      </xdr:nvSpPr>
      <xdr:spPr>
        <a:xfrm>
          <a:off x="2286000" y="109131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62</xdr:row>
      <xdr:rowOff>52087</xdr:rowOff>
    </xdr:from>
    <xdr:ext cx="762000" cy="259045"/>
    <xdr:sp macro="" textlink="">
      <xdr:nvSpPr>
        <xdr:cNvPr id="140" name="テキスト ボックス 139"/>
        <xdr:cNvSpPr txBox="1"/>
      </xdr:nvSpPr>
      <xdr:spPr>
        <a:xfrm>
          <a:off x="1955800" y="106819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82.8</a:t>
          </a:r>
          <a:endParaRPr kumimoji="1" lang="ja-JP" altLang="en-US" sz="1000" b="1">
            <a:solidFill>
              <a:srgbClr val="000080"/>
            </a:solidFill>
            <a:latin typeface="ＭＳ Ｐゴシック"/>
          </a:endParaRPr>
        </a:p>
      </xdr:txBody>
    </xdr:sp>
    <xdr:clientData/>
  </xdr:oneCellAnchor>
  <xdr:twoCellAnchor>
    <xdr:from>
      <xdr:col>2</xdr:col>
      <xdr:colOff>25400</xdr:colOff>
      <xdr:row>64</xdr:row>
      <xdr:rowOff>121285</xdr:rowOff>
    </xdr:from>
    <xdr:to>
      <xdr:col>2</xdr:col>
      <xdr:colOff>127000</xdr:colOff>
      <xdr:row>65</xdr:row>
      <xdr:rowOff>51435</xdr:rowOff>
    </xdr:to>
    <xdr:sp macro="" textlink="">
      <xdr:nvSpPr>
        <xdr:cNvPr id="141" name="フローチャート : 判断 140"/>
        <xdr:cNvSpPr/>
      </xdr:nvSpPr>
      <xdr:spPr>
        <a:xfrm>
          <a:off x="1397000" y="110940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63</xdr:row>
      <xdr:rowOff>61612</xdr:rowOff>
    </xdr:from>
    <xdr:ext cx="762000" cy="259045"/>
    <xdr:sp macro="" textlink="">
      <xdr:nvSpPr>
        <xdr:cNvPr id="142" name="テキスト ボックス 141"/>
        <xdr:cNvSpPr txBox="1"/>
      </xdr:nvSpPr>
      <xdr:spPr>
        <a:xfrm>
          <a:off x="1066800" y="108629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85.8</a:t>
          </a:r>
          <a:endParaRPr kumimoji="1" lang="ja-JP" altLang="en-US" sz="1000" b="1">
            <a:solidFill>
              <a:srgbClr val="000080"/>
            </a:solidFill>
            <a:latin typeface="ＭＳ Ｐゴシック"/>
          </a:endParaRPr>
        </a:p>
      </xdr:txBody>
    </xdr:sp>
    <xdr:clientData/>
  </xdr:oneCellAnchor>
  <xdr:oneCellAnchor>
    <xdr:from>
      <xdr:col>6</xdr:col>
      <xdr:colOff>622300</xdr:colOff>
      <xdr:row>69</xdr:row>
      <xdr:rowOff>168927</xdr:rowOff>
    </xdr:from>
    <xdr:ext cx="762000" cy="259045"/>
    <xdr:sp macro="" textlink="">
      <xdr:nvSpPr>
        <xdr:cNvPr id="143" name="テキスト ボックス 142"/>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469900</xdr:colOff>
      <xdr:row>69</xdr:row>
      <xdr:rowOff>168927</xdr:rowOff>
    </xdr:from>
    <xdr:ext cx="762000" cy="259045"/>
    <xdr:sp macro="" textlink="">
      <xdr:nvSpPr>
        <xdr:cNvPr id="144" name="テキスト ボックス 143"/>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266700</xdr:colOff>
      <xdr:row>69</xdr:row>
      <xdr:rowOff>168927</xdr:rowOff>
    </xdr:from>
    <xdr:ext cx="762000" cy="259045"/>
    <xdr:sp macro="" textlink="">
      <xdr:nvSpPr>
        <xdr:cNvPr id="145" name="テキスト ボックス 144"/>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63500</xdr:colOff>
      <xdr:row>69</xdr:row>
      <xdr:rowOff>168927</xdr:rowOff>
    </xdr:from>
    <xdr:ext cx="762000" cy="259045"/>
    <xdr:sp macro="" textlink="">
      <xdr:nvSpPr>
        <xdr:cNvPr id="146" name="テキスト ボックス 145"/>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546100</xdr:colOff>
      <xdr:row>69</xdr:row>
      <xdr:rowOff>168927</xdr:rowOff>
    </xdr:from>
    <xdr:ext cx="762000" cy="259045"/>
    <xdr:sp macro="" textlink="">
      <xdr:nvSpPr>
        <xdr:cNvPr id="147" name="テキスト ボックス 146"/>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7</xdr:col>
      <xdr:colOff>101600</xdr:colOff>
      <xdr:row>64</xdr:row>
      <xdr:rowOff>66993</xdr:rowOff>
    </xdr:from>
    <xdr:to>
      <xdr:col>7</xdr:col>
      <xdr:colOff>203200</xdr:colOff>
      <xdr:row>64</xdr:row>
      <xdr:rowOff>168593</xdr:rowOff>
    </xdr:to>
    <xdr:sp macro="" textlink="">
      <xdr:nvSpPr>
        <xdr:cNvPr id="148" name="円/楕円 147"/>
        <xdr:cNvSpPr/>
      </xdr:nvSpPr>
      <xdr:spPr>
        <a:xfrm>
          <a:off x="4902200" y="110397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63</xdr:row>
      <xdr:rowOff>134320</xdr:rowOff>
    </xdr:from>
    <xdr:ext cx="762000" cy="259045"/>
    <xdr:sp macro="" textlink="">
      <xdr:nvSpPr>
        <xdr:cNvPr id="149" name="財政構造の弾力性該当値テキスト"/>
        <xdr:cNvSpPr txBox="1"/>
      </xdr:nvSpPr>
      <xdr:spPr>
        <a:xfrm>
          <a:off x="5041900" y="109356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84.9</a:t>
          </a:r>
          <a:endParaRPr kumimoji="1" lang="ja-JP" altLang="en-US" sz="1000" b="1">
            <a:solidFill>
              <a:srgbClr val="FF0000"/>
            </a:solidFill>
            <a:latin typeface="ＭＳ Ｐゴシック"/>
          </a:endParaRPr>
        </a:p>
      </xdr:txBody>
    </xdr:sp>
    <xdr:clientData/>
  </xdr:oneCellAnchor>
  <xdr:twoCellAnchor>
    <xdr:from>
      <xdr:col>5</xdr:col>
      <xdr:colOff>635000</xdr:colOff>
      <xdr:row>63</xdr:row>
      <xdr:rowOff>69532</xdr:rowOff>
    </xdr:from>
    <xdr:to>
      <xdr:col>6</xdr:col>
      <xdr:colOff>50800</xdr:colOff>
      <xdr:row>63</xdr:row>
      <xdr:rowOff>171132</xdr:rowOff>
    </xdr:to>
    <xdr:sp macro="" textlink="">
      <xdr:nvSpPr>
        <xdr:cNvPr id="150" name="円/楕円 149"/>
        <xdr:cNvSpPr/>
      </xdr:nvSpPr>
      <xdr:spPr>
        <a:xfrm>
          <a:off x="4064000" y="108708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63</xdr:row>
      <xdr:rowOff>155909</xdr:rowOff>
    </xdr:from>
    <xdr:ext cx="736600" cy="259045"/>
    <xdr:sp macro="" textlink="">
      <xdr:nvSpPr>
        <xdr:cNvPr id="151" name="テキスト ボックス 150"/>
        <xdr:cNvSpPr txBox="1"/>
      </xdr:nvSpPr>
      <xdr:spPr>
        <a:xfrm>
          <a:off x="3733800" y="1095725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82.1</a:t>
          </a:r>
          <a:endParaRPr kumimoji="1" lang="ja-JP" altLang="en-US" sz="1000" b="1">
            <a:solidFill>
              <a:srgbClr val="FF0000"/>
            </a:solidFill>
            <a:latin typeface="ＭＳ Ｐゴシック"/>
          </a:endParaRPr>
        </a:p>
      </xdr:txBody>
    </xdr:sp>
    <xdr:clientData/>
  </xdr:oneCellAnchor>
  <xdr:twoCellAnchor>
    <xdr:from>
      <xdr:col>4</xdr:col>
      <xdr:colOff>431800</xdr:colOff>
      <xdr:row>64</xdr:row>
      <xdr:rowOff>139382</xdr:rowOff>
    </xdr:from>
    <xdr:to>
      <xdr:col>4</xdr:col>
      <xdr:colOff>533400</xdr:colOff>
      <xdr:row>65</xdr:row>
      <xdr:rowOff>69532</xdr:rowOff>
    </xdr:to>
    <xdr:sp macro="" textlink="">
      <xdr:nvSpPr>
        <xdr:cNvPr id="152" name="円/楕円 151"/>
        <xdr:cNvSpPr/>
      </xdr:nvSpPr>
      <xdr:spPr>
        <a:xfrm>
          <a:off x="3175000" y="111121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65</xdr:row>
      <xdr:rowOff>54309</xdr:rowOff>
    </xdr:from>
    <xdr:ext cx="762000" cy="259045"/>
    <xdr:sp macro="" textlink="">
      <xdr:nvSpPr>
        <xdr:cNvPr id="153" name="テキスト ボックス 152"/>
        <xdr:cNvSpPr txBox="1"/>
      </xdr:nvSpPr>
      <xdr:spPr>
        <a:xfrm>
          <a:off x="2844800" y="1119855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86.1</a:t>
          </a:r>
          <a:endParaRPr kumimoji="1" lang="ja-JP" altLang="en-US" sz="1000" b="1">
            <a:solidFill>
              <a:srgbClr val="FF0000"/>
            </a:solidFill>
            <a:latin typeface="ＭＳ Ｐゴシック"/>
          </a:endParaRPr>
        </a:p>
      </xdr:txBody>
    </xdr:sp>
    <xdr:clientData/>
  </xdr:oneCellAnchor>
  <xdr:twoCellAnchor>
    <xdr:from>
      <xdr:col>3</xdr:col>
      <xdr:colOff>228600</xdr:colOff>
      <xdr:row>64</xdr:row>
      <xdr:rowOff>145415</xdr:rowOff>
    </xdr:from>
    <xdr:to>
      <xdr:col>3</xdr:col>
      <xdr:colOff>330200</xdr:colOff>
      <xdr:row>65</xdr:row>
      <xdr:rowOff>75565</xdr:rowOff>
    </xdr:to>
    <xdr:sp macro="" textlink="">
      <xdr:nvSpPr>
        <xdr:cNvPr id="154" name="円/楕円 153"/>
        <xdr:cNvSpPr/>
      </xdr:nvSpPr>
      <xdr:spPr>
        <a:xfrm>
          <a:off x="2286000" y="111182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65</xdr:row>
      <xdr:rowOff>60342</xdr:rowOff>
    </xdr:from>
    <xdr:ext cx="762000" cy="259045"/>
    <xdr:sp macro="" textlink="">
      <xdr:nvSpPr>
        <xdr:cNvPr id="155" name="テキスト ボックス 154"/>
        <xdr:cNvSpPr txBox="1"/>
      </xdr:nvSpPr>
      <xdr:spPr>
        <a:xfrm>
          <a:off x="1955800" y="112045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86.2</a:t>
          </a:r>
          <a:endParaRPr kumimoji="1" lang="ja-JP" altLang="en-US" sz="1000" b="1">
            <a:solidFill>
              <a:srgbClr val="FF0000"/>
            </a:solidFill>
            <a:latin typeface="ＭＳ Ｐゴシック"/>
          </a:endParaRPr>
        </a:p>
      </xdr:txBody>
    </xdr:sp>
    <xdr:clientData/>
  </xdr:oneCellAnchor>
  <xdr:twoCellAnchor>
    <xdr:from>
      <xdr:col>2</xdr:col>
      <xdr:colOff>25400</xdr:colOff>
      <xdr:row>66</xdr:row>
      <xdr:rowOff>19685</xdr:rowOff>
    </xdr:from>
    <xdr:to>
      <xdr:col>2</xdr:col>
      <xdr:colOff>127000</xdr:colOff>
      <xdr:row>66</xdr:row>
      <xdr:rowOff>121285</xdr:rowOff>
    </xdr:to>
    <xdr:sp macro="" textlink="">
      <xdr:nvSpPr>
        <xdr:cNvPr id="156" name="円/楕円 155"/>
        <xdr:cNvSpPr/>
      </xdr:nvSpPr>
      <xdr:spPr>
        <a:xfrm>
          <a:off x="1397000" y="11335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66</xdr:row>
      <xdr:rowOff>106062</xdr:rowOff>
    </xdr:from>
    <xdr:ext cx="762000" cy="259045"/>
    <xdr:sp macro="" textlink="">
      <xdr:nvSpPr>
        <xdr:cNvPr id="157" name="テキスト ボックス 156"/>
        <xdr:cNvSpPr txBox="1"/>
      </xdr:nvSpPr>
      <xdr:spPr>
        <a:xfrm>
          <a:off x="1066800" y="114217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89.8</a:t>
          </a:r>
          <a:endParaRPr kumimoji="1" lang="ja-JP" altLang="en-US" sz="1000" b="1">
            <a:solidFill>
              <a:srgbClr val="FF0000"/>
            </a:solidFill>
            <a:latin typeface="ＭＳ Ｐゴシック"/>
          </a:endParaRPr>
        </a:p>
      </xdr:txBody>
    </xdr:sp>
    <xdr:clientData/>
  </xdr:oneCellAnchor>
  <xdr:twoCellAnchor>
    <xdr:from>
      <xdr:col>1</xdr:col>
      <xdr:colOff>76200</xdr:colOff>
      <xdr:row>73</xdr:row>
      <xdr:rowOff>120650</xdr:rowOff>
    </xdr:from>
    <xdr:to>
      <xdr:col>8</xdr:col>
      <xdr:colOff>355600</xdr:colOff>
      <xdr:row>75</xdr:row>
      <xdr:rowOff>95250</xdr:rowOff>
    </xdr:to>
    <xdr:sp macro="" textlink="">
      <xdr:nvSpPr>
        <xdr:cNvPr id="158" name="正方形/長方形 157"/>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人件費・物件費等の状況</a:t>
          </a:r>
        </a:p>
      </xdr:txBody>
    </xdr:sp>
    <xdr:clientData/>
  </xdr:twoCellAnchor>
  <xdr:oneCellAnchor>
    <xdr:from>
      <xdr:col>1</xdr:col>
      <xdr:colOff>117903</xdr:colOff>
      <xdr:row>75</xdr:row>
      <xdr:rowOff>139700</xdr:rowOff>
    </xdr:from>
    <xdr:ext cx="3218594" cy="309059"/>
    <xdr:sp macro="" textlink="">
      <xdr:nvSpPr>
        <xdr:cNvPr id="159" name="テキスト ボックス 158"/>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a:t>
          </a:r>
          <a:r>
            <a:rPr kumimoji="1" lang="en-US" altLang="ja-JP" sz="1300" b="1">
              <a:latin typeface="ＭＳ Ｐゴシック"/>
            </a:rPr>
            <a:t>1</a:t>
          </a:r>
          <a:r>
            <a:rPr kumimoji="1" lang="ja-JP" altLang="en-US" sz="1300" b="1">
              <a:latin typeface="ＭＳ Ｐゴシック"/>
            </a:rPr>
            <a:t>人当たり人件費・物件費等決算額</a:t>
          </a:r>
        </a:p>
      </xdr:txBody>
    </xdr:sp>
    <xdr:clientData/>
  </xdr:oneCellAnchor>
  <xdr:oneCellAnchor>
    <xdr:from>
      <xdr:col>6</xdr:col>
      <xdr:colOff>34497</xdr:colOff>
      <xdr:row>75</xdr:row>
      <xdr:rowOff>114300</xdr:rowOff>
    </xdr:from>
    <xdr:ext cx="1651000" cy="359073"/>
    <xdr:sp macro="" textlink="">
      <xdr:nvSpPr>
        <xdr:cNvPr id="160" name="テキスト ボックス 159"/>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[113,825</a:t>
          </a:r>
          <a:r>
            <a:rPr kumimoji="1" lang="ja-JP" altLang="en-US" sz="1600" b="1">
              <a:solidFill>
                <a:srgbClr val="FF0000"/>
              </a:solidFill>
              <a:latin typeface="ＭＳ Ｐゴシック"/>
            </a:rPr>
            <a:t>円</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8</xdr:col>
      <xdr:colOff>419100</xdr:colOff>
      <xdr:row>75</xdr:row>
      <xdr:rowOff>31750</xdr:rowOff>
    </xdr:from>
    <xdr:to>
      <xdr:col>10</xdr:col>
      <xdr:colOff>571500</xdr:colOff>
      <xdr:row>76</xdr:row>
      <xdr:rowOff>114300</xdr:rowOff>
    </xdr:to>
    <xdr:sp macro="" textlink="">
      <xdr:nvSpPr>
        <xdr:cNvPr id="161" name="正方形/長方形 160"/>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76</xdr:row>
      <xdr:rowOff>50800</xdr:rowOff>
    </xdr:from>
    <xdr:to>
      <xdr:col>10</xdr:col>
      <xdr:colOff>571500</xdr:colOff>
      <xdr:row>77</xdr:row>
      <xdr:rowOff>133350</xdr:rowOff>
    </xdr:to>
    <xdr:sp macro="" textlink="">
      <xdr:nvSpPr>
        <xdr:cNvPr id="162" name="正方形/長方形 161"/>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5/23</a:t>
          </a:r>
          <a:endParaRPr kumimoji="1" lang="ja-JP" altLang="en-US" sz="1200" b="1" i="1">
            <a:solidFill>
              <a:srgbClr val="4080FF"/>
            </a:solidFill>
            <a:latin typeface="ＭＳ Ｐゴシック"/>
          </a:endParaRPr>
        </a:p>
      </xdr:txBody>
    </xdr:sp>
    <xdr:clientData/>
  </xdr:twoCellAnchor>
  <xdr:twoCellAnchor>
    <xdr:from>
      <xdr:col>11</xdr:col>
      <xdr:colOff>12700</xdr:colOff>
      <xdr:row>75</xdr:row>
      <xdr:rowOff>31750</xdr:rowOff>
    </xdr:from>
    <xdr:to>
      <xdr:col>12</xdr:col>
      <xdr:colOff>596900</xdr:colOff>
      <xdr:row>76</xdr:row>
      <xdr:rowOff>114300</xdr:rowOff>
    </xdr:to>
    <xdr:sp macro="" textlink="">
      <xdr:nvSpPr>
        <xdr:cNvPr id="163" name="正方形/長方形 162"/>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76</xdr:row>
      <xdr:rowOff>50800</xdr:rowOff>
    </xdr:from>
    <xdr:to>
      <xdr:col>12</xdr:col>
      <xdr:colOff>596900</xdr:colOff>
      <xdr:row>77</xdr:row>
      <xdr:rowOff>133350</xdr:rowOff>
    </xdr:to>
    <xdr:sp macro="" textlink="">
      <xdr:nvSpPr>
        <xdr:cNvPr id="164" name="正方形/長方形 163"/>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123,135</a:t>
          </a:r>
          <a:endParaRPr kumimoji="1" lang="ja-JP" altLang="en-US" sz="1200" b="1" i="1">
            <a:solidFill>
              <a:srgbClr val="4080FF"/>
            </a:solidFill>
            <a:latin typeface="ＭＳ Ｐゴシック"/>
          </a:endParaRPr>
        </a:p>
      </xdr:txBody>
    </xdr:sp>
    <xdr:clientData/>
  </xdr:twoCellAnchor>
  <xdr:twoCellAnchor>
    <xdr:from>
      <xdr:col>13</xdr:col>
      <xdr:colOff>101600</xdr:colOff>
      <xdr:row>75</xdr:row>
      <xdr:rowOff>31750</xdr:rowOff>
    </xdr:from>
    <xdr:to>
      <xdr:col>15</xdr:col>
      <xdr:colOff>0</xdr:colOff>
      <xdr:row>76</xdr:row>
      <xdr:rowOff>114300</xdr:rowOff>
    </xdr:to>
    <xdr:sp macro="" textlink="">
      <xdr:nvSpPr>
        <xdr:cNvPr id="165" name="正方形/長方形 164"/>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76</xdr:row>
      <xdr:rowOff>50800</xdr:rowOff>
    </xdr:from>
    <xdr:to>
      <xdr:col>15</xdr:col>
      <xdr:colOff>0</xdr:colOff>
      <xdr:row>77</xdr:row>
      <xdr:rowOff>133350</xdr:rowOff>
    </xdr:to>
    <xdr:sp macro="" textlink="">
      <xdr:nvSpPr>
        <xdr:cNvPr id="166" name="正方形/長方形 165"/>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121,550</a:t>
          </a:r>
          <a:endParaRPr kumimoji="1" lang="ja-JP" altLang="en-US" sz="1200" b="1" i="1">
            <a:solidFill>
              <a:srgbClr val="4080FF"/>
            </a:solidFill>
            <a:latin typeface="ＭＳ Ｐゴシック"/>
          </a:endParaRPr>
        </a:p>
      </xdr:txBody>
    </xdr:sp>
    <xdr:clientData/>
  </xdr:twoCellAnchor>
  <xdr:twoCellAnchor>
    <xdr:from>
      <xdr:col>1</xdr:col>
      <xdr:colOff>76200</xdr:colOff>
      <xdr:row>78</xdr:row>
      <xdr:rowOff>25400</xdr:rowOff>
    </xdr:from>
    <xdr:to>
      <xdr:col>8</xdr:col>
      <xdr:colOff>355600</xdr:colOff>
      <xdr:row>92</xdr:row>
      <xdr:rowOff>38100</xdr:rowOff>
    </xdr:to>
    <xdr:sp macro="" textlink="">
      <xdr:nvSpPr>
        <xdr:cNvPr id="167" name="正方形/長方形 166"/>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17</xdr:col>
      <xdr:colOff>406400</xdr:colOff>
      <xdr:row>92</xdr:row>
      <xdr:rowOff>38100</xdr:rowOff>
    </xdr:to>
    <xdr:sp macro="" textlink="">
      <xdr:nvSpPr>
        <xdr:cNvPr id="168" name="正方形/長方形 167"/>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14</xdr:col>
      <xdr:colOff>241300</xdr:colOff>
      <xdr:row>79</xdr:row>
      <xdr:rowOff>107950</xdr:rowOff>
    </xdr:to>
    <xdr:sp macro="" textlink="">
      <xdr:nvSpPr>
        <xdr:cNvPr id="169" name="正方形/長方形 168"/>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a:t>
          </a:r>
          <a:r>
            <a:rPr kumimoji="1" lang="en-US" altLang="ja-JP" sz="1100" b="1" i="1">
              <a:solidFill>
                <a:srgbClr val="FF0000"/>
              </a:solidFill>
              <a:latin typeface="ＭＳ Ｐゴシック"/>
            </a:rPr>
            <a:t>1</a:t>
          </a:r>
          <a:r>
            <a:rPr kumimoji="1" lang="ja-JP" altLang="en-US" sz="1100" b="1" i="1">
              <a:solidFill>
                <a:srgbClr val="FF0000"/>
              </a:solidFill>
              <a:latin typeface="ＭＳ Ｐゴシック"/>
            </a:rPr>
            <a:t>人当たり人件費・物件費等決算額の分析欄</a:t>
          </a:r>
        </a:p>
      </xdr:txBody>
    </xdr:sp>
    <xdr:clientData/>
  </xdr:twoCellAnchor>
  <xdr:twoCellAnchor>
    <xdr:from>
      <xdr:col>8</xdr:col>
      <xdr:colOff>673100</xdr:colOff>
      <xdr:row>80</xdr:row>
      <xdr:rowOff>0</xdr:rowOff>
    </xdr:from>
    <xdr:to>
      <xdr:col>17</xdr:col>
      <xdr:colOff>279400</xdr:colOff>
      <xdr:row>91</xdr:row>
      <xdr:rowOff>146050</xdr:rowOff>
    </xdr:to>
    <xdr:sp macro="" textlink="" fLocksText="0">
      <xdr:nvSpPr>
        <xdr:cNvPr id="170" name="テキスト ボックス 169"/>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eaLnBrk="1" fontAlgn="auto" latinLnBrk="0" hangingPunct="1"/>
          <a:r>
            <a:rPr kumimoji="1" lang="ja-JP" altLang="ja-JP" sz="1300" b="0" i="0" baseline="0">
              <a:solidFill>
                <a:schemeClr val="dk1"/>
              </a:solidFill>
              <a:effectLst/>
              <a:latin typeface="+mn-lt"/>
              <a:ea typeface="+mn-ea"/>
              <a:cs typeface="+mn-cs"/>
            </a:rPr>
            <a:t>前年度との比較では</a:t>
          </a:r>
          <a:r>
            <a:rPr kumimoji="1" lang="en-US" altLang="ja-JP" sz="1300" b="0" i="0" baseline="0">
              <a:solidFill>
                <a:schemeClr val="dk1"/>
              </a:solidFill>
              <a:effectLst/>
              <a:latin typeface="+mn-lt"/>
              <a:ea typeface="+mn-ea"/>
              <a:cs typeface="+mn-cs"/>
            </a:rPr>
            <a:t>2,433</a:t>
          </a:r>
          <a:r>
            <a:rPr kumimoji="1" lang="ja-JP" altLang="ja-JP" sz="1300" b="0" i="0" baseline="0">
              <a:solidFill>
                <a:schemeClr val="dk1"/>
              </a:solidFill>
              <a:effectLst/>
              <a:latin typeface="+mn-lt"/>
              <a:ea typeface="+mn-ea"/>
              <a:cs typeface="+mn-cs"/>
            </a:rPr>
            <a:t>円</a:t>
          </a:r>
          <a:r>
            <a:rPr kumimoji="1" lang="ja-JP" altLang="en-US" sz="1300" b="0" i="0" baseline="0">
              <a:solidFill>
                <a:schemeClr val="dk1"/>
              </a:solidFill>
              <a:effectLst/>
              <a:latin typeface="+mn-lt"/>
              <a:ea typeface="+mn-ea"/>
              <a:cs typeface="+mn-cs"/>
            </a:rPr>
            <a:t>増加した。</a:t>
          </a:r>
          <a:endParaRPr kumimoji="1" lang="en-US" altLang="ja-JP" sz="1300" b="0" i="0" baseline="0">
            <a:solidFill>
              <a:schemeClr val="dk1"/>
            </a:solidFill>
            <a:effectLst/>
            <a:latin typeface="+mn-lt"/>
            <a:ea typeface="+mn-ea"/>
            <a:cs typeface="+mn-cs"/>
          </a:endParaRPr>
        </a:p>
        <a:p>
          <a:pPr eaLnBrk="1" fontAlgn="auto" latinLnBrk="0" hangingPunct="1"/>
          <a:r>
            <a:rPr kumimoji="1" lang="ja-JP" altLang="ja-JP" sz="1300" b="0" i="0" baseline="0">
              <a:solidFill>
                <a:schemeClr val="dk1"/>
              </a:solidFill>
              <a:effectLst/>
              <a:latin typeface="+mn-lt"/>
              <a:ea typeface="+mn-ea"/>
              <a:cs typeface="+mn-cs"/>
            </a:rPr>
            <a:t>主な要因は物件費の増加であ</a:t>
          </a:r>
          <a:r>
            <a:rPr kumimoji="1" lang="ja-JP" altLang="en-US" sz="1300" b="0" i="0" baseline="0">
              <a:solidFill>
                <a:schemeClr val="dk1"/>
              </a:solidFill>
              <a:effectLst/>
              <a:latin typeface="+mn-lt"/>
              <a:ea typeface="+mn-ea"/>
              <a:cs typeface="+mn-cs"/>
            </a:rPr>
            <a:t>り、</a:t>
          </a:r>
          <a:r>
            <a:rPr kumimoji="1" lang="ja-JP" altLang="ja-JP" sz="1300" b="0" i="0" baseline="0">
              <a:solidFill>
                <a:schemeClr val="dk1"/>
              </a:solidFill>
              <a:effectLst/>
              <a:latin typeface="+mn-lt"/>
              <a:ea typeface="+mn-ea"/>
              <a:cs typeface="+mn-cs"/>
            </a:rPr>
            <a:t>民間委託の推進等による</a:t>
          </a:r>
          <a:r>
            <a:rPr kumimoji="1" lang="ja-JP" altLang="en-US" sz="1300" b="0" i="0" baseline="0">
              <a:solidFill>
                <a:schemeClr val="dk1"/>
              </a:solidFill>
              <a:effectLst/>
              <a:latin typeface="+mn-lt"/>
              <a:ea typeface="+mn-ea"/>
              <a:cs typeface="+mn-cs"/>
            </a:rPr>
            <a:t>増加に加え、</a:t>
          </a:r>
          <a:r>
            <a:rPr kumimoji="1" lang="en-US" altLang="ja-JP" sz="1300" b="0" i="0" baseline="0">
              <a:solidFill>
                <a:schemeClr val="dk1"/>
              </a:solidFill>
              <a:effectLst/>
              <a:latin typeface="+mn-lt"/>
              <a:ea typeface="+mn-ea"/>
              <a:cs typeface="+mn-cs"/>
            </a:rPr>
            <a:t>28</a:t>
          </a:r>
          <a:r>
            <a:rPr kumimoji="1" lang="ja-JP" altLang="en-US" sz="1300" b="0" i="0" baseline="0">
              <a:solidFill>
                <a:schemeClr val="dk1"/>
              </a:solidFill>
              <a:effectLst/>
              <a:latin typeface="+mn-lt"/>
              <a:ea typeface="+mn-ea"/>
              <a:cs typeface="+mn-cs"/>
            </a:rPr>
            <a:t>年度については、</a:t>
          </a:r>
          <a:r>
            <a:rPr kumimoji="1" lang="en-US" altLang="ja-JP" sz="1300" b="0" i="0" baseline="0">
              <a:solidFill>
                <a:schemeClr val="dk1"/>
              </a:solidFill>
              <a:effectLst/>
              <a:latin typeface="+mn-lt"/>
              <a:ea typeface="+mn-ea"/>
              <a:cs typeface="+mn-cs"/>
            </a:rPr>
            <a:t>PCB</a:t>
          </a:r>
          <a:r>
            <a:rPr kumimoji="1" lang="ja-JP" altLang="en-US" sz="1300" b="0" i="0" baseline="0">
              <a:solidFill>
                <a:schemeClr val="dk1"/>
              </a:solidFill>
              <a:effectLst/>
              <a:latin typeface="+mn-lt"/>
              <a:ea typeface="+mn-ea"/>
              <a:cs typeface="+mn-cs"/>
            </a:rPr>
            <a:t>処理経費の約</a:t>
          </a:r>
          <a:r>
            <a:rPr kumimoji="1" lang="en-US" altLang="ja-JP" sz="1300" b="0" i="0" baseline="0">
              <a:solidFill>
                <a:schemeClr val="dk1"/>
              </a:solidFill>
              <a:effectLst/>
              <a:latin typeface="+mn-lt"/>
              <a:ea typeface="+mn-ea"/>
              <a:cs typeface="+mn-cs"/>
            </a:rPr>
            <a:t>5</a:t>
          </a:r>
          <a:r>
            <a:rPr kumimoji="1" lang="ja-JP" altLang="en-US" sz="1300" b="0" i="0" baseline="0">
              <a:solidFill>
                <a:schemeClr val="dk1"/>
              </a:solidFill>
              <a:effectLst/>
              <a:latin typeface="+mn-lt"/>
              <a:ea typeface="+mn-ea"/>
              <a:cs typeface="+mn-cs"/>
            </a:rPr>
            <a:t>億円が臨時的に発生したことによる。</a:t>
          </a:r>
          <a:endParaRPr kumimoji="1" lang="en-US" altLang="ja-JP" sz="1300" b="0" i="0" baseline="0">
            <a:solidFill>
              <a:schemeClr val="dk1"/>
            </a:solidFill>
            <a:effectLst/>
            <a:latin typeface="+mn-lt"/>
            <a:ea typeface="+mn-ea"/>
            <a:cs typeface="+mn-cs"/>
          </a:endParaRPr>
        </a:p>
        <a:p>
          <a:pPr eaLnBrk="1" fontAlgn="auto" latinLnBrk="0" hangingPunct="1"/>
          <a:r>
            <a:rPr kumimoji="1" lang="ja-JP" altLang="ja-JP" sz="1300" b="0" i="0" baseline="0">
              <a:solidFill>
                <a:schemeClr val="dk1"/>
              </a:solidFill>
              <a:effectLst/>
              <a:latin typeface="+mn-lt"/>
              <a:ea typeface="+mn-ea"/>
              <a:cs typeface="+mn-cs"/>
            </a:rPr>
            <a:t>今後</a:t>
          </a:r>
          <a:r>
            <a:rPr kumimoji="1" lang="ja-JP" altLang="en-US" sz="1300" b="0" i="0" baseline="0">
              <a:solidFill>
                <a:schemeClr val="dk1"/>
              </a:solidFill>
              <a:effectLst/>
              <a:latin typeface="+mn-lt"/>
              <a:ea typeface="+mn-ea"/>
              <a:cs typeface="+mn-cs"/>
            </a:rPr>
            <a:t>も</a:t>
          </a:r>
          <a:r>
            <a:rPr kumimoji="1" lang="ja-JP" altLang="ja-JP" sz="1300" b="0" i="0" baseline="0">
              <a:solidFill>
                <a:schemeClr val="dk1"/>
              </a:solidFill>
              <a:effectLst/>
              <a:latin typeface="+mn-lt"/>
              <a:ea typeface="+mn-ea"/>
              <a:cs typeface="+mn-cs"/>
            </a:rPr>
            <a:t>適正な支出と経費の削減に努める。</a:t>
          </a:r>
          <a:endParaRPr lang="ja-JP" altLang="ja-JP" sz="1300">
            <a:effectLst/>
          </a:endParaRPr>
        </a:p>
      </xdr:txBody>
    </xdr:sp>
    <xdr:clientData/>
  </xdr:twoCellAnchor>
  <xdr:oneCellAnchor>
    <xdr:from>
      <xdr:col>1</xdr:col>
      <xdr:colOff>38100</xdr:colOff>
      <xdr:row>77</xdr:row>
      <xdr:rowOff>6350</xdr:rowOff>
    </xdr:from>
    <xdr:ext cx="349839" cy="225703"/>
    <xdr:sp macro="" textlink="">
      <xdr:nvSpPr>
        <xdr:cNvPr id="171" name="テキスト ボックス 170"/>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92</xdr:row>
      <xdr:rowOff>38100</xdr:rowOff>
    </xdr:from>
    <xdr:to>
      <xdr:col>8</xdr:col>
      <xdr:colOff>355600</xdr:colOff>
      <xdr:row>92</xdr:row>
      <xdr:rowOff>38100</xdr:rowOff>
    </xdr:to>
    <xdr:cxnSp macro="">
      <xdr:nvCxnSpPr>
        <xdr:cNvPr id="172" name="直線コネクタ 171"/>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73" name="テキスト ボックス 172"/>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500,000</a:t>
          </a:r>
          <a:endParaRPr kumimoji="1" lang="ja-JP" altLang="en-US" sz="1000">
            <a:latin typeface="ＭＳ Ｐゴシック"/>
          </a:endParaRPr>
        </a:p>
      </xdr:txBody>
    </xdr:sp>
    <xdr:clientData/>
  </xdr:oneCellAnchor>
  <xdr:twoCellAnchor>
    <xdr:from>
      <xdr:col>1</xdr:col>
      <xdr:colOff>76200</xdr:colOff>
      <xdr:row>89</xdr:row>
      <xdr:rowOff>69850</xdr:rowOff>
    </xdr:from>
    <xdr:to>
      <xdr:col>8</xdr:col>
      <xdr:colOff>355600</xdr:colOff>
      <xdr:row>89</xdr:row>
      <xdr:rowOff>69850</xdr:rowOff>
    </xdr:to>
    <xdr:cxnSp macro="">
      <xdr:nvCxnSpPr>
        <xdr:cNvPr id="174" name="直線コネクタ 173"/>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macro="" textlink="">
      <xdr:nvSpPr>
        <xdr:cNvPr id="175" name="テキスト ボックス 174"/>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400,000</a:t>
          </a:r>
          <a:endParaRPr kumimoji="1" lang="ja-JP" altLang="en-US" sz="1000">
            <a:latin typeface="ＭＳ Ｐゴシック"/>
          </a:endParaRPr>
        </a:p>
      </xdr:txBody>
    </xdr:sp>
    <xdr:clientData/>
  </xdr:oneCellAnchor>
  <xdr:twoCellAnchor>
    <xdr:from>
      <xdr:col>1</xdr:col>
      <xdr:colOff>76200</xdr:colOff>
      <xdr:row>86</xdr:row>
      <xdr:rowOff>101600</xdr:rowOff>
    </xdr:from>
    <xdr:to>
      <xdr:col>8</xdr:col>
      <xdr:colOff>355600</xdr:colOff>
      <xdr:row>86</xdr:row>
      <xdr:rowOff>101600</xdr:rowOff>
    </xdr:to>
    <xdr:cxnSp macro="">
      <xdr:nvCxnSpPr>
        <xdr:cNvPr id="176" name="直線コネクタ 175"/>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macro="" textlink="">
      <xdr:nvSpPr>
        <xdr:cNvPr id="177" name="テキスト ボックス 176"/>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76200</xdr:colOff>
      <xdr:row>83</xdr:row>
      <xdr:rowOff>133350</xdr:rowOff>
    </xdr:from>
    <xdr:to>
      <xdr:col>8</xdr:col>
      <xdr:colOff>355600</xdr:colOff>
      <xdr:row>83</xdr:row>
      <xdr:rowOff>133350</xdr:rowOff>
    </xdr:to>
    <xdr:cxnSp macro="">
      <xdr:nvCxnSpPr>
        <xdr:cNvPr id="178" name="直線コネクタ 177"/>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macro="" textlink="">
      <xdr:nvSpPr>
        <xdr:cNvPr id="179" name="テキスト ボックス 178"/>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76200</xdr:colOff>
      <xdr:row>80</xdr:row>
      <xdr:rowOff>165100</xdr:rowOff>
    </xdr:from>
    <xdr:to>
      <xdr:col>8</xdr:col>
      <xdr:colOff>355600</xdr:colOff>
      <xdr:row>80</xdr:row>
      <xdr:rowOff>165100</xdr:rowOff>
    </xdr:to>
    <xdr:cxnSp macro="">
      <xdr:nvCxnSpPr>
        <xdr:cNvPr id="180" name="直線コネクタ 179"/>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macro="" textlink="">
      <xdr:nvSpPr>
        <xdr:cNvPr id="181" name="テキスト ボックス 180"/>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78</xdr:row>
      <xdr:rowOff>25400</xdr:rowOff>
    </xdr:to>
    <xdr:cxnSp macro="">
      <xdr:nvCxnSpPr>
        <xdr:cNvPr id="182" name="直線コネクタ 181"/>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83" name="テキスト ボックス 182"/>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92</xdr:row>
      <xdr:rowOff>38100</xdr:rowOff>
    </xdr:to>
    <xdr:sp macro="" textlink="">
      <xdr:nvSpPr>
        <xdr:cNvPr id="184"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81</xdr:row>
      <xdr:rowOff>18340</xdr:rowOff>
    </xdr:from>
    <xdr:to>
      <xdr:col>7</xdr:col>
      <xdr:colOff>152400</xdr:colOff>
      <xdr:row>88</xdr:row>
      <xdr:rowOff>121717</xdr:rowOff>
    </xdr:to>
    <xdr:cxnSp macro="">
      <xdr:nvCxnSpPr>
        <xdr:cNvPr id="185" name="直線コネクタ 184"/>
        <xdr:cNvCxnSpPr/>
      </xdr:nvCxnSpPr>
      <xdr:spPr>
        <a:xfrm flipV="1">
          <a:off x="4953000" y="13905790"/>
          <a:ext cx="0" cy="1303527"/>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88</xdr:row>
      <xdr:rowOff>93794</xdr:rowOff>
    </xdr:from>
    <xdr:ext cx="762000" cy="259045"/>
    <xdr:sp macro="" textlink="">
      <xdr:nvSpPr>
        <xdr:cNvPr id="186" name="人件費・物件費等の状況最小値テキスト"/>
        <xdr:cNvSpPr txBox="1"/>
      </xdr:nvSpPr>
      <xdr:spPr>
        <a:xfrm>
          <a:off x="5041900" y="151813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375,221</a:t>
          </a:r>
          <a:endParaRPr kumimoji="1" lang="ja-JP" altLang="en-US" sz="1000" b="1">
            <a:latin typeface="ＭＳ Ｐゴシック"/>
          </a:endParaRPr>
        </a:p>
      </xdr:txBody>
    </xdr:sp>
    <xdr:clientData/>
  </xdr:oneCellAnchor>
  <xdr:twoCellAnchor>
    <xdr:from>
      <xdr:col>7</xdr:col>
      <xdr:colOff>63500</xdr:colOff>
      <xdr:row>88</xdr:row>
      <xdr:rowOff>121717</xdr:rowOff>
    </xdr:from>
    <xdr:to>
      <xdr:col>7</xdr:col>
      <xdr:colOff>241300</xdr:colOff>
      <xdr:row>88</xdr:row>
      <xdr:rowOff>121717</xdr:rowOff>
    </xdr:to>
    <xdr:cxnSp macro="">
      <xdr:nvCxnSpPr>
        <xdr:cNvPr id="187" name="直線コネクタ 186"/>
        <xdr:cNvCxnSpPr/>
      </xdr:nvCxnSpPr>
      <xdr:spPr>
        <a:xfrm>
          <a:off x="4864100" y="152093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79</xdr:row>
      <xdr:rowOff>104717</xdr:rowOff>
    </xdr:from>
    <xdr:ext cx="762000" cy="259045"/>
    <xdr:sp macro="" textlink="">
      <xdr:nvSpPr>
        <xdr:cNvPr id="188" name="人件費・物件費等の状況最大値テキスト"/>
        <xdr:cNvSpPr txBox="1"/>
      </xdr:nvSpPr>
      <xdr:spPr>
        <a:xfrm>
          <a:off x="5041900" y="136492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105,116</a:t>
          </a:r>
          <a:endParaRPr kumimoji="1" lang="ja-JP" altLang="en-US" sz="1000" b="1">
            <a:latin typeface="ＭＳ Ｐゴシック"/>
          </a:endParaRPr>
        </a:p>
      </xdr:txBody>
    </xdr:sp>
    <xdr:clientData/>
  </xdr:oneCellAnchor>
  <xdr:twoCellAnchor>
    <xdr:from>
      <xdr:col>7</xdr:col>
      <xdr:colOff>63500</xdr:colOff>
      <xdr:row>81</xdr:row>
      <xdr:rowOff>18340</xdr:rowOff>
    </xdr:from>
    <xdr:to>
      <xdr:col>7</xdr:col>
      <xdr:colOff>241300</xdr:colOff>
      <xdr:row>81</xdr:row>
      <xdr:rowOff>18340</xdr:rowOff>
    </xdr:to>
    <xdr:cxnSp macro="">
      <xdr:nvCxnSpPr>
        <xdr:cNvPr id="189" name="直線コネクタ 188"/>
        <xdr:cNvCxnSpPr/>
      </xdr:nvCxnSpPr>
      <xdr:spPr>
        <a:xfrm>
          <a:off x="4864100" y="139057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48628</xdr:rowOff>
    </xdr:from>
    <xdr:to>
      <xdr:col>7</xdr:col>
      <xdr:colOff>152400</xdr:colOff>
      <xdr:row>81</xdr:row>
      <xdr:rowOff>60370</xdr:rowOff>
    </xdr:to>
    <xdr:cxnSp macro="">
      <xdr:nvCxnSpPr>
        <xdr:cNvPr id="190" name="直線コネクタ 189"/>
        <xdr:cNvCxnSpPr/>
      </xdr:nvCxnSpPr>
      <xdr:spPr>
        <a:xfrm>
          <a:off x="4114800" y="13936078"/>
          <a:ext cx="838200" cy="117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81</xdr:row>
      <xdr:rowOff>45369</xdr:rowOff>
    </xdr:from>
    <xdr:ext cx="762000" cy="259045"/>
    <xdr:sp macro="" textlink="">
      <xdr:nvSpPr>
        <xdr:cNvPr id="191" name="人件費・物件費等の状況平均値テキスト"/>
        <xdr:cNvSpPr txBox="1"/>
      </xdr:nvSpPr>
      <xdr:spPr>
        <a:xfrm>
          <a:off x="5041900" y="1393281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127,029</a:t>
          </a:r>
          <a:endParaRPr kumimoji="1" lang="ja-JP" altLang="en-US" sz="1000" b="1">
            <a:solidFill>
              <a:srgbClr val="000080"/>
            </a:solidFill>
            <a:latin typeface="ＭＳ Ｐゴシック"/>
          </a:endParaRPr>
        </a:p>
      </xdr:txBody>
    </xdr:sp>
    <xdr:clientData/>
  </xdr:oneCellAnchor>
  <xdr:twoCellAnchor>
    <xdr:from>
      <xdr:col>7</xdr:col>
      <xdr:colOff>101600</xdr:colOff>
      <xdr:row>81</xdr:row>
      <xdr:rowOff>73292</xdr:rowOff>
    </xdr:from>
    <xdr:to>
      <xdr:col>7</xdr:col>
      <xdr:colOff>203200</xdr:colOff>
      <xdr:row>82</xdr:row>
      <xdr:rowOff>3442</xdr:rowOff>
    </xdr:to>
    <xdr:sp macro="" textlink="">
      <xdr:nvSpPr>
        <xdr:cNvPr id="192" name="フローチャート : 判断 191"/>
        <xdr:cNvSpPr/>
      </xdr:nvSpPr>
      <xdr:spPr>
        <a:xfrm>
          <a:off x="4902200" y="139607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81</xdr:row>
      <xdr:rowOff>43836</xdr:rowOff>
    </xdr:from>
    <xdr:to>
      <xdr:col>6</xdr:col>
      <xdr:colOff>0</xdr:colOff>
      <xdr:row>81</xdr:row>
      <xdr:rowOff>48628</xdr:rowOff>
    </xdr:to>
    <xdr:cxnSp macro="">
      <xdr:nvCxnSpPr>
        <xdr:cNvPr id="193" name="直線コネクタ 192"/>
        <xdr:cNvCxnSpPr/>
      </xdr:nvCxnSpPr>
      <xdr:spPr>
        <a:xfrm>
          <a:off x="3225800" y="13931286"/>
          <a:ext cx="889000" cy="47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81</xdr:row>
      <xdr:rowOff>65015</xdr:rowOff>
    </xdr:from>
    <xdr:to>
      <xdr:col>6</xdr:col>
      <xdr:colOff>50800</xdr:colOff>
      <xdr:row>81</xdr:row>
      <xdr:rowOff>166615</xdr:rowOff>
    </xdr:to>
    <xdr:sp macro="" textlink="">
      <xdr:nvSpPr>
        <xdr:cNvPr id="194" name="フローチャート : 判断 193"/>
        <xdr:cNvSpPr/>
      </xdr:nvSpPr>
      <xdr:spPr>
        <a:xfrm>
          <a:off x="4064000" y="139524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81</xdr:row>
      <xdr:rowOff>151392</xdr:rowOff>
    </xdr:from>
    <xdr:ext cx="736600" cy="259045"/>
    <xdr:sp macro="" textlink="">
      <xdr:nvSpPr>
        <xdr:cNvPr id="195" name="テキスト ボックス 194"/>
        <xdr:cNvSpPr txBox="1"/>
      </xdr:nvSpPr>
      <xdr:spPr>
        <a:xfrm>
          <a:off x="3733800" y="1403884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125,314</a:t>
          </a:r>
          <a:endParaRPr kumimoji="1" lang="ja-JP" altLang="en-US" sz="1000" b="1">
            <a:solidFill>
              <a:srgbClr val="000080"/>
            </a:solidFill>
            <a:latin typeface="ＭＳ Ｐゴシック"/>
          </a:endParaRPr>
        </a:p>
      </xdr:txBody>
    </xdr:sp>
    <xdr:clientData/>
  </xdr:oneCellAnchor>
  <xdr:twoCellAnchor>
    <xdr:from>
      <xdr:col>3</xdr:col>
      <xdr:colOff>279400</xdr:colOff>
      <xdr:row>81</xdr:row>
      <xdr:rowOff>25067</xdr:rowOff>
    </xdr:from>
    <xdr:to>
      <xdr:col>4</xdr:col>
      <xdr:colOff>482600</xdr:colOff>
      <xdr:row>81</xdr:row>
      <xdr:rowOff>43836</xdr:rowOff>
    </xdr:to>
    <xdr:cxnSp macro="">
      <xdr:nvCxnSpPr>
        <xdr:cNvPr id="196" name="直線コネクタ 195"/>
        <xdr:cNvCxnSpPr/>
      </xdr:nvCxnSpPr>
      <xdr:spPr>
        <a:xfrm>
          <a:off x="2336800" y="13912517"/>
          <a:ext cx="889000" cy="187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81</xdr:row>
      <xdr:rowOff>58781</xdr:rowOff>
    </xdr:from>
    <xdr:to>
      <xdr:col>4</xdr:col>
      <xdr:colOff>533400</xdr:colOff>
      <xdr:row>81</xdr:row>
      <xdr:rowOff>160381</xdr:rowOff>
    </xdr:to>
    <xdr:sp macro="" textlink="">
      <xdr:nvSpPr>
        <xdr:cNvPr id="197" name="フローチャート : 判断 196"/>
        <xdr:cNvSpPr/>
      </xdr:nvSpPr>
      <xdr:spPr>
        <a:xfrm>
          <a:off x="3175000" y="139462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81</xdr:row>
      <xdr:rowOff>145158</xdr:rowOff>
    </xdr:from>
    <xdr:ext cx="762000" cy="259045"/>
    <xdr:sp macro="" textlink="">
      <xdr:nvSpPr>
        <xdr:cNvPr id="198" name="テキスト ボックス 197"/>
        <xdr:cNvSpPr txBox="1"/>
      </xdr:nvSpPr>
      <xdr:spPr>
        <a:xfrm>
          <a:off x="2844800" y="140326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124,022</a:t>
          </a:r>
          <a:endParaRPr kumimoji="1" lang="ja-JP" altLang="en-US" sz="1000" b="1">
            <a:solidFill>
              <a:srgbClr val="000080"/>
            </a:solidFill>
            <a:latin typeface="ＭＳ Ｐゴシック"/>
          </a:endParaRPr>
        </a:p>
      </xdr:txBody>
    </xdr:sp>
    <xdr:clientData/>
  </xdr:oneCellAnchor>
  <xdr:twoCellAnchor>
    <xdr:from>
      <xdr:col>2</xdr:col>
      <xdr:colOff>76200</xdr:colOff>
      <xdr:row>81</xdr:row>
      <xdr:rowOff>25067</xdr:rowOff>
    </xdr:from>
    <xdr:to>
      <xdr:col>3</xdr:col>
      <xdr:colOff>279400</xdr:colOff>
      <xdr:row>81</xdr:row>
      <xdr:rowOff>28885</xdr:rowOff>
    </xdr:to>
    <xdr:cxnSp macro="">
      <xdr:nvCxnSpPr>
        <xdr:cNvPr id="199" name="直線コネクタ 198"/>
        <xdr:cNvCxnSpPr/>
      </xdr:nvCxnSpPr>
      <xdr:spPr>
        <a:xfrm flipV="1">
          <a:off x="1447800" y="13912517"/>
          <a:ext cx="889000" cy="38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81</xdr:row>
      <xdr:rowOff>44317</xdr:rowOff>
    </xdr:from>
    <xdr:to>
      <xdr:col>3</xdr:col>
      <xdr:colOff>330200</xdr:colOff>
      <xdr:row>81</xdr:row>
      <xdr:rowOff>145917</xdr:rowOff>
    </xdr:to>
    <xdr:sp macro="" textlink="">
      <xdr:nvSpPr>
        <xdr:cNvPr id="200" name="フローチャート : 判断 199"/>
        <xdr:cNvSpPr/>
      </xdr:nvSpPr>
      <xdr:spPr>
        <a:xfrm>
          <a:off x="2286000" y="139317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81</xdr:row>
      <xdr:rowOff>130694</xdr:rowOff>
    </xdr:from>
    <xdr:ext cx="762000" cy="259045"/>
    <xdr:sp macro="" textlink="">
      <xdr:nvSpPr>
        <xdr:cNvPr id="201" name="テキスト ボックス 200"/>
        <xdr:cNvSpPr txBox="1"/>
      </xdr:nvSpPr>
      <xdr:spPr>
        <a:xfrm>
          <a:off x="1955800" y="140181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121,025</a:t>
          </a:r>
          <a:endParaRPr kumimoji="1" lang="ja-JP" altLang="en-US" sz="1000" b="1">
            <a:solidFill>
              <a:srgbClr val="000080"/>
            </a:solidFill>
            <a:latin typeface="ＭＳ Ｐゴシック"/>
          </a:endParaRPr>
        </a:p>
      </xdr:txBody>
    </xdr:sp>
    <xdr:clientData/>
  </xdr:oneCellAnchor>
  <xdr:twoCellAnchor>
    <xdr:from>
      <xdr:col>2</xdr:col>
      <xdr:colOff>25400</xdr:colOff>
      <xdr:row>81</xdr:row>
      <xdr:rowOff>46879</xdr:rowOff>
    </xdr:from>
    <xdr:to>
      <xdr:col>2</xdr:col>
      <xdr:colOff>127000</xdr:colOff>
      <xdr:row>81</xdr:row>
      <xdr:rowOff>148479</xdr:rowOff>
    </xdr:to>
    <xdr:sp macro="" textlink="">
      <xdr:nvSpPr>
        <xdr:cNvPr id="202" name="フローチャート : 判断 201"/>
        <xdr:cNvSpPr/>
      </xdr:nvSpPr>
      <xdr:spPr>
        <a:xfrm>
          <a:off x="1397000" y="139343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81</xdr:row>
      <xdr:rowOff>133256</xdr:rowOff>
    </xdr:from>
    <xdr:ext cx="762000" cy="259045"/>
    <xdr:sp macro="" textlink="">
      <xdr:nvSpPr>
        <xdr:cNvPr id="203" name="テキスト ボックス 202"/>
        <xdr:cNvSpPr txBox="1"/>
      </xdr:nvSpPr>
      <xdr:spPr>
        <a:xfrm>
          <a:off x="1066800" y="140207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121,556</a:t>
          </a:r>
          <a:endParaRPr kumimoji="1" lang="ja-JP" altLang="en-US" sz="1000" b="1">
            <a:solidFill>
              <a:srgbClr val="000080"/>
            </a:solidFill>
            <a:latin typeface="ＭＳ Ｐゴシック"/>
          </a:endParaRPr>
        </a:p>
      </xdr:txBody>
    </xdr:sp>
    <xdr:clientData/>
  </xdr:oneCellAnchor>
  <xdr:oneCellAnchor>
    <xdr:from>
      <xdr:col>6</xdr:col>
      <xdr:colOff>622300</xdr:colOff>
      <xdr:row>92</xdr:row>
      <xdr:rowOff>35577</xdr:rowOff>
    </xdr:from>
    <xdr:ext cx="762000" cy="259045"/>
    <xdr:sp macro="" textlink="">
      <xdr:nvSpPr>
        <xdr:cNvPr id="204" name="テキスト ボックス 203"/>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469900</xdr:colOff>
      <xdr:row>92</xdr:row>
      <xdr:rowOff>35577</xdr:rowOff>
    </xdr:from>
    <xdr:ext cx="762000" cy="259045"/>
    <xdr:sp macro="" textlink="">
      <xdr:nvSpPr>
        <xdr:cNvPr id="205" name="テキスト ボックス 204"/>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266700</xdr:colOff>
      <xdr:row>92</xdr:row>
      <xdr:rowOff>35577</xdr:rowOff>
    </xdr:from>
    <xdr:ext cx="762000" cy="259045"/>
    <xdr:sp macro="" textlink="">
      <xdr:nvSpPr>
        <xdr:cNvPr id="206" name="テキスト ボックス 205"/>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63500</xdr:colOff>
      <xdr:row>92</xdr:row>
      <xdr:rowOff>35577</xdr:rowOff>
    </xdr:from>
    <xdr:ext cx="762000" cy="259045"/>
    <xdr:sp macro="" textlink="">
      <xdr:nvSpPr>
        <xdr:cNvPr id="207" name="テキスト ボックス 206"/>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546100</xdr:colOff>
      <xdr:row>92</xdr:row>
      <xdr:rowOff>35577</xdr:rowOff>
    </xdr:from>
    <xdr:ext cx="762000" cy="259045"/>
    <xdr:sp macro="" textlink="">
      <xdr:nvSpPr>
        <xdr:cNvPr id="208" name="テキスト ボックス 207"/>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7</xdr:col>
      <xdr:colOff>101600</xdr:colOff>
      <xdr:row>81</xdr:row>
      <xdr:rowOff>9570</xdr:rowOff>
    </xdr:from>
    <xdr:to>
      <xdr:col>7</xdr:col>
      <xdr:colOff>203200</xdr:colOff>
      <xdr:row>81</xdr:row>
      <xdr:rowOff>111170</xdr:rowOff>
    </xdr:to>
    <xdr:sp macro="" textlink="">
      <xdr:nvSpPr>
        <xdr:cNvPr id="209" name="円/楕円 208"/>
        <xdr:cNvSpPr/>
      </xdr:nvSpPr>
      <xdr:spPr>
        <a:xfrm>
          <a:off x="4902200" y="13897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80</xdr:row>
      <xdr:rowOff>102297</xdr:rowOff>
    </xdr:from>
    <xdr:ext cx="762000" cy="259045"/>
    <xdr:sp macro="" textlink="">
      <xdr:nvSpPr>
        <xdr:cNvPr id="210" name="人件費・物件費等の状況該当値テキスト"/>
        <xdr:cNvSpPr txBox="1"/>
      </xdr:nvSpPr>
      <xdr:spPr>
        <a:xfrm>
          <a:off x="5041900" y="138182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113,825</a:t>
          </a:r>
          <a:endParaRPr kumimoji="1" lang="ja-JP" altLang="en-US" sz="1000" b="1">
            <a:solidFill>
              <a:srgbClr val="FF0000"/>
            </a:solidFill>
            <a:latin typeface="ＭＳ Ｐゴシック"/>
          </a:endParaRPr>
        </a:p>
      </xdr:txBody>
    </xdr:sp>
    <xdr:clientData/>
  </xdr:oneCellAnchor>
  <xdr:twoCellAnchor>
    <xdr:from>
      <xdr:col>5</xdr:col>
      <xdr:colOff>635000</xdr:colOff>
      <xdr:row>80</xdr:row>
      <xdr:rowOff>169278</xdr:rowOff>
    </xdr:from>
    <xdr:to>
      <xdr:col>6</xdr:col>
      <xdr:colOff>50800</xdr:colOff>
      <xdr:row>81</xdr:row>
      <xdr:rowOff>99428</xdr:rowOff>
    </xdr:to>
    <xdr:sp macro="" textlink="">
      <xdr:nvSpPr>
        <xdr:cNvPr id="211" name="円/楕円 210"/>
        <xdr:cNvSpPr/>
      </xdr:nvSpPr>
      <xdr:spPr>
        <a:xfrm>
          <a:off x="4064000" y="138852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79</xdr:row>
      <xdr:rowOff>109605</xdr:rowOff>
    </xdr:from>
    <xdr:ext cx="736600" cy="259045"/>
    <xdr:sp macro="" textlink="">
      <xdr:nvSpPr>
        <xdr:cNvPr id="212" name="テキスト ボックス 211"/>
        <xdr:cNvSpPr txBox="1"/>
      </xdr:nvSpPr>
      <xdr:spPr>
        <a:xfrm>
          <a:off x="3733800" y="1365415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111,392</a:t>
          </a:r>
          <a:endParaRPr kumimoji="1" lang="ja-JP" altLang="en-US" sz="1000" b="1">
            <a:solidFill>
              <a:srgbClr val="FF0000"/>
            </a:solidFill>
            <a:latin typeface="ＭＳ Ｐゴシック"/>
          </a:endParaRPr>
        </a:p>
      </xdr:txBody>
    </xdr:sp>
    <xdr:clientData/>
  </xdr:oneCellAnchor>
  <xdr:twoCellAnchor>
    <xdr:from>
      <xdr:col>4</xdr:col>
      <xdr:colOff>431800</xdr:colOff>
      <xdr:row>80</xdr:row>
      <xdr:rowOff>164486</xdr:rowOff>
    </xdr:from>
    <xdr:to>
      <xdr:col>4</xdr:col>
      <xdr:colOff>533400</xdr:colOff>
      <xdr:row>81</xdr:row>
      <xdr:rowOff>94636</xdr:rowOff>
    </xdr:to>
    <xdr:sp macro="" textlink="">
      <xdr:nvSpPr>
        <xdr:cNvPr id="213" name="円/楕円 212"/>
        <xdr:cNvSpPr/>
      </xdr:nvSpPr>
      <xdr:spPr>
        <a:xfrm>
          <a:off x="3175000" y="138804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79</xdr:row>
      <xdr:rowOff>104813</xdr:rowOff>
    </xdr:from>
    <xdr:ext cx="762000" cy="259045"/>
    <xdr:sp macro="" textlink="">
      <xdr:nvSpPr>
        <xdr:cNvPr id="214" name="テキスト ボックス 213"/>
        <xdr:cNvSpPr txBox="1"/>
      </xdr:nvSpPr>
      <xdr:spPr>
        <a:xfrm>
          <a:off x="2844800" y="136493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110,399</a:t>
          </a:r>
          <a:endParaRPr kumimoji="1" lang="ja-JP" altLang="en-US" sz="1000" b="1">
            <a:solidFill>
              <a:srgbClr val="FF0000"/>
            </a:solidFill>
            <a:latin typeface="ＭＳ Ｐゴシック"/>
          </a:endParaRPr>
        </a:p>
      </xdr:txBody>
    </xdr:sp>
    <xdr:clientData/>
  </xdr:oneCellAnchor>
  <xdr:twoCellAnchor>
    <xdr:from>
      <xdr:col>3</xdr:col>
      <xdr:colOff>228600</xdr:colOff>
      <xdr:row>80</xdr:row>
      <xdr:rowOff>145717</xdr:rowOff>
    </xdr:from>
    <xdr:to>
      <xdr:col>3</xdr:col>
      <xdr:colOff>330200</xdr:colOff>
      <xdr:row>81</xdr:row>
      <xdr:rowOff>75867</xdr:rowOff>
    </xdr:to>
    <xdr:sp macro="" textlink="">
      <xdr:nvSpPr>
        <xdr:cNvPr id="215" name="円/楕円 214"/>
        <xdr:cNvSpPr/>
      </xdr:nvSpPr>
      <xdr:spPr>
        <a:xfrm>
          <a:off x="2286000" y="138617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79</xdr:row>
      <xdr:rowOff>86044</xdr:rowOff>
    </xdr:from>
    <xdr:ext cx="762000" cy="259045"/>
    <xdr:sp macro="" textlink="">
      <xdr:nvSpPr>
        <xdr:cNvPr id="216" name="テキスト ボックス 215"/>
        <xdr:cNvSpPr txBox="1"/>
      </xdr:nvSpPr>
      <xdr:spPr>
        <a:xfrm>
          <a:off x="1955800" y="136305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106,510</a:t>
          </a:r>
          <a:endParaRPr kumimoji="1" lang="ja-JP" altLang="en-US" sz="1000" b="1">
            <a:solidFill>
              <a:srgbClr val="FF0000"/>
            </a:solidFill>
            <a:latin typeface="ＭＳ Ｐゴシック"/>
          </a:endParaRPr>
        </a:p>
      </xdr:txBody>
    </xdr:sp>
    <xdr:clientData/>
  </xdr:oneCellAnchor>
  <xdr:twoCellAnchor>
    <xdr:from>
      <xdr:col>2</xdr:col>
      <xdr:colOff>25400</xdr:colOff>
      <xdr:row>80</xdr:row>
      <xdr:rowOff>149535</xdr:rowOff>
    </xdr:from>
    <xdr:to>
      <xdr:col>2</xdr:col>
      <xdr:colOff>127000</xdr:colOff>
      <xdr:row>81</xdr:row>
      <xdr:rowOff>79685</xdr:rowOff>
    </xdr:to>
    <xdr:sp macro="" textlink="">
      <xdr:nvSpPr>
        <xdr:cNvPr id="217" name="円/楕円 216"/>
        <xdr:cNvSpPr/>
      </xdr:nvSpPr>
      <xdr:spPr>
        <a:xfrm>
          <a:off x="1397000" y="138655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79</xdr:row>
      <xdr:rowOff>89862</xdr:rowOff>
    </xdr:from>
    <xdr:ext cx="762000" cy="259045"/>
    <xdr:sp macro="" textlink="">
      <xdr:nvSpPr>
        <xdr:cNvPr id="218" name="テキスト ボックス 217"/>
        <xdr:cNvSpPr txBox="1"/>
      </xdr:nvSpPr>
      <xdr:spPr>
        <a:xfrm>
          <a:off x="1066800" y="136344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107,301</a:t>
          </a:r>
          <a:endParaRPr kumimoji="1" lang="ja-JP" altLang="en-US" sz="1000" b="1">
            <a:solidFill>
              <a:srgbClr val="FF0000"/>
            </a:solidFill>
            <a:latin typeface="ＭＳ Ｐゴシック"/>
          </a:endParaRPr>
        </a:p>
      </xdr:txBody>
    </xdr:sp>
    <xdr:clientData/>
  </xdr:oneCellAnchor>
  <xdr:twoCellAnchor>
    <xdr:from>
      <xdr:col>18</xdr:col>
      <xdr:colOff>482600</xdr:colOff>
      <xdr:row>73</xdr:row>
      <xdr:rowOff>120650</xdr:rowOff>
    </xdr:from>
    <xdr:to>
      <xdr:col>26</xdr:col>
      <xdr:colOff>76200</xdr:colOff>
      <xdr:row>75</xdr:row>
      <xdr:rowOff>95250</xdr:rowOff>
    </xdr:to>
    <xdr:sp macro="" textlink="">
      <xdr:nvSpPr>
        <xdr:cNvPr id="219" name="正方形/長方形 218"/>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給与水準   （国との比較）</a:t>
          </a:r>
        </a:p>
      </xdr:txBody>
    </xdr:sp>
    <xdr:clientData/>
  </xdr:twoCellAnchor>
  <xdr:oneCellAnchor>
    <xdr:from>
      <xdr:col>19</xdr:col>
      <xdr:colOff>620897</xdr:colOff>
      <xdr:row>75</xdr:row>
      <xdr:rowOff>139700</xdr:rowOff>
    </xdr:from>
    <xdr:ext cx="1653807" cy="309059"/>
    <xdr:sp macro="" textlink="">
      <xdr:nvSpPr>
        <xdr:cNvPr id="220" name="テキスト ボックス 219"/>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ラスパイレス指数</a:t>
          </a:r>
        </a:p>
      </xdr:txBody>
    </xdr:sp>
    <xdr:clientData/>
  </xdr:oneCellAnchor>
  <xdr:oneCellAnchor>
    <xdr:from>
      <xdr:col>22</xdr:col>
      <xdr:colOff>344305</xdr:colOff>
      <xdr:row>75</xdr:row>
      <xdr:rowOff>114300</xdr:rowOff>
    </xdr:from>
    <xdr:ext cx="1651000" cy="359073"/>
    <xdr:sp macro="" textlink="">
      <xdr:nvSpPr>
        <xdr:cNvPr id="221" name="テキスト ボックス 220"/>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[100.6]</a:t>
          </a:r>
          <a:r>
            <a:rPr kumimoji="1" lang="ja-JP" altLang="en-US" sz="1600" b="1">
              <a:solidFill>
                <a:srgbClr val="FF0000"/>
              </a:solidFill>
              <a:latin typeface="ＭＳ Ｐゴシック"/>
            </a:rPr>
            <a:t>　</a:t>
          </a:r>
        </a:p>
      </xdr:txBody>
    </xdr:sp>
    <xdr:clientData/>
  </xdr:oneCellAnchor>
  <xdr:twoCellAnchor>
    <xdr:from>
      <xdr:col>26</xdr:col>
      <xdr:colOff>139700</xdr:colOff>
      <xdr:row>75</xdr:row>
      <xdr:rowOff>31750</xdr:rowOff>
    </xdr:from>
    <xdr:to>
      <xdr:col>28</xdr:col>
      <xdr:colOff>292100</xdr:colOff>
      <xdr:row>76</xdr:row>
      <xdr:rowOff>114300</xdr:rowOff>
    </xdr:to>
    <xdr:sp macro="" textlink="">
      <xdr:nvSpPr>
        <xdr:cNvPr id="222" name="正方形/長方形 221"/>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76</xdr:row>
      <xdr:rowOff>50800</xdr:rowOff>
    </xdr:from>
    <xdr:to>
      <xdr:col>28</xdr:col>
      <xdr:colOff>292100</xdr:colOff>
      <xdr:row>77</xdr:row>
      <xdr:rowOff>133350</xdr:rowOff>
    </xdr:to>
    <xdr:sp macro="" textlink="">
      <xdr:nvSpPr>
        <xdr:cNvPr id="223" name="正方形/長方形 222"/>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28</xdr:col>
      <xdr:colOff>419100</xdr:colOff>
      <xdr:row>75</xdr:row>
      <xdr:rowOff>31750</xdr:rowOff>
    </xdr:from>
    <xdr:to>
      <xdr:col>30</xdr:col>
      <xdr:colOff>317500</xdr:colOff>
      <xdr:row>76</xdr:row>
      <xdr:rowOff>114300</xdr:rowOff>
    </xdr:to>
    <xdr:sp macro="" textlink="">
      <xdr:nvSpPr>
        <xdr:cNvPr id="224" name="正方形/長方形 223"/>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全国市平均</a:t>
          </a:r>
        </a:p>
      </xdr:txBody>
    </xdr:sp>
    <xdr:clientData/>
  </xdr:twoCellAnchor>
  <xdr:twoCellAnchor>
    <xdr:from>
      <xdr:col>28</xdr:col>
      <xdr:colOff>419100</xdr:colOff>
      <xdr:row>76</xdr:row>
      <xdr:rowOff>50800</xdr:rowOff>
    </xdr:from>
    <xdr:to>
      <xdr:col>30</xdr:col>
      <xdr:colOff>317500</xdr:colOff>
      <xdr:row>77</xdr:row>
      <xdr:rowOff>133350</xdr:rowOff>
    </xdr:to>
    <xdr:sp macro="" textlink="">
      <xdr:nvSpPr>
        <xdr:cNvPr id="225" name="正方形/長方形 224"/>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99.1</a:t>
          </a:r>
          <a:endParaRPr kumimoji="1" lang="ja-JP" altLang="en-US" sz="1200" b="1" i="1">
            <a:solidFill>
              <a:srgbClr val="4080FF"/>
            </a:solidFill>
            <a:latin typeface="ＭＳ Ｐゴシック"/>
          </a:endParaRPr>
        </a:p>
      </xdr:txBody>
    </xdr:sp>
    <xdr:clientData/>
  </xdr:twoCellAnchor>
  <xdr:twoCellAnchor>
    <xdr:from>
      <xdr:col>30</xdr:col>
      <xdr:colOff>508000</xdr:colOff>
      <xdr:row>75</xdr:row>
      <xdr:rowOff>31750</xdr:rowOff>
    </xdr:from>
    <xdr:to>
      <xdr:col>32</xdr:col>
      <xdr:colOff>406400</xdr:colOff>
      <xdr:row>76</xdr:row>
      <xdr:rowOff>114300</xdr:rowOff>
    </xdr:to>
    <xdr:sp macro="" textlink="">
      <xdr:nvSpPr>
        <xdr:cNvPr id="226" name="正方形/長方形 225"/>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全国町村平均</a:t>
          </a:r>
        </a:p>
      </xdr:txBody>
    </xdr:sp>
    <xdr:clientData/>
  </xdr:twoCellAnchor>
  <xdr:twoCellAnchor>
    <xdr:from>
      <xdr:col>30</xdr:col>
      <xdr:colOff>508000</xdr:colOff>
      <xdr:row>76</xdr:row>
      <xdr:rowOff>50800</xdr:rowOff>
    </xdr:from>
    <xdr:to>
      <xdr:col>32</xdr:col>
      <xdr:colOff>406400</xdr:colOff>
      <xdr:row>77</xdr:row>
      <xdr:rowOff>133350</xdr:rowOff>
    </xdr:to>
    <xdr:sp macro="" textlink="">
      <xdr:nvSpPr>
        <xdr:cNvPr id="227" name="正方形/長方形 226"/>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96.4</a:t>
          </a:r>
          <a:endParaRPr kumimoji="1" lang="ja-JP" altLang="en-US" sz="1200" b="1" i="1">
            <a:solidFill>
              <a:srgbClr val="4080FF"/>
            </a:solidFill>
            <a:latin typeface="ＭＳ Ｐゴシック"/>
          </a:endParaRPr>
        </a:p>
      </xdr:txBody>
    </xdr:sp>
    <xdr:clientData/>
  </xdr:twoCellAnchor>
  <xdr:twoCellAnchor>
    <xdr:from>
      <xdr:col>18</xdr:col>
      <xdr:colOff>482600</xdr:colOff>
      <xdr:row>78</xdr:row>
      <xdr:rowOff>25400</xdr:rowOff>
    </xdr:from>
    <xdr:to>
      <xdr:col>26</xdr:col>
      <xdr:colOff>76200</xdr:colOff>
      <xdr:row>92</xdr:row>
      <xdr:rowOff>38100</xdr:rowOff>
    </xdr:to>
    <xdr:sp macro="" textlink="">
      <xdr:nvSpPr>
        <xdr:cNvPr id="228" name="正方形/長方形 227"/>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35</xdr:col>
      <xdr:colOff>127000</xdr:colOff>
      <xdr:row>92</xdr:row>
      <xdr:rowOff>38100</xdr:rowOff>
    </xdr:to>
    <xdr:sp macro="" textlink="">
      <xdr:nvSpPr>
        <xdr:cNvPr id="229" name="正方形/長方形 228"/>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31</xdr:col>
      <xdr:colOff>647700</xdr:colOff>
      <xdr:row>79</xdr:row>
      <xdr:rowOff>107950</xdr:rowOff>
    </xdr:to>
    <xdr:sp macro="" textlink="">
      <xdr:nvSpPr>
        <xdr:cNvPr id="230" name="正方形/長方形 229"/>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ラスパイレス指数の分析欄</a:t>
          </a:r>
        </a:p>
      </xdr:txBody>
    </xdr:sp>
    <xdr:clientData/>
  </xdr:twoCellAnchor>
  <xdr:twoCellAnchor>
    <xdr:from>
      <xdr:col>26</xdr:col>
      <xdr:colOff>393700</xdr:colOff>
      <xdr:row>80</xdr:row>
      <xdr:rowOff>0</xdr:rowOff>
    </xdr:from>
    <xdr:to>
      <xdr:col>35</xdr:col>
      <xdr:colOff>0</xdr:colOff>
      <xdr:row>91</xdr:row>
      <xdr:rowOff>146050</xdr:rowOff>
    </xdr:to>
    <xdr:sp macro="" textlink="" fLocksText="0">
      <xdr:nvSpPr>
        <xdr:cNvPr id="231" name="テキスト ボックス 230"/>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前年度比</a:t>
          </a:r>
          <a:r>
            <a:rPr kumimoji="1" lang="en-US" altLang="ja-JP" sz="1300">
              <a:latin typeface="ＭＳ Ｐゴシック"/>
            </a:rPr>
            <a:t>0.2</a:t>
          </a:r>
          <a:r>
            <a:rPr kumimoji="1" lang="ja-JP" altLang="en-US" sz="1300">
              <a:latin typeface="ＭＳ Ｐゴシック"/>
            </a:rPr>
            <a:t>ポイントの増加となった。</a:t>
          </a:r>
        </a:p>
        <a:p>
          <a:r>
            <a:rPr kumimoji="1" lang="ja-JP" altLang="en-US" sz="1300">
              <a:latin typeface="ＭＳ Ｐゴシック"/>
            </a:rPr>
            <a:t>　ラスパイレス指数は、国家公務員給与を</a:t>
          </a:r>
          <a:r>
            <a:rPr kumimoji="1" lang="en-US" altLang="ja-JP" sz="1300">
              <a:latin typeface="ＭＳ Ｐゴシック"/>
            </a:rPr>
            <a:t>100</a:t>
          </a:r>
          <a:r>
            <a:rPr kumimoji="1" lang="ja-JP" altLang="en-US" sz="1300">
              <a:latin typeface="ＭＳ Ｐゴシック"/>
            </a:rPr>
            <a:t>とした場合の地方公務員の給与水準を示した指数である。</a:t>
          </a:r>
        </a:p>
        <a:p>
          <a:r>
            <a:rPr kumimoji="1" lang="ja-JP" altLang="en-US" sz="1300">
              <a:latin typeface="ＭＳ Ｐゴシック"/>
            </a:rPr>
            <a:t>　増加の要因は、国が給与制度の見直しを行ったことによるものである。</a:t>
          </a:r>
        </a:p>
        <a:p>
          <a:r>
            <a:rPr kumimoji="1" lang="ja-JP" altLang="en-US" sz="1300">
              <a:latin typeface="ＭＳ Ｐゴシック"/>
            </a:rPr>
            <a:t>　今後も、給与の適正化に取り組んでいく。</a:t>
          </a:r>
        </a:p>
      </xdr:txBody>
    </xdr:sp>
    <xdr:clientData/>
  </xdr:twoCellAnchor>
  <xdr:twoCellAnchor>
    <xdr:from>
      <xdr:col>18</xdr:col>
      <xdr:colOff>482600</xdr:colOff>
      <xdr:row>92</xdr:row>
      <xdr:rowOff>38100</xdr:rowOff>
    </xdr:from>
    <xdr:to>
      <xdr:col>26</xdr:col>
      <xdr:colOff>76200</xdr:colOff>
      <xdr:row>92</xdr:row>
      <xdr:rowOff>38100</xdr:rowOff>
    </xdr:to>
    <xdr:cxnSp macro="">
      <xdr:nvCxnSpPr>
        <xdr:cNvPr id="232" name="直線コネクタ 231"/>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91</xdr:row>
      <xdr:rowOff>67327</xdr:rowOff>
    </xdr:from>
    <xdr:ext cx="762000" cy="259045"/>
    <xdr:sp macro="" textlink="">
      <xdr:nvSpPr>
        <xdr:cNvPr id="233" name="テキスト ボックス 232"/>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114.0</a:t>
          </a:r>
          <a:endParaRPr kumimoji="1" lang="ja-JP" altLang="en-US" sz="1000">
            <a:latin typeface="ＭＳ Ｐゴシック"/>
          </a:endParaRPr>
        </a:p>
      </xdr:txBody>
    </xdr:sp>
    <xdr:clientData/>
  </xdr:oneCellAnchor>
  <xdr:twoCellAnchor>
    <xdr:from>
      <xdr:col>18</xdr:col>
      <xdr:colOff>482600</xdr:colOff>
      <xdr:row>89</xdr:row>
      <xdr:rowOff>150284</xdr:rowOff>
    </xdr:from>
    <xdr:to>
      <xdr:col>26</xdr:col>
      <xdr:colOff>76200</xdr:colOff>
      <xdr:row>89</xdr:row>
      <xdr:rowOff>150284</xdr:rowOff>
    </xdr:to>
    <xdr:cxnSp macro="">
      <xdr:nvCxnSpPr>
        <xdr:cNvPr id="234" name="直線コネクタ 233"/>
        <xdr:cNvCxnSpPr/>
      </xdr:nvCxnSpPr>
      <xdr:spPr>
        <a:xfrm>
          <a:off x="12827000" y="154093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89</xdr:row>
      <xdr:rowOff>8061</xdr:rowOff>
    </xdr:from>
    <xdr:ext cx="762000" cy="259045"/>
    <xdr:sp macro="" textlink="">
      <xdr:nvSpPr>
        <xdr:cNvPr id="235" name="テキスト ボックス 234"/>
        <xdr:cNvSpPr txBox="1"/>
      </xdr:nvSpPr>
      <xdr:spPr>
        <a:xfrm>
          <a:off x="12065000" y="152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111.0</a:t>
          </a:r>
          <a:endParaRPr kumimoji="1" lang="ja-JP" altLang="en-US" sz="1000">
            <a:latin typeface="ＭＳ Ｐゴシック"/>
          </a:endParaRPr>
        </a:p>
      </xdr:txBody>
    </xdr:sp>
    <xdr:clientData/>
  </xdr:oneCellAnchor>
  <xdr:twoCellAnchor>
    <xdr:from>
      <xdr:col>18</xdr:col>
      <xdr:colOff>482600</xdr:colOff>
      <xdr:row>87</xdr:row>
      <xdr:rowOff>91016</xdr:rowOff>
    </xdr:from>
    <xdr:to>
      <xdr:col>26</xdr:col>
      <xdr:colOff>76200</xdr:colOff>
      <xdr:row>87</xdr:row>
      <xdr:rowOff>91016</xdr:rowOff>
    </xdr:to>
    <xdr:cxnSp macro="">
      <xdr:nvCxnSpPr>
        <xdr:cNvPr id="236" name="直線コネクタ 235"/>
        <xdr:cNvCxnSpPr/>
      </xdr:nvCxnSpPr>
      <xdr:spPr>
        <a:xfrm>
          <a:off x="12827000" y="150071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86</xdr:row>
      <xdr:rowOff>120243</xdr:rowOff>
    </xdr:from>
    <xdr:ext cx="762000" cy="259045"/>
    <xdr:sp macro="" textlink="">
      <xdr:nvSpPr>
        <xdr:cNvPr id="237" name="テキスト ボックス 236"/>
        <xdr:cNvSpPr txBox="1"/>
      </xdr:nvSpPr>
      <xdr:spPr>
        <a:xfrm>
          <a:off x="12065000" y="14864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108.0</a:t>
          </a:r>
          <a:endParaRPr kumimoji="1" lang="ja-JP" altLang="en-US" sz="1000">
            <a:latin typeface="ＭＳ Ｐゴシック"/>
          </a:endParaRPr>
        </a:p>
      </xdr:txBody>
    </xdr:sp>
    <xdr:clientData/>
  </xdr:oneCellAnchor>
  <xdr:twoCellAnchor>
    <xdr:from>
      <xdr:col>18</xdr:col>
      <xdr:colOff>482600</xdr:colOff>
      <xdr:row>85</xdr:row>
      <xdr:rowOff>31750</xdr:rowOff>
    </xdr:from>
    <xdr:to>
      <xdr:col>26</xdr:col>
      <xdr:colOff>76200</xdr:colOff>
      <xdr:row>85</xdr:row>
      <xdr:rowOff>31750</xdr:rowOff>
    </xdr:to>
    <xdr:cxnSp macro="">
      <xdr:nvCxnSpPr>
        <xdr:cNvPr id="238" name="直線コネクタ 237"/>
        <xdr:cNvCxnSpPr/>
      </xdr:nvCxnSpPr>
      <xdr:spPr>
        <a:xfrm>
          <a:off x="12827000" y="1460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84</xdr:row>
      <xdr:rowOff>60977</xdr:rowOff>
    </xdr:from>
    <xdr:ext cx="762000" cy="259045"/>
    <xdr:sp macro="" textlink="">
      <xdr:nvSpPr>
        <xdr:cNvPr id="239" name="テキスト ボックス 238"/>
        <xdr:cNvSpPr txBox="1"/>
      </xdr:nvSpPr>
      <xdr:spPr>
        <a:xfrm>
          <a:off x="12065000" y="1446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18</xdr:col>
      <xdr:colOff>482600</xdr:colOff>
      <xdr:row>82</xdr:row>
      <xdr:rowOff>143934</xdr:rowOff>
    </xdr:from>
    <xdr:to>
      <xdr:col>26</xdr:col>
      <xdr:colOff>76200</xdr:colOff>
      <xdr:row>82</xdr:row>
      <xdr:rowOff>143934</xdr:rowOff>
    </xdr:to>
    <xdr:cxnSp macro="">
      <xdr:nvCxnSpPr>
        <xdr:cNvPr id="240" name="直線コネクタ 239"/>
        <xdr:cNvCxnSpPr/>
      </xdr:nvCxnSpPr>
      <xdr:spPr>
        <a:xfrm>
          <a:off x="12827000" y="142028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82</xdr:row>
      <xdr:rowOff>1711</xdr:rowOff>
    </xdr:from>
    <xdr:ext cx="762000" cy="259045"/>
    <xdr:sp macro="" textlink="">
      <xdr:nvSpPr>
        <xdr:cNvPr id="241" name="テキスト ボックス 240"/>
        <xdr:cNvSpPr txBox="1"/>
      </xdr:nvSpPr>
      <xdr:spPr>
        <a:xfrm>
          <a:off x="12065000" y="14060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18</xdr:col>
      <xdr:colOff>482600</xdr:colOff>
      <xdr:row>80</xdr:row>
      <xdr:rowOff>84666</xdr:rowOff>
    </xdr:from>
    <xdr:to>
      <xdr:col>26</xdr:col>
      <xdr:colOff>76200</xdr:colOff>
      <xdr:row>80</xdr:row>
      <xdr:rowOff>84666</xdr:rowOff>
    </xdr:to>
    <xdr:cxnSp macro="">
      <xdr:nvCxnSpPr>
        <xdr:cNvPr id="242" name="直線コネクタ 241"/>
        <xdr:cNvCxnSpPr/>
      </xdr:nvCxnSpPr>
      <xdr:spPr>
        <a:xfrm>
          <a:off x="12827000" y="138006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79</xdr:row>
      <xdr:rowOff>113893</xdr:rowOff>
    </xdr:from>
    <xdr:ext cx="762000" cy="259045"/>
    <xdr:sp macro="" textlink="">
      <xdr:nvSpPr>
        <xdr:cNvPr id="243" name="テキスト ボックス 242"/>
        <xdr:cNvSpPr txBox="1"/>
      </xdr:nvSpPr>
      <xdr:spPr>
        <a:xfrm>
          <a:off x="12065000" y="13658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99.0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78</xdr:row>
      <xdr:rowOff>25400</xdr:rowOff>
    </xdr:to>
    <xdr:cxnSp macro="">
      <xdr:nvCxnSpPr>
        <xdr:cNvPr id="244" name="直線コネクタ 243"/>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77</xdr:row>
      <xdr:rowOff>54627</xdr:rowOff>
    </xdr:from>
    <xdr:ext cx="762000" cy="259045"/>
    <xdr:sp macro="" textlink="">
      <xdr:nvSpPr>
        <xdr:cNvPr id="245" name="テキスト ボックス 244"/>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92</xdr:row>
      <xdr:rowOff>38100</xdr:rowOff>
    </xdr:to>
    <xdr:sp macro="" textlink="">
      <xdr:nvSpPr>
        <xdr:cNvPr id="246"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80</xdr:row>
      <xdr:rowOff>17639</xdr:rowOff>
    </xdr:from>
    <xdr:to>
      <xdr:col>24</xdr:col>
      <xdr:colOff>558800</xdr:colOff>
      <xdr:row>82</xdr:row>
      <xdr:rowOff>23284</xdr:rowOff>
    </xdr:to>
    <xdr:cxnSp macro="">
      <xdr:nvCxnSpPr>
        <xdr:cNvPr id="247" name="直線コネクタ 246"/>
        <xdr:cNvCxnSpPr/>
      </xdr:nvCxnSpPr>
      <xdr:spPr>
        <a:xfrm flipV="1">
          <a:off x="17018000" y="13733639"/>
          <a:ext cx="0" cy="348545"/>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81</xdr:row>
      <xdr:rowOff>166811</xdr:rowOff>
    </xdr:from>
    <xdr:ext cx="762000" cy="259045"/>
    <xdr:sp macro="" textlink="">
      <xdr:nvSpPr>
        <xdr:cNvPr id="248" name="給与水準   （国との比較）最小値テキスト"/>
        <xdr:cNvSpPr txBox="1"/>
      </xdr:nvSpPr>
      <xdr:spPr>
        <a:xfrm>
          <a:off x="17106900" y="1405426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101.1</a:t>
          </a:r>
          <a:endParaRPr kumimoji="1" lang="ja-JP" altLang="en-US" sz="1000" b="1">
            <a:latin typeface="ＭＳ Ｐゴシック"/>
          </a:endParaRPr>
        </a:p>
      </xdr:txBody>
    </xdr:sp>
    <xdr:clientData/>
  </xdr:oneCellAnchor>
  <xdr:twoCellAnchor>
    <xdr:from>
      <xdr:col>24</xdr:col>
      <xdr:colOff>469900</xdr:colOff>
      <xdr:row>82</xdr:row>
      <xdr:rowOff>23284</xdr:rowOff>
    </xdr:from>
    <xdr:to>
      <xdr:col>24</xdr:col>
      <xdr:colOff>647700</xdr:colOff>
      <xdr:row>82</xdr:row>
      <xdr:rowOff>23284</xdr:rowOff>
    </xdr:to>
    <xdr:cxnSp macro="">
      <xdr:nvCxnSpPr>
        <xdr:cNvPr id="249" name="直線コネクタ 248"/>
        <xdr:cNvCxnSpPr/>
      </xdr:nvCxnSpPr>
      <xdr:spPr>
        <a:xfrm>
          <a:off x="16929100" y="1408218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78</xdr:row>
      <xdr:rowOff>104016</xdr:rowOff>
    </xdr:from>
    <xdr:ext cx="762000" cy="259045"/>
    <xdr:sp macro="" textlink="">
      <xdr:nvSpPr>
        <xdr:cNvPr id="250" name="給与水準   （国との比較）最大値テキスト"/>
        <xdr:cNvSpPr txBox="1"/>
      </xdr:nvSpPr>
      <xdr:spPr>
        <a:xfrm>
          <a:off x="17106900" y="134771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98.5</a:t>
          </a:r>
          <a:endParaRPr kumimoji="1" lang="ja-JP" altLang="en-US" sz="1000" b="1">
            <a:latin typeface="ＭＳ Ｐゴシック"/>
          </a:endParaRPr>
        </a:p>
      </xdr:txBody>
    </xdr:sp>
    <xdr:clientData/>
  </xdr:oneCellAnchor>
  <xdr:twoCellAnchor>
    <xdr:from>
      <xdr:col>24</xdr:col>
      <xdr:colOff>469900</xdr:colOff>
      <xdr:row>80</xdr:row>
      <xdr:rowOff>17639</xdr:rowOff>
    </xdr:from>
    <xdr:to>
      <xdr:col>24</xdr:col>
      <xdr:colOff>647700</xdr:colOff>
      <xdr:row>80</xdr:row>
      <xdr:rowOff>17639</xdr:rowOff>
    </xdr:to>
    <xdr:cxnSp macro="">
      <xdr:nvCxnSpPr>
        <xdr:cNvPr id="251" name="直線コネクタ 250"/>
        <xdr:cNvCxnSpPr/>
      </xdr:nvCxnSpPr>
      <xdr:spPr>
        <a:xfrm>
          <a:off x="16929100" y="137336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81</xdr:row>
      <xdr:rowOff>100895</xdr:rowOff>
    </xdr:from>
    <xdr:to>
      <xdr:col>24</xdr:col>
      <xdr:colOff>558800</xdr:colOff>
      <xdr:row>81</xdr:row>
      <xdr:rowOff>127705</xdr:rowOff>
    </xdr:to>
    <xdr:cxnSp macro="">
      <xdr:nvCxnSpPr>
        <xdr:cNvPr id="252" name="直線コネクタ 251"/>
        <xdr:cNvCxnSpPr/>
      </xdr:nvCxnSpPr>
      <xdr:spPr>
        <a:xfrm>
          <a:off x="16179800" y="13988345"/>
          <a:ext cx="838200" cy="2681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79</xdr:row>
      <xdr:rowOff>130827</xdr:rowOff>
    </xdr:from>
    <xdr:ext cx="762000" cy="259045"/>
    <xdr:sp macro="" textlink="">
      <xdr:nvSpPr>
        <xdr:cNvPr id="253" name="給与水準   （国との比較）平均値テキスト"/>
        <xdr:cNvSpPr txBox="1"/>
      </xdr:nvSpPr>
      <xdr:spPr>
        <a:xfrm>
          <a:off x="17106900" y="136753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99.6</a:t>
          </a:r>
          <a:endParaRPr kumimoji="1" lang="ja-JP" altLang="en-US" sz="1000" b="1">
            <a:solidFill>
              <a:srgbClr val="000080"/>
            </a:solidFill>
            <a:latin typeface="ＭＳ Ｐゴシック"/>
          </a:endParaRPr>
        </a:p>
      </xdr:txBody>
    </xdr:sp>
    <xdr:clientData/>
  </xdr:oneCellAnchor>
  <xdr:twoCellAnchor>
    <xdr:from>
      <xdr:col>24</xdr:col>
      <xdr:colOff>508000</xdr:colOff>
      <xdr:row>80</xdr:row>
      <xdr:rowOff>114300</xdr:rowOff>
    </xdr:from>
    <xdr:to>
      <xdr:col>24</xdr:col>
      <xdr:colOff>609600</xdr:colOff>
      <xdr:row>81</xdr:row>
      <xdr:rowOff>44450</xdr:rowOff>
    </xdr:to>
    <xdr:sp macro="" textlink="">
      <xdr:nvSpPr>
        <xdr:cNvPr id="254" name="フローチャート : 判断 253"/>
        <xdr:cNvSpPr/>
      </xdr:nvSpPr>
      <xdr:spPr>
        <a:xfrm>
          <a:off x="16967200" y="13830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80</xdr:row>
      <xdr:rowOff>111478</xdr:rowOff>
    </xdr:from>
    <xdr:to>
      <xdr:col>23</xdr:col>
      <xdr:colOff>406400</xdr:colOff>
      <xdr:row>81</xdr:row>
      <xdr:rowOff>100895</xdr:rowOff>
    </xdr:to>
    <xdr:cxnSp macro="">
      <xdr:nvCxnSpPr>
        <xdr:cNvPr id="255" name="直線コネクタ 254"/>
        <xdr:cNvCxnSpPr/>
      </xdr:nvCxnSpPr>
      <xdr:spPr>
        <a:xfrm>
          <a:off x="15290800" y="13827478"/>
          <a:ext cx="889000" cy="1608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80</xdr:row>
      <xdr:rowOff>100895</xdr:rowOff>
    </xdr:from>
    <xdr:to>
      <xdr:col>23</xdr:col>
      <xdr:colOff>457200</xdr:colOff>
      <xdr:row>81</xdr:row>
      <xdr:rowOff>31045</xdr:rowOff>
    </xdr:to>
    <xdr:sp macro="" textlink="">
      <xdr:nvSpPr>
        <xdr:cNvPr id="256" name="フローチャート : 判断 255"/>
        <xdr:cNvSpPr/>
      </xdr:nvSpPr>
      <xdr:spPr>
        <a:xfrm>
          <a:off x="16129000" y="13816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79</xdr:row>
      <xdr:rowOff>41222</xdr:rowOff>
    </xdr:from>
    <xdr:ext cx="736600" cy="259045"/>
    <xdr:sp macro="" textlink="">
      <xdr:nvSpPr>
        <xdr:cNvPr id="257" name="テキスト ボックス 256"/>
        <xdr:cNvSpPr txBox="1"/>
      </xdr:nvSpPr>
      <xdr:spPr>
        <a:xfrm>
          <a:off x="15798800" y="1358577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99.5</a:t>
          </a:r>
          <a:endParaRPr kumimoji="1" lang="ja-JP" altLang="en-US" sz="1000" b="1">
            <a:solidFill>
              <a:srgbClr val="000080"/>
            </a:solidFill>
            <a:latin typeface="ＭＳ Ｐゴシック"/>
          </a:endParaRPr>
        </a:p>
      </xdr:txBody>
    </xdr:sp>
    <xdr:clientData/>
  </xdr:oneCellAnchor>
  <xdr:twoCellAnchor>
    <xdr:from>
      <xdr:col>21</xdr:col>
      <xdr:colOff>0</xdr:colOff>
      <xdr:row>80</xdr:row>
      <xdr:rowOff>111478</xdr:rowOff>
    </xdr:from>
    <xdr:to>
      <xdr:col>22</xdr:col>
      <xdr:colOff>203200</xdr:colOff>
      <xdr:row>81</xdr:row>
      <xdr:rowOff>167922</xdr:rowOff>
    </xdr:to>
    <xdr:cxnSp macro="">
      <xdr:nvCxnSpPr>
        <xdr:cNvPr id="258" name="直線コネクタ 257"/>
        <xdr:cNvCxnSpPr/>
      </xdr:nvCxnSpPr>
      <xdr:spPr>
        <a:xfrm flipV="1">
          <a:off x="14401800" y="13827478"/>
          <a:ext cx="889000" cy="2278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79</xdr:row>
      <xdr:rowOff>111478</xdr:rowOff>
    </xdr:from>
    <xdr:to>
      <xdr:col>22</xdr:col>
      <xdr:colOff>254000</xdr:colOff>
      <xdr:row>80</xdr:row>
      <xdr:rowOff>41628</xdr:rowOff>
    </xdr:to>
    <xdr:sp macro="" textlink="">
      <xdr:nvSpPr>
        <xdr:cNvPr id="259" name="フローチャート : 判断 258"/>
        <xdr:cNvSpPr/>
      </xdr:nvSpPr>
      <xdr:spPr>
        <a:xfrm>
          <a:off x="15240000" y="136560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78</xdr:row>
      <xdr:rowOff>51805</xdr:rowOff>
    </xdr:from>
    <xdr:ext cx="762000" cy="259045"/>
    <xdr:sp macro="" textlink="">
      <xdr:nvSpPr>
        <xdr:cNvPr id="260" name="テキスト ボックス 259"/>
        <xdr:cNvSpPr txBox="1"/>
      </xdr:nvSpPr>
      <xdr:spPr>
        <a:xfrm>
          <a:off x="14909800" y="134249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98.3</a:t>
          </a:r>
          <a:endParaRPr kumimoji="1" lang="ja-JP" altLang="en-US" sz="1000" b="1">
            <a:solidFill>
              <a:srgbClr val="000080"/>
            </a:solidFill>
            <a:latin typeface="ＭＳ Ｐゴシック"/>
          </a:endParaRPr>
        </a:p>
      </xdr:txBody>
    </xdr:sp>
    <xdr:clientData/>
  </xdr:oneCellAnchor>
  <xdr:twoCellAnchor>
    <xdr:from>
      <xdr:col>19</xdr:col>
      <xdr:colOff>482600</xdr:colOff>
      <xdr:row>81</xdr:row>
      <xdr:rowOff>167922</xdr:rowOff>
    </xdr:from>
    <xdr:to>
      <xdr:col>21</xdr:col>
      <xdr:colOff>0</xdr:colOff>
      <xdr:row>88</xdr:row>
      <xdr:rowOff>107245</xdr:rowOff>
    </xdr:to>
    <xdr:cxnSp macro="">
      <xdr:nvCxnSpPr>
        <xdr:cNvPr id="261" name="直線コネクタ 260"/>
        <xdr:cNvCxnSpPr/>
      </xdr:nvCxnSpPr>
      <xdr:spPr>
        <a:xfrm flipV="1">
          <a:off x="13512800" y="14055372"/>
          <a:ext cx="889000" cy="11394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80</xdr:row>
      <xdr:rowOff>127705</xdr:rowOff>
    </xdr:from>
    <xdr:to>
      <xdr:col>21</xdr:col>
      <xdr:colOff>50800</xdr:colOff>
      <xdr:row>81</xdr:row>
      <xdr:rowOff>57855</xdr:rowOff>
    </xdr:to>
    <xdr:sp macro="" textlink="">
      <xdr:nvSpPr>
        <xdr:cNvPr id="262" name="フローチャート : 判断 261"/>
        <xdr:cNvSpPr/>
      </xdr:nvSpPr>
      <xdr:spPr>
        <a:xfrm>
          <a:off x="14351000" y="138437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79</xdr:row>
      <xdr:rowOff>68032</xdr:rowOff>
    </xdr:from>
    <xdr:ext cx="762000" cy="259045"/>
    <xdr:sp macro="" textlink="">
      <xdr:nvSpPr>
        <xdr:cNvPr id="263" name="テキスト ボックス 262"/>
        <xdr:cNvSpPr txBox="1"/>
      </xdr:nvSpPr>
      <xdr:spPr>
        <a:xfrm>
          <a:off x="14020800" y="136125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99.7</a:t>
          </a:r>
          <a:endParaRPr kumimoji="1" lang="ja-JP" altLang="en-US" sz="1000" b="1">
            <a:solidFill>
              <a:srgbClr val="000080"/>
            </a:solidFill>
            <a:latin typeface="ＭＳ Ｐゴシック"/>
          </a:endParaRPr>
        </a:p>
      </xdr:txBody>
    </xdr:sp>
    <xdr:clientData/>
  </xdr:oneCellAnchor>
  <xdr:twoCellAnchor>
    <xdr:from>
      <xdr:col>19</xdr:col>
      <xdr:colOff>431800</xdr:colOff>
      <xdr:row>87</xdr:row>
      <xdr:rowOff>67028</xdr:rowOff>
    </xdr:from>
    <xdr:to>
      <xdr:col>19</xdr:col>
      <xdr:colOff>533400</xdr:colOff>
      <xdr:row>87</xdr:row>
      <xdr:rowOff>168628</xdr:rowOff>
    </xdr:to>
    <xdr:sp macro="" textlink="">
      <xdr:nvSpPr>
        <xdr:cNvPr id="264" name="フローチャート : 判断 263"/>
        <xdr:cNvSpPr/>
      </xdr:nvSpPr>
      <xdr:spPr>
        <a:xfrm>
          <a:off x="13462000" y="149831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86</xdr:row>
      <xdr:rowOff>7355</xdr:rowOff>
    </xdr:from>
    <xdr:ext cx="762000" cy="259045"/>
    <xdr:sp macro="" textlink="">
      <xdr:nvSpPr>
        <xdr:cNvPr id="265" name="テキスト ボックス 264"/>
        <xdr:cNvSpPr txBox="1"/>
      </xdr:nvSpPr>
      <xdr:spPr>
        <a:xfrm>
          <a:off x="13131800" y="147520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oneCellAnchor>
    <xdr:from>
      <xdr:col>24</xdr:col>
      <xdr:colOff>342900</xdr:colOff>
      <xdr:row>92</xdr:row>
      <xdr:rowOff>35577</xdr:rowOff>
    </xdr:from>
    <xdr:ext cx="762000" cy="259045"/>
    <xdr:sp macro="" textlink="">
      <xdr:nvSpPr>
        <xdr:cNvPr id="266" name="テキスト ボックス 265"/>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23</xdr:col>
      <xdr:colOff>190500</xdr:colOff>
      <xdr:row>92</xdr:row>
      <xdr:rowOff>35577</xdr:rowOff>
    </xdr:from>
    <xdr:ext cx="762000" cy="259045"/>
    <xdr:sp macro="" textlink="">
      <xdr:nvSpPr>
        <xdr:cNvPr id="267" name="テキスト ボックス 266"/>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21</xdr:col>
      <xdr:colOff>673100</xdr:colOff>
      <xdr:row>92</xdr:row>
      <xdr:rowOff>35577</xdr:rowOff>
    </xdr:from>
    <xdr:ext cx="762000" cy="259045"/>
    <xdr:sp macro="" textlink="">
      <xdr:nvSpPr>
        <xdr:cNvPr id="268" name="テキスト ボックス 267"/>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469900</xdr:colOff>
      <xdr:row>92</xdr:row>
      <xdr:rowOff>35577</xdr:rowOff>
    </xdr:from>
    <xdr:ext cx="762000" cy="259045"/>
    <xdr:sp macro="" textlink="">
      <xdr:nvSpPr>
        <xdr:cNvPr id="269" name="テキスト ボックス 268"/>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266700</xdr:colOff>
      <xdr:row>92</xdr:row>
      <xdr:rowOff>35577</xdr:rowOff>
    </xdr:from>
    <xdr:ext cx="762000" cy="259045"/>
    <xdr:sp macro="" textlink="">
      <xdr:nvSpPr>
        <xdr:cNvPr id="270" name="テキスト ボックス 269"/>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24</xdr:col>
      <xdr:colOff>508000</xdr:colOff>
      <xdr:row>81</xdr:row>
      <xdr:rowOff>76905</xdr:rowOff>
    </xdr:from>
    <xdr:to>
      <xdr:col>24</xdr:col>
      <xdr:colOff>609600</xdr:colOff>
      <xdr:row>82</xdr:row>
      <xdr:rowOff>7055</xdr:rowOff>
    </xdr:to>
    <xdr:sp macro="" textlink="">
      <xdr:nvSpPr>
        <xdr:cNvPr id="271" name="円/楕円 270"/>
        <xdr:cNvSpPr/>
      </xdr:nvSpPr>
      <xdr:spPr>
        <a:xfrm>
          <a:off x="16967200" y="139643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80</xdr:row>
      <xdr:rowOff>144232</xdr:rowOff>
    </xdr:from>
    <xdr:ext cx="762000" cy="259045"/>
    <xdr:sp macro="" textlink="">
      <xdr:nvSpPr>
        <xdr:cNvPr id="272" name="給与水準   （国との比較）該当値テキスト"/>
        <xdr:cNvSpPr txBox="1"/>
      </xdr:nvSpPr>
      <xdr:spPr>
        <a:xfrm>
          <a:off x="17106900" y="138602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100.6</a:t>
          </a:r>
          <a:endParaRPr kumimoji="1" lang="ja-JP" altLang="en-US" sz="1000" b="1">
            <a:solidFill>
              <a:srgbClr val="FF0000"/>
            </a:solidFill>
            <a:latin typeface="ＭＳ Ｐゴシック"/>
          </a:endParaRPr>
        </a:p>
      </xdr:txBody>
    </xdr:sp>
    <xdr:clientData/>
  </xdr:oneCellAnchor>
  <xdr:twoCellAnchor>
    <xdr:from>
      <xdr:col>23</xdr:col>
      <xdr:colOff>355600</xdr:colOff>
      <xdr:row>81</xdr:row>
      <xdr:rowOff>50095</xdr:rowOff>
    </xdr:from>
    <xdr:to>
      <xdr:col>23</xdr:col>
      <xdr:colOff>457200</xdr:colOff>
      <xdr:row>81</xdr:row>
      <xdr:rowOff>151695</xdr:rowOff>
    </xdr:to>
    <xdr:sp macro="" textlink="">
      <xdr:nvSpPr>
        <xdr:cNvPr id="273" name="円/楕円 272"/>
        <xdr:cNvSpPr/>
      </xdr:nvSpPr>
      <xdr:spPr>
        <a:xfrm>
          <a:off x="16129000" y="139375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81</xdr:row>
      <xdr:rowOff>136472</xdr:rowOff>
    </xdr:from>
    <xdr:ext cx="736600" cy="259045"/>
    <xdr:sp macro="" textlink="">
      <xdr:nvSpPr>
        <xdr:cNvPr id="274" name="テキスト ボックス 273"/>
        <xdr:cNvSpPr txBox="1"/>
      </xdr:nvSpPr>
      <xdr:spPr>
        <a:xfrm>
          <a:off x="15798800" y="1402392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100.4</a:t>
          </a:r>
          <a:endParaRPr kumimoji="1" lang="ja-JP" altLang="en-US" sz="1000" b="1">
            <a:solidFill>
              <a:srgbClr val="FF0000"/>
            </a:solidFill>
            <a:latin typeface="ＭＳ Ｐゴシック"/>
          </a:endParaRPr>
        </a:p>
      </xdr:txBody>
    </xdr:sp>
    <xdr:clientData/>
  </xdr:oneCellAnchor>
  <xdr:twoCellAnchor>
    <xdr:from>
      <xdr:col>22</xdr:col>
      <xdr:colOff>152400</xdr:colOff>
      <xdr:row>80</xdr:row>
      <xdr:rowOff>60678</xdr:rowOff>
    </xdr:from>
    <xdr:to>
      <xdr:col>22</xdr:col>
      <xdr:colOff>254000</xdr:colOff>
      <xdr:row>80</xdr:row>
      <xdr:rowOff>162278</xdr:rowOff>
    </xdr:to>
    <xdr:sp macro="" textlink="">
      <xdr:nvSpPr>
        <xdr:cNvPr id="275" name="円/楕円 274"/>
        <xdr:cNvSpPr/>
      </xdr:nvSpPr>
      <xdr:spPr>
        <a:xfrm>
          <a:off x="15240000" y="137766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80</xdr:row>
      <xdr:rowOff>147055</xdr:rowOff>
    </xdr:from>
    <xdr:ext cx="762000" cy="259045"/>
    <xdr:sp macro="" textlink="">
      <xdr:nvSpPr>
        <xdr:cNvPr id="276" name="テキスト ボックス 275"/>
        <xdr:cNvSpPr txBox="1"/>
      </xdr:nvSpPr>
      <xdr:spPr>
        <a:xfrm>
          <a:off x="14909800" y="138630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99.2</a:t>
          </a:r>
          <a:endParaRPr kumimoji="1" lang="ja-JP" altLang="en-US" sz="1000" b="1">
            <a:solidFill>
              <a:srgbClr val="FF0000"/>
            </a:solidFill>
            <a:latin typeface="ＭＳ Ｐゴシック"/>
          </a:endParaRPr>
        </a:p>
      </xdr:txBody>
    </xdr:sp>
    <xdr:clientData/>
  </xdr:oneCellAnchor>
  <xdr:twoCellAnchor>
    <xdr:from>
      <xdr:col>20</xdr:col>
      <xdr:colOff>635000</xdr:colOff>
      <xdr:row>81</xdr:row>
      <xdr:rowOff>117122</xdr:rowOff>
    </xdr:from>
    <xdr:to>
      <xdr:col>21</xdr:col>
      <xdr:colOff>50800</xdr:colOff>
      <xdr:row>82</xdr:row>
      <xdr:rowOff>47272</xdr:rowOff>
    </xdr:to>
    <xdr:sp macro="" textlink="">
      <xdr:nvSpPr>
        <xdr:cNvPr id="277" name="円/楕円 276"/>
        <xdr:cNvSpPr/>
      </xdr:nvSpPr>
      <xdr:spPr>
        <a:xfrm>
          <a:off x="14351000" y="140045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82</xdr:row>
      <xdr:rowOff>32049</xdr:rowOff>
    </xdr:from>
    <xdr:ext cx="762000" cy="259045"/>
    <xdr:sp macro="" textlink="">
      <xdr:nvSpPr>
        <xdr:cNvPr id="278" name="テキスト ボックス 277"/>
        <xdr:cNvSpPr txBox="1"/>
      </xdr:nvSpPr>
      <xdr:spPr>
        <a:xfrm>
          <a:off x="14020800" y="140909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100.9</a:t>
          </a:r>
          <a:endParaRPr kumimoji="1" lang="ja-JP" altLang="en-US" sz="1000" b="1">
            <a:solidFill>
              <a:srgbClr val="FF0000"/>
            </a:solidFill>
            <a:latin typeface="ＭＳ Ｐゴシック"/>
          </a:endParaRPr>
        </a:p>
      </xdr:txBody>
    </xdr:sp>
    <xdr:clientData/>
  </xdr:oneCellAnchor>
  <xdr:twoCellAnchor>
    <xdr:from>
      <xdr:col>19</xdr:col>
      <xdr:colOff>431800</xdr:colOff>
      <xdr:row>88</xdr:row>
      <xdr:rowOff>56445</xdr:rowOff>
    </xdr:from>
    <xdr:to>
      <xdr:col>19</xdr:col>
      <xdr:colOff>533400</xdr:colOff>
      <xdr:row>88</xdr:row>
      <xdr:rowOff>158045</xdr:rowOff>
    </xdr:to>
    <xdr:sp macro="" textlink="">
      <xdr:nvSpPr>
        <xdr:cNvPr id="279" name="円/楕円 278"/>
        <xdr:cNvSpPr/>
      </xdr:nvSpPr>
      <xdr:spPr>
        <a:xfrm>
          <a:off x="13462000" y="151440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88</xdr:row>
      <xdr:rowOff>142822</xdr:rowOff>
    </xdr:from>
    <xdr:ext cx="762000" cy="259045"/>
    <xdr:sp macro="" textlink="">
      <xdr:nvSpPr>
        <xdr:cNvPr id="280" name="テキスト ボックス 279"/>
        <xdr:cNvSpPr txBox="1"/>
      </xdr:nvSpPr>
      <xdr:spPr>
        <a:xfrm>
          <a:off x="13131800" y="152304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109.4</a:t>
          </a:r>
          <a:endParaRPr kumimoji="1" lang="ja-JP" altLang="en-US" sz="1000" b="1">
            <a:solidFill>
              <a:srgbClr val="FF0000"/>
            </a:solidFill>
            <a:latin typeface="ＭＳ Ｐゴシック"/>
          </a:endParaRPr>
        </a:p>
      </xdr:txBody>
    </xdr:sp>
    <xdr:clientData/>
  </xdr:oneCellAnchor>
  <xdr:twoCellAnchor>
    <xdr:from>
      <xdr:col>18</xdr:col>
      <xdr:colOff>482600</xdr:colOff>
      <xdr:row>51</xdr:row>
      <xdr:rowOff>82550</xdr:rowOff>
    </xdr:from>
    <xdr:to>
      <xdr:col>26</xdr:col>
      <xdr:colOff>76200</xdr:colOff>
      <xdr:row>53</xdr:row>
      <xdr:rowOff>57150</xdr:rowOff>
    </xdr:to>
    <xdr:sp macro="" textlink="">
      <xdr:nvSpPr>
        <xdr:cNvPr id="281" name="正方形/長方形 280"/>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定員管理の状況</a:t>
          </a:r>
        </a:p>
      </xdr:txBody>
    </xdr:sp>
    <xdr:clientData/>
  </xdr:twoCellAnchor>
  <xdr:oneCellAnchor>
    <xdr:from>
      <xdr:col>19</xdr:col>
      <xdr:colOff>422573</xdr:colOff>
      <xdr:row>53</xdr:row>
      <xdr:rowOff>101600</xdr:rowOff>
    </xdr:from>
    <xdr:ext cx="2050454" cy="309059"/>
    <xdr:sp macro="" textlink="">
      <xdr:nvSpPr>
        <xdr:cNvPr id="282" name="テキスト ボックス 281"/>
        <xdr:cNvSpPr txBox="1"/>
      </xdr:nvSpPr>
      <xdr:spPr>
        <a:xfrm>
          <a:off x="13452773" y="9188450"/>
          <a:ext cx="205045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人口千人当たり職員数</a:t>
          </a:r>
        </a:p>
      </xdr:txBody>
    </xdr:sp>
    <xdr:clientData/>
  </xdr:oneCellAnchor>
  <xdr:oneCellAnchor>
    <xdr:from>
      <xdr:col>22</xdr:col>
      <xdr:colOff>542628</xdr:colOff>
      <xdr:row>53</xdr:row>
      <xdr:rowOff>76200</xdr:rowOff>
    </xdr:from>
    <xdr:ext cx="1651000" cy="359073"/>
    <xdr:sp macro="" textlink="">
      <xdr:nvSpPr>
        <xdr:cNvPr id="283" name="テキスト ボックス 282"/>
        <xdr:cNvSpPr txBox="1"/>
      </xdr:nvSpPr>
      <xdr:spPr>
        <a:xfrm>
          <a:off x="15630228"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[5.87</a:t>
          </a:r>
          <a:r>
            <a:rPr kumimoji="1" lang="ja-JP" altLang="en-US" sz="1600" b="1">
              <a:solidFill>
                <a:srgbClr val="FF0000"/>
              </a:solidFill>
              <a:latin typeface="ＭＳ Ｐゴシック"/>
            </a:rPr>
            <a:t>人</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52</xdr:row>
      <xdr:rowOff>165100</xdr:rowOff>
    </xdr:from>
    <xdr:to>
      <xdr:col>28</xdr:col>
      <xdr:colOff>292100</xdr:colOff>
      <xdr:row>54</xdr:row>
      <xdr:rowOff>76200</xdr:rowOff>
    </xdr:to>
    <xdr:sp macro="" textlink="">
      <xdr:nvSpPr>
        <xdr:cNvPr id="284" name="正方形/長方形 283"/>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54</xdr:row>
      <xdr:rowOff>12700</xdr:rowOff>
    </xdr:from>
    <xdr:to>
      <xdr:col>28</xdr:col>
      <xdr:colOff>292100</xdr:colOff>
      <xdr:row>55</xdr:row>
      <xdr:rowOff>95250</xdr:rowOff>
    </xdr:to>
    <xdr:sp macro="" textlink="">
      <xdr:nvSpPr>
        <xdr:cNvPr id="285" name="正方形/長方形 284"/>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6/23</a:t>
          </a:r>
          <a:endParaRPr kumimoji="1" lang="ja-JP" altLang="en-US" sz="1200" b="1" i="1">
            <a:solidFill>
              <a:srgbClr val="4080FF"/>
            </a:solidFill>
            <a:latin typeface="ＭＳ Ｐゴシック"/>
          </a:endParaRPr>
        </a:p>
      </xdr:txBody>
    </xdr:sp>
    <xdr:clientData/>
  </xdr:twoCellAnchor>
  <xdr:twoCellAnchor>
    <xdr:from>
      <xdr:col>28</xdr:col>
      <xdr:colOff>419100</xdr:colOff>
      <xdr:row>52</xdr:row>
      <xdr:rowOff>165100</xdr:rowOff>
    </xdr:from>
    <xdr:to>
      <xdr:col>30</xdr:col>
      <xdr:colOff>317500</xdr:colOff>
      <xdr:row>54</xdr:row>
      <xdr:rowOff>76200</xdr:rowOff>
    </xdr:to>
    <xdr:sp macro="" textlink="">
      <xdr:nvSpPr>
        <xdr:cNvPr id="286" name="正方形/長方形 285"/>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54</xdr:row>
      <xdr:rowOff>12700</xdr:rowOff>
    </xdr:from>
    <xdr:to>
      <xdr:col>30</xdr:col>
      <xdr:colOff>317500</xdr:colOff>
      <xdr:row>55</xdr:row>
      <xdr:rowOff>95250</xdr:rowOff>
    </xdr:to>
    <xdr:sp macro="" textlink="">
      <xdr:nvSpPr>
        <xdr:cNvPr id="287" name="正方形/長方形 286"/>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7.90</a:t>
          </a:r>
          <a:endParaRPr kumimoji="1" lang="ja-JP" altLang="en-US" sz="1200" b="1" i="1">
            <a:solidFill>
              <a:srgbClr val="4080FF"/>
            </a:solidFill>
            <a:latin typeface="ＭＳ Ｐゴシック"/>
          </a:endParaRPr>
        </a:p>
      </xdr:txBody>
    </xdr:sp>
    <xdr:clientData/>
  </xdr:twoCellAnchor>
  <xdr:twoCellAnchor>
    <xdr:from>
      <xdr:col>30</xdr:col>
      <xdr:colOff>508000</xdr:colOff>
      <xdr:row>52</xdr:row>
      <xdr:rowOff>165100</xdr:rowOff>
    </xdr:from>
    <xdr:to>
      <xdr:col>32</xdr:col>
      <xdr:colOff>406400</xdr:colOff>
      <xdr:row>54</xdr:row>
      <xdr:rowOff>76200</xdr:rowOff>
    </xdr:to>
    <xdr:sp macro="" textlink="">
      <xdr:nvSpPr>
        <xdr:cNvPr id="288" name="正方形/長方形 287"/>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54</xdr:row>
      <xdr:rowOff>12700</xdr:rowOff>
    </xdr:from>
    <xdr:to>
      <xdr:col>32</xdr:col>
      <xdr:colOff>406400</xdr:colOff>
      <xdr:row>55</xdr:row>
      <xdr:rowOff>95250</xdr:rowOff>
    </xdr:to>
    <xdr:sp macro="" textlink="">
      <xdr:nvSpPr>
        <xdr:cNvPr id="289" name="正方形/長方形 288"/>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5.95</a:t>
          </a:r>
          <a:endParaRPr kumimoji="1" lang="ja-JP" altLang="en-US" sz="1200" b="1" i="1">
            <a:solidFill>
              <a:srgbClr val="4080FF"/>
            </a:solidFill>
            <a:latin typeface="ＭＳ Ｐゴシック"/>
          </a:endParaRPr>
        </a:p>
      </xdr:txBody>
    </xdr:sp>
    <xdr:clientData/>
  </xdr:twoCellAnchor>
  <xdr:twoCellAnchor>
    <xdr:from>
      <xdr:col>18</xdr:col>
      <xdr:colOff>482600</xdr:colOff>
      <xdr:row>55</xdr:row>
      <xdr:rowOff>158750</xdr:rowOff>
    </xdr:from>
    <xdr:to>
      <xdr:col>26</xdr:col>
      <xdr:colOff>76200</xdr:colOff>
      <xdr:row>70</xdr:row>
      <xdr:rowOff>0</xdr:rowOff>
    </xdr:to>
    <xdr:sp macro="" textlink="">
      <xdr:nvSpPr>
        <xdr:cNvPr id="290" name="正方形/長方形 289"/>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35</xdr:col>
      <xdr:colOff>127000</xdr:colOff>
      <xdr:row>70</xdr:row>
      <xdr:rowOff>0</xdr:rowOff>
    </xdr:to>
    <xdr:sp macro="" textlink="">
      <xdr:nvSpPr>
        <xdr:cNvPr id="291" name="正方形/長方形 290"/>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31</xdr:col>
      <xdr:colOff>647700</xdr:colOff>
      <xdr:row>57</xdr:row>
      <xdr:rowOff>69850</xdr:rowOff>
    </xdr:to>
    <xdr:sp macro="" textlink="">
      <xdr:nvSpPr>
        <xdr:cNvPr id="292" name="正方形/長方形 291"/>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人口千人当たり職員数の分析欄</a:t>
          </a:r>
        </a:p>
      </xdr:txBody>
    </xdr:sp>
    <xdr:clientData/>
  </xdr:twoCellAnchor>
  <xdr:twoCellAnchor>
    <xdr:from>
      <xdr:col>26</xdr:col>
      <xdr:colOff>393700</xdr:colOff>
      <xdr:row>57</xdr:row>
      <xdr:rowOff>133350</xdr:rowOff>
    </xdr:from>
    <xdr:to>
      <xdr:col>35</xdr:col>
      <xdr:colOff>0</xdr:colOff>
      <xdr:row>69</xdr:row>
      <xdr:rowOff>107950</xdr:rowOff>
    </xdr:to>
    <xdr:sp macro="" textlink="" fLocksText="0">
      <xdr:nvSpPr>
        <xdr:cNvPr id="293" name="テキスト ボックス 292"/>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前年度比</a:t>
          </a:r>
          <a:r>
            <a:rPr kumimoji="1" lang="en-US" altLang="ja-JP" sz="1300">
              <a:latin typeface="ＭＳ Ｐゴシック"/>
            </a:rPr>
            <a:t>0.02</a:t>
          </a:r>
          <a:r>
            <a:rPr kumimoji="1" lang="ja-JP" altLang="en-US" sz="1300">
              <a:latin typeface="ＭＳ Ｐゴシック"/>
            </a:rPr>
            <a:t>人減少となった。</a:t>
          </a:r>
        </a:p>
        <a:p>
          <a:r>
            <a:rPr kumimoji="1" lang="ja-JP" altLang="en-US" sz="1300">
              <a:latin typeface="ＭＳ Ｐゴシック"/>
            </a:rPr>
            <a:t>　平成</a:t>
          </a:r>
          <a:r>
            <a:rPr kumimoji="1" lang="en-US" altLang="ja-JP" sz="1300">
              <a:latin typeface="ＭＳ Ｐゴシック"/>
            </a:rPr>
            <a:t>27</a:t>
          </a:r>
          <a:r>
            <a:rPr kumimoji="1" lang="ja-JP" altLang="en-US" sz="1300">
              <a:latin typeface="ＭＳ Ｐゴシック"/>
            </a:rPr>
            <a:t>年度までが計画期間であった行政改革推進プランに引き続き、職員数の削減に取り組んだ結果による。</a:t>
          </a:r>
        </a:p>
        <a:p>
          <a:r>
            <a:rPr kumimoji="1" lang="ja-JP" altLang="en-US" sz="1300">
              <a:latin typeface="ＭＳ Ｐゴシック"/>
            </a:rPr>
            <a:t>　今後は、平成</a:t>
          </a:r>
          <a:r>
            <a:rPr kumimoji="1" lang="en-US" altLang="ja-JP" sz="1300">
              <a:latin typeface="ＭＳ Ｐゴシック"/>
            </a:rPr>
            <a:t>29</a:t>
          </a:r>
          <a:r>
            <a:rPr kumimoji="1" lang="ja-JP" altLang="en-US" sz="1300">
              <a:latin typeface="ＭＳ Ｐゴシック"/>
            </a:rPr>
            <a:t>年</a:t>
          </a:r>
          <a:r>
            <a:rPr kumimoji="1" lang="en-US" altLang="ja-JP" sz="1300">
              <a:latin typeface="ＭＳ Ｐゴシック"/>
            </a:rPr>
            <a:t>12</a:t>
          </a:r>
          <a:r>
            <a:rPr kumimoji="1" lang="ja-JP" altLang="en-US" sz="1300">
              <a:latin typeface="ＭＳ Ｐゴシック"/>
            </a:rPr>
            <a:t>月に策定した「練馬区職員定数管理計画」に基づき、適正な定数管理に努めていく。</a:t>
          </a:r>
        </a:p>
      </xdr:txBody>
    </xdr:sp>
    <xdr:clientData/>
  </xdr:twoCellAnchor>
  <xdr:oneCellAnchor>
    <xdr:from>
      <xdr:col>18</xdr:col>
      <xdr:colOff>444500</xdr:colOff>
      <xdr:row>54</xdr:row>
      <xdr:rowOff>139700</xdr:rowOff>
    </xdr:from>
    <xdr:ext cx="349839" cy="225703"/>
    <xdr:sp macro="" textlink="">
      <xdr:nvSpPr>
        <xdr:cNvPr id="294" name="テキスト ボックス 293"/>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人</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70</xdr:row>
      <xdr:rowOff>0</xdr:rowOff>
    </xdr:from>
    <xdr:to>
      <xdr:col>26</xdr:col>
      <xdr:colOff>76200</xdr:colOff>
      <xdr:row>70</xdr:row>
      <xdr:rowOff>0</xdr:rowOff>
    </xdr:to>
    <xdr:cxnSp macro="">
      <xdr:nvCxnSpPr>
        <xdr:cNvPr id="295" name="直線コネクタ 294"/>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69</xdr:row>
      <xdr:rowOff>29227</xdr:rowOff>
    </xdr:from>
    <xdr:ext cx="762000" cy="259045"/>
    <xdr:sp macro="" textlink="">
      <xdr:nvSpPr>
        <xdr:cNvPr id="296" name="テキスト ボックス 295"/>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a:t>
          </a:r>
          <a:endParaRPr kumimoji="1" lang="ja-JP" altLang="en-US" sz="1000">
            <a:latin typeface="ＭＳ Ｐゴシック"/>
          </a:endParaRPr>
        </a:p>
      </xdr:txBody>
    </xdr:sp>
    <xdr:clientData/>
  </xdr:oneCellAnchor>
  <xdr:twoCellAnchor>
    <xdr:from>
      <xdr:col>18</xdr:col>
      <xdr:colOff>482600</xdr:colOff>
      <xdr:row>67</xdr:row>
      <xdr:rowOff>169635</xdr:rowOff>
    </xdr:from>
    <xdr:to>
      <xdr:col>26</xdr:col>
      <xdr:colOff>76200</xdr:colOff>
      <xdr:row>67</xdr:row>
      <xdr:rowOff>169635</xdr:rowOff>
    </xdr:to>
    <xdr:cxnSp macro="">
      <xdr:nvCxnSpPr>
        <xdr:cNvPr id="297" name="直線コネクタ 296"/>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67</xdr:row>
      <xdr:rowOff>27412</xdr:rowOff>
    </xdr:from>
    <xdr:ext cx="762000" cy="259045"/>
    <xdr:sp macro="" textlink="">
      <xdr:nvSpPr>
        <xdr:cNvPr id="298" name="テキスト ボックス 297"/>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a:t>
          </a:r>
          <a:endParaRPr kumimoji="1" lang="ja-JP" altLang="en-US" sz="1000">
            <a:latin typeface="ＭＳ Ｐゴシック"/>
          </a:endParaRPr>
        </a:p>
      </xdr:txBody>
    </xdr:sp>
    <xdr:clientData/>
  </xdr:oneCellAnchor>
  <xdr:twoCellAnchor>
    <xdr:from>
      <xdr:col>18</xdr:col>
      <xdr:colOff>482600</xdr:colOff>
      <xdr:row>65</xdr:row>
      <xdr:rowOff>167822</xdr:rowOff>
    </xdr:from>
    <xdr:to>
      <xdr:col>26</xdr:col>
      <xdr:colOff>76200</xdr:colOff>
      <xdr:row>65</xdr:row>
      <xdr:rowOff>167822</xdr:rowOff>
    </xdr:to>
    <xdr:cxnSp macro="">
      <xdr:nvCxnSpPr>
        <xdr:cNvPr id="299" name="直線コネクタ 298"/>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65</xdr:row>
      <xdr:rowOff>25599</xdr:rowOff>
    </xdr:from>
    <xdr:ext cx="762000" cy="259045"/>
    <xdr:sp macro="" textlink="">
      <xdr:nvSpPr>
        <xdr:cNvPr id="300" name="テキスト ボックス 299"/>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18</xdr:col>
      <xdr:colOff>482600</xdr:colOff>
      <xdr:row>63</xdr:row>
      <xdr:rowOff>166007</xdr:rowOff>
    </xdr:from>
    <xdr:to>
      <xdr:col>26</xdr:col>
      <xdr:colOff>76200</xdr:colOff>
      <xdr:row>63</xdr:row>
      <xdr:rowOff>166007</xdr:rowOff>
    </xdr:to>
    <xdr:cxnSp macro="">
      <xdr:nvCxnSpPr>
        <xdr:cNvPr id="301" name="直線コネクタ 300"/>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63</xdr:row>
      <xdr:rowOff>23784</xdr:rowOff>
    </xdr:from>
    <xdr:ext cx="762000" cy="259045"/>
    <xdr:sp macro="" textlink="">
      <xdr:nvSpPr>
        <xdr:cNvPr id="302" name="テキスト ボックス 301"/>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18</xdr:col>
      <xdr:colOff>482600</xdr:colOff>
      <xdr:row>61</xdr:row>
      <xdr:rowOff>164193</xdr:rowOff>
    </xdr:from>
    <xdr:to>
      <xdr:col>26</xdr:col>
      <xdr:colOff>76200</xdr:colOff>
      <xdr:row>61</xdr:row>
      <xdr:rowOff>164193</xdr:rowOff>
    </xdr:to>
    <xdr:cxnSp macro="">
      <xdr:nvCxnSpPr>
        <xdr:cNvPr id="303" name="直線コネクタ 302"/>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61</xdr:row>
      <xdr:rowOff>21970</xdr:rowOff>
    </xdr:from>
    <xdr:ext cx="762000" cy="259045"/>
    <xdr:sp macro="" textlink="">
      <xdr:nvSpPr>
        <xdr:cNvPr id="304" name="テキスト ボックス 303"/>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59</xdr:row>
      <xdr:rowOff>162378</xdr:rowOff>
    </xdr:from>
    <xdr:to>
      <xdr:col>26</xdr:col>
      <xdr:colOff>76200</xdr:colOff>
      <xdr:row>59</xdr:row>
      <xdr:rowOff>162378</xdr:rowOff>
    </xdr:to>
    <xdr:cxnSp macro="">
      <xdr:nvCxnSpPr>
        <xdr:cNvPr id="305" name="直線コネクタ 304"/>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59</xdr:row>
      <xdr:rowOff>20155</xdr:rowOff>
    </xdr:from>
    <xdr:ext cx="762000" cy="259045"/>
    <xdr:sp macro="" textlink="">
      <xdr:nvSpPr>
        <xdr:cNvPr id="306" name="テキスト ボックス 305"/>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482600</xdr:colOff>
      <xdr:row>57</xdr:row>
      <xdr:rowOff>160565</xdr:rowOff>
    </xdr:from>
    <xdr:to>
      <xdr:col>26</xdr:col>
      <xdr:colOff>76200</xdr:colOff>
      <xdr:row>57</xdr:row>
      <xdr:rowOff>160565</xdr:rowOff>
    </xdr:to>
    <xdr:cxnSp macro="">
      <xdr:nvCxnSpPr>
        <xdr:cNvPr id="307" name="直線コネクタ 306"/>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57</xdr:row>
      <xdr:rowOff>18342</xdr:rowOff>
    </xdr:from>
    <xdr:ext cx="762000" cy="259045"/>
    <xdr:sp macro="" textlink="">
      <xdr:nvSpPr>
        <xdr:cNvPr id="308" name="テキスト ボックス 307"/>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55</xdr:row>
      <xdr:rowOff>158750</xdr:rowOff>
    </xdr:to>
    <xdr:cxnSp macro="">
      <xdr:nvCxnSpPr>
        <xdr:cNvPr id="309" name="直線コネクタ 308"/>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55</xdr:row>
      <xdr:rowOff>16527</xdr:rowOff>
    </xdr:from>
    <xdr:ext cx="762000" cy="259045"/>
    <xdr:sp macro="" textlink="">
      <xdr:nvSpPr>
        <xdr:cNvPr id="310" name="テキスト ボックス 309"/>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70</xdr:row>
      <xdr:rowOff>0</xdr:rowOff>
    </xdr:to>
    <xdr:sp macro="" textlink="">
      <xdr:nvSpPr>
        <xdr:cNvPr id="311"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59</xdr:row>
      <xdr:rowOff>22195</xdr:rowOff>
    </xdr:from>
    <xdr:to>
      <xdr:col>24</xdr:col>
      <xdr:colOff>558800</xdr:colOff>
      <xdr:row>67</xdr:row>
      <xdr:rowOff>119078</xdr:rowOff>
    </xdr:to>
    <xdr:cxnSp macro="">
      <xdr:nvCxnSpPr>
        <xdr:cNvPr id="312" name="直線コネクタ 311"/>
        <xdr:cNvCxnSpPr/>
      </xdr:nvCxnSpPr>
      <xdr:spPr>
        <a:xfrm flipV="1">
          <a:off x="17018000" y="10137745"/>
          <a:ext cx="0" cy="1468483"/>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67</xdr:row>
      <xdr:rowOff>91155</xdr:rowOff>
    </xdr:from>
    <xdr:ext cx="762000" cy="259045"/>
    <xdr:sp macro="" textlink="">
      <xdr:nvSpPr>
        <xdr:cNvPr id="313" name="定員管理の状況最小値テキスト"/>
        <xdr:cNvSpPr txBox="1"/>
      </xdr:nvSpPr>
      <xdr:spPr>
        <a:xfrm>
          <a:off x="17106900" y="115783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17.56</a:t>
          </a:r>
          <a:endParaRPr kumimoji="1" lang="ja-JP" altLang="en-US" sz="1000" b="1">
            <a:latin typeface="ＭＳ Ｐゴシック"/>
          </a:endParaRPr>
        </a:p>
      </xdr:txBody>
    </xdr:sp>
    <xdr:clientData/>
  </xdr:oneCellAnchor>
  <xdr:twoCellAnchor>
    <xdr:from>
      <xdr:col>24</xdr:col>
      <xdr:colOff>469900</xdr:colOff>
      <xdr:row>67</xdr:row>
      <xdr:rowOff>119078</xdr:rowOff>
    </xdr:from>
    <xdr:to>
      <xdr:col>24</xdr:col>
      <xdr:colOff>647700</xdr:colOff>
      <xdr:row>67</xdr:row>
      <xdr:rowOff>119078</xdr:rowOff>
    </xdr:to>
    <xdr:cxnSp macro="">
      <xdr:nvCxnSpPr>
        <xdr:cNvPr id="314" name="直線コネクタ 313"/>
        <xdr:cNvCxnSpPr/>
      </xdr:nvCxnSpPr>
      <xdr:spPr>
        <a:xfrm>
          <a:off x="16929100" y="116062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57</xdr:row>
      <xdr:rowOff>108572</xdr:rowOff>
    </xdr:from>
    <xdr:ext cx="762000" cy="259045"/>
    <xdr:sp macro="" textlink="">
      <xdr:nvSpPr>
        <xdr:cNvPr id="315" name="定員管理の状況最大値テキスト"/>
        <xdr:cNvSpPr txBox="1"/>
      </xdr:nvSpPr>
      <xdr:spPr>
        <a:xfrm>
          <a:off x="17106900" y="98812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4.78</a:t>
          </a:r>
          <a:endParaRPr kumimoji="1" lang="ja-JP" altLang="en-US" sz="1000" b="1">
            <a:latin typeface="ＭＳ Ｐゴシック"/>
          </a:endParaRPr>
        </a:p>
      </xdr:txBody>
    </xdr:sp>
    <xdr:clientData/>
  </xdr:oneCellAnchor>
  <xdr:twoCellAnchor>
    <xdr:from>
      <xdr:col>24</xdr:col>
      <xdr:colOff>469900</xdr:colOff>
      <xdr:row>59</xdr:row>
      <xdr:rowOff>22195</xdr:rowOff>
    </xdr:from>
    <xdr:to>
      <xdr:col>24</xdr:col>
      <xdr:colOff>647700</xdr:colOff>
      <xdr:row>59</xdr:row>
      <xdr:rowOff>22195</xdr:rowOff>
    </xdr:to>
    <xdr:cxnSp macro="">
      <xdr:nvCxnSpPr>
        <xdr:cNvPr id="316" name="直線コネクタ 315"/>
        <xdr:cNvCxnSpPr/>
      </xdr:nvCxnSpPr>
      <xdr:spPr>
        <a:xfrm>
          <a:off x="16929100" y="1013774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59</xdr:row>
      <xdr:rowOff>147441</xdr:rowOff>
    </xdr:from>
    <xdr:to>
      <xdr:col>24</xdr:col>
      <xdr:colOff>558800</xdr:colOff>
      <xdr:row>59</xdr:row>
      <xdr:rowOff>149739</xdr:rowOff>
    </xdr:to>
    <xdr:cxnSp macro="">
      <xdr:nvCxnSpPr>
        <xdr:cNvPr id="317" name="直線コネクタ 316"/>
        <xdr:cNvCxnSpPr/>
      </xdr:nvCxnSpPr>
      <xdr:spPr>
        <a:xfrm flipV="1">
          <a:off x="16179800" y="10262991"/>
          <a:ext cx="838200" cy="22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59</xdr:row>
      <xdr:rowOff>132218</xdr:rowOff>
    </xdr:from>
    <xdr:ext cx="762000" cy="259045"/>
    <xdr:sp macro="" textlink="">
      <xdr:nvSpPr>
        <xdr:cNvPr id="318" name="定員管理の状況平均値テキスト"/>
        <xdr:cNvSpPr txBox="1"/>
      </xdr:nvSpPr>
      <xdr:spPr>
        <a:xfrm>
          <a:off x="17106900" y="1024776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6.28</a:t>
          </a:r>
          <a:endParaRPr kumimoji="1" lang="ja-JP" altLang="en-US" sz="1000" b="1">
            <a:solidFill>
              <a:srgbClr val="000080"/>
            </a:solidFill>
            <a:latin typeface="ＭＳ Ｐゴシック"/>
          </a:endParaRPr>
        </a:p>
      </xdr:txBody>
    </xdr:sp>
    <xdr:clientData/>
  </xdr:oneCellAnchor>
  <xdr:twoCellAnchor>
    <xdr:from>
      <xdr:col>24</xdr:col>
      <xdr:colOff>508000</xdr:colOff>
      <xdr:row>59</xdr:row>
      <xdr:rowOff>143752</xdr:rowOff>
    </xdr:from>
    <xdr:to>
      <xdr:col>24</xdr:col>
      <xdr:colOff>609600</xdr:colOff>
      <xdr:row>60</xdr:row>
      <xdr:rowOff>73902</xdr:rowOff>
    </xdr:to>
    <xdr:sp macro="" textlink="">
      <xdr:nvSpPr>
        <xdr:cNvPr id="319" name="フローチャート : 判断 318"/>
        <xdr:cNvSpPr/>
      </xdr:nvSpPr>
      <xdr:spPr>
        <a:xfrm>
          <a:off x="169672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59</xdr:row>
      <xdr:rowOff>149739</xdr:rowOff>
    </xdr:from>
    <xdr:to>
      <xdr:col>23</xdr:col>
      <xdr:colOff>406400</xdr:colOff>
      <xdr:row>59</xdr:row>
      <xdr:rowOff>155484</xdr:rowOff>
    </xdr:to>
    <xdr:cxnSp macro="">
      <xdr:nvCxnSpPr>
        <xdr:cNvPr id="320" name="直線コネクタ 319"/>
        <xdr:cNvCxnSpPr/>
      </xdr:nvCxnSpPr>
      <xdr:spPr>
        <a:xfrm flipV="1">
          <a:off x="15290800" y="10265289"/>
          <a:ext cx="889000" cy="57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59</xdr:row>
      <xdr:rowOff>143752</xdr:rowOff>
    </xdr:from>
    <xdr:to>
      <xdr:col>23</xdr:col>
      <xdr:colOff>457200</xdr:colOff>
      <xdr:row>60</xdr:row>
      <xdr:rowOff>73902</xdr:rowOff>
    </xdr:to>
    <xdr:sp macro="" textlink="">
      <xdr:nvSpPr>
        <xdr:cNvPr id="321" name="フローチャート : 判断 320"/>
        <xdr:cNvSpPr/>
      </xdr:nvSpPr>
      <xdr:spPr>
        <a:xfrm>
          <a:off x="161290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60</xdr:row>
      <xdr:rowOff>58679</xdr:rowOff>
    </xdr:from>
    <xdr:ext cx="736600" cy="259045"/>
    <xdr:sp macro="" textlink="">
      <xdr:nvSpPr>
        <xdr:cNvPr id="322" name="テキスト ボックス 321"/>
        <xdr:cNvSpPr txBox="1"/>
      </xdr:nvSpPr>
      <xdr:spPr>
        <a:xfrm>
          <a:off x="15798800" y="1034567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6.28</a:t>
          </a:r>
          <a:endParaRPr kumimoji="1" lang="ja-JP" altLang="en-US" sz="1000" b="1">
            <a:solidFill>
              <a:srgbClr val="000080"/>
            </a:solidFill>
            <a:latin typeface="ＭＳ Ｐゴシック"/>
          </a:endParaRPr>
        </a:p>
      </xdr:txBody>
    </xdr:sp>
    <xdr:clientData/>
  </xdr:oneCellAnchor>
  <xdr:twoCellAnchor>
    <xdr:from>
      <xdr:col>21</xdr:col>
      <xdr:colOff>0</xdr:colOff>
      <xdr:row>59</xdr:row>
      <xdr:rowOff>155484</xdr:rowOff>
    </xdr:from>
    <xdr:to>
      <xdr:col>22</xdr:col>
      <xdr:colOff>203200</xdr:colOff>
      <xdr:row>59</xdr:row>
      <xdr:rowOff>166975</xdr:rowOff>
    </xdr:to>
    <xdr:cxnSp macro="">
      <xdr:nvCxnSpPr>
        <xdr:cNvPr id="323" name="直線コネクタ 322"/>
        <xdr:cNvCxnSpPr/>
      </xdr:nvCxnSpPr>
      <xdr:spPr>
        <a:xfrm flipV="1">
          <a:off x="14401800" y="10271034"/>
          <a:ext cx="889000" cy="114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59</xdr:row>
      <xdr:rowOff>150646</xdr:rowOff>
    </xdr:from>
    <xdr:to>
      <xdr:col>22</xdr:col>
      <xdr:colOff>254000</xdr:colOff>
      <xdr:row>60</xdr:row>
      <xdr:rowOff>80796</xdr:rowOff>
    </xdr:to>
    <xdr:sp macro="" textlink="">
      <xdr:nvSpPr>
        <xdr:cNvPr id="324" name="フローチャート : 判断 323"/>
        <xdr:cNvSpPr/>
      </xdr:nvSpPr>
      <xdr:spPr>
        <a:xfrm>
          <a:off x="15240000" y="102661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60</xdr:row>
      <xdr:rowOff>65573</xdr:rowOff>
    </xdr:from>
    <xdr:ext cx="762000" cy="259045"/>
    <xdr:sp macro="" textlink="">
      <xdr:nvSpPr>
        <xdr:cNvPr id="325" name="テキスト ボックス 324"/>
        <xdr:cNvSpPr txBox="1"/>
      </xdr:nvSpPr>
      <xdr:spPr>
        <a:xfrm>
          <a:off x="14909800" y="103525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6.34</a:t>
          </a:r>
          <a:endParaRPr kumimoji="1" lang="ja-JP" altLang="en-US" sz="1000" b="1">
            <a:solidFill>
              <a:srgbClr val="000080"/>
            </a:solidFill>
            <a:latin typeface="ＭＳ Ｐゴシック"/>
          </a:endParaRPr>
        </a:p>
      </xdr:txBody>
    </xdr:sp>
    <xdr:clientData/>
  </xdr:oneCellAnchor>
  <xdr:twoCellAnchor>
    <xdr:from>
      <xdr:col>19</xdr:col>
      <xdr:colOff>482600</xdr:colOff>
      <xdr:row>59</xdr:row>
      <xdr:rowOff>166975</xdr:rowOff>
    </xdr:from>
    <xdr:to>
      <xdr:col>21</xdr:col>
      <xdr:colOff>0</xdr:colOff>
      <xdr:row>59</xdr:row>
      <xdr:rowOff>169273</xdr:rowOff>
    </xdr:to>
    <xdr:cxnSp macro="">
      <xdr:nvCxnSpPr>
        <xdr:cNvPr id="326" name="直線コネクタ 325"/>
        <xdr:cNvCxnSpPr/>
      </xdr:nvCxnSpPr>
      <xdr:spPr>
        <a:xfrm flipV="1">
          <a:off x="13512800" y="10282525"/>
          <a:ext cx="889000" cy="22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59</xdr:row>
      <xdr:rowOff>163285</xdr:rowOff>
    </xdr:from>
    <xdr:to>
      <xdr:col>21</xdr:col>
      <xdr:colOff>50800</xdr:colOff>
      <xdr:row>60</xdr:row>
      <xdr:rowOff>93435</xdr:rowOff>
    </xdr:to>
    <xdr:sp macro="" textlink="">
      <xdr:nvSpPr>
        <xdr:cNvPr id="327" name="フローチャート : 判断 326"/>
        <xdr:cNvSpPr/>
      </xdr:nvSpPr>
      <xdr:spPr>
        <a:xfrm>
          <a:off x="14351000" y="102788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60</xdr:row>
      <xdr:rowOff>78212</xdr:rowOff>
    </xdr:from>
    <xdr:ext cx="762000" cy="259045"/>
    <xdr:sp macro="" textlink="">
      <xdr:nvSpPr>
        <xdr:cNvPr id="328" name="テキスト ボックス 327"/>
        <xdr:cNvSpPr txBox="1"/>
      </xdr:nvSpPr>
      <xdr:spPr>
        <a:xfrm>
          <a:off x="14020800" y="103652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6.45</a:t>
          </a:r>
          <a:endParaRPr kumimoji="1" lang="ja-JP" altLang="en-US" sz="1000" b="1">
            <a:solidFill>
              <a:srgbClr val="000080"/>
            </a:solidFill>
            <a:latin typeface="ＭＳ Ｐゴシック"/>
          </a:endParaRPr>
        </a:p>
      </xdr:txBody>
    </xdr:sp>
    <xdr:clientData/>
  </xdr:oneCellAnchor>
  <xdr:twoCellAnchor>
    <xdr:from>
      <xdr:col>19</xdr:col>
      <xdr:colOff>431800</xdr:colOff>
      <xdr:row>59</xdr:row>
      <xdr:rowOff>170180</xdr:rowOff>
    </xdr:from>
    <xdr:to>
      <xdr:col>19</xdr:col>
      <xdr:colOff>533400</xdr:colOff>
      <xdr:row>60</xdr:row>
      <xdr:rowOff>100330</xdr:rowOff>
    </xdr:to>
    <xdr:sp macro="" textlink="">
      <xdr:nvSpPr>
        <xdr:cNvPr id="329" name="フローチャート : 判断 328"/>
        <xdr:cNvSpPr/>
      </xdr:nvSpPr>
      <xdr:spPr>
        <a:xfrm>
          <a:off x="13462000" y="102857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60</xdr:row>
      <xdr:rowOff>85107</xdr:rowOff>
    </xdr:from>
    <xdr:ext cx="762000" cy="259045"/>
    <xdr:sp macro="" textlink="">
      <xdr:nvSpPr>
        <xdr:cNvPr id="330" name="テキスト ボックス 329"/>
        <xdr:cNvSpPr txBox="1"/>
      </xdr:nvSpPr>
      <xdr:spPr>
        <a:xfrm>
          <a:off x="13131800" y="103721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a:t>
          </a:r>
          <a:endParaRPr kumimoji="1" lang="ja-JP" altLang="en-US" sz="1000" b="1">
            <a:solidFill>
              <a:srgbClr val="000080"/>
            </a:solidFill>
            <a:latin typeface="ＭＳ Ｐゴシック"/>
          </a:endParaRPr>
        </a:p>
      </xdr:txBody>
    </xdr:sp>
    <xdr:clientData/>
  </xdr:oneCellAnchor>
  <xdr:oneCellAnchor>
    <xdr:from>
      <xdr:col>24</xdr:col>
      <xdr:colOff>342900</xdr:colOff>
      <xdr:row>69</xdr:row>
      <xdr:rowOff>168927</xdr:rowOff>
    </xdr:from>
    <xdr:ext cx="762000" cy="259045"/>
    <xdr:sp macro="" textlink="">
      <xdr:nvSpPr>
        <xdr:cNvPr id="331" name="テキスト ボックス 330"/>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23</xdr:col>
      <xdr:colOff>190500</xdr:colOff>
      <xdr:row>69</xdr:row>
      <xdr:rowOff>168927</xdr:rowOff>
    </xdr:from>
    <xdr:ext cx="762000" cy="259045"/>
    <xdr:sp macro="" textlink="">
      <xdr:nvSpPr>
        <xdr:cNvPr id="332" name="テキスト ボックス 331"/>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21</xdr:col>
      <xdr:colOff>673100</xdr:colOff>
      <xdr:row>69</xdr:row>
      <xdr:rowOff>168927</xdr:rowOff>
    </xdr:from>
    <xdr:ext cx="762000" cy="259045"/>
    <xdr:sp macro="" textlink="">
      <xdr:nvSpPr>
        <xdr:cNvPr id="333" name="テキスト ボックス 332"/>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469900</xdr:colOff>
      <xdr:row>69</xdr:row>
      <xdr:rowOff>168927</xdr:rowOff>
    </xdr:from>
    <xdr:ext cx="762000" cy="259045"/>
    <xdr:sp macro="" textlink="">
      <xdr:nvSpPr>
        <xdr:cNvPr id="334" name="テキスト ボックス 333"/>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266700</xdr:colOff>
      <xdr:row>69</xdr:row>
      <xdr:rowOff>168927</xdr:rowOff>
    </xdr:from>
    <xdr:ext cx="762000" cy="259045"/>
    <xdr:sp macro="" textlink="">
      <xdr:nvSpPr>
        <xdr:cNvPr id="335" name="テキスト ボックス 334"/>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24</xdr:col>
      <xdr:colOff>508000</xdr:colOff>
      <xdr:row>59</xdr:row>
      <xdr:rowOff>96641</xdr:rowOff>
    </xdr:from>
    <xdr:to>
      <xdr:col>24</xdr:col>
      <xdr:colOff>609600</xdr:colOff>
      <xdr:row>60</xdr:row>
      <xdr:rowOff>26791</xdr:rowOff>
    </xdr:to>
    <xdr:sp macro="" textlink="">
      <xdr:nvSpPr>
        <xdr:cNvPr id="336" name="円/楕円 335"/>
        <xdr:cNvSpPr/>
      </xdr:nvSpPr>
      <xdr:spPr>
        <a:xfrm>
          <a:off x="16967200" y="102121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59</xdr:row>
      <xdr:rowOff>17918</xdr:rowOff>
    </xdr:from>
    <xdr:ext cx="762000" cy="259045"/>
    <xdr:sp macro="" textlink="">
      <xdr:nvSpPr>
        <xdr:cNvPr id="337" name="定員管理の状況該当値テキスト"/>
        <xdr:cNvSpPr txBox="1"/>
      </xdr:nvSpPr>
      <xdr:spPr>
        <a:xfrm>
          <a:off x="17106900" y="1013346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5.87</a:t>
          </a:r>
          <a:endParaRPr kumimoji="1" lang="ja-JP" altLang="en-US" sz="1000" b="1">
            <a:solidFill>
              <a:srgbClr val="FF0000"/>
            </a:solidFill>
            <a:latin typeface="ＭＳ Ｐゴシック"/>
          </a:endParaRPr>
        </a:p>
      </xdr:txBody>
    </xdr:sp>
    <xdr:clientData/>
  </xdr:oneCellAnchor>
  <xdr:twoCellAnchor>
    <xdr:from>
      <xdr:col>23</xdr:col>
      <xdr:colOff>355600</xdr:colOff>
      <xdr:row>59</xdr:row>
      <xdr:rowOff>98939</xdr:rowOff>
    </xdr:from>
    <xdr:to>
      <xdr:col>23</xdr:col>
      <xdr:colOff>457200</xdr:colOff>
      <xdr:row>60</xdr:row>
      <xdr:rowOff>29089</xdr:rowOff>
    </xdr:to>
    <xdr:sp macro="" textlink="">
      <xdr:nvSpPr>
        <xdr:cNvPr id="338" name="円/楕円 337"/>
        <xdr:cNvSpPr/>
      </xdr:nvSpPr>
      <xdr:spPr>
        <a:xfrm>
          <a:off x="16129000" y="1021448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58</xdr:row>
      <xdr:rowOff>39266</xdr:rowOff>
    </xdr:from>
    <xdr:ext cx="736600" cy="259045"/>
    <xdr:sp macro="" textlink="">
      <xdr:nvSpPr>
        <xdr:cNvPr id="339" name="テキスト ボックス 338"/>
        <xdr:cNvSpPr txBox="1"/>
      </xdr:nvSpPr>
      <xdr:spPr>
        <a:xfrm>
          <a:off x="15798800" y="998336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5.89</a:t>
          </a:r>
          <a:endParaRPr kumimoji="1" lang="ja-JP" altLang="en-US" sz="1000" b="1">
            <a:solidFill>
              <a:srgbClr val="FF0000"/>
            </a:solidFill>
            <a:latin typeface="ＭＳ Ｐゴシック"/>
          </a:endParaRPr>
        </a:p>
      </xdr:txBody>
    </xdr:sp>
    <xdr:clientData/>
  </xdr:oneCellAnchor>
  <xdr:twoCellAnchor>
    <xdr:from>
      <xdr:col>22</xdr:col>
      <xdr:colOff>152400</xdr:colOff>
      <xdr:row>59</xdr:row>
      <xdr:rowOff>104684</xdr:rowOff>
    </xdr:from>
    <xdr:to>
      <xdr:col>22</xdr:col>
      <xdr:colOff>254000</xdr:colOff>
      <xdr:row>60</xdr:row>
      <xdr:rowOff>34834</xdr:rowOff>
    </xdr:to>
    <xdr:sp macro="" textlink="">
      <xdr:nvSpPr>
        <xdr:cNvPr id="340" name="円/楕円 339"/>
        <xdr:cNvSpPr/>
      </xdr:nvSpPr>
      <xdr:spPr>
        <a:xfrm>
          <a:off x="15240000" y="102202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58</xdr:row>
      <xdr:rowOff>45011</xdr:rowOff>
    </xdr:from>
    <xdr:ext cx="762000" cy="259045"/>
    <xdr:sp macro="" textlink="">
      <xdr:nvSpPr>
        <xdr:cNvPr id="341" name="テキスト ボックス 340"/>
        <xdr:cNvSpPr txBox="1"/>
      </xdr:nvSpPr>
      <xdr:spPr>
        <a:xfrm>
          <a:off x="14909800" y="9989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5.94</a:t>
          </a:r>
          <a:endParaRPr kumimoji="1" lang="ja-JP" altLang="en-US" sz="1000" b="1">
            <a:solidFill>
              <a:srgbClr val="FF0000"/>
            </a:solidFill>
            <a:latin typeface="ＭＳ Ｐゴシック"/>
          </a:endParaRPr>
        </a:p>
      </xdr:txBody>
    </xdr:sp>
    <xdr:clientData/>
  </xdr:oneCellAnchor>
  <xdr:twoCellAnchor>
    <xdr:from>
      <xdr:col>20</xdr:col>
      <xdr:colOff>635000</xdr:colOff>
      <xdr:row>59</xdr:row>
      <xdr:rowOff>116175</xdr:rowOff>
    </xdr:from>
    <xdr:to>
      <xdr:col>21</xdr:col>
      <xdr:colOff>50800</xdr:colOff>
      <xdr:row>60</xdr:row>
      <xdr:rowOff>46325</xdr:rowOff>
    </xdr:to>
    <xdr:sp macro="" textlink="">
      <xdr:nvSpPr>
        <xdr:cNvPr id="342" name="円/楕円 341"/>
        <xdr:cNvSpPr/>
      </xdr:nvSpPr>
      <xdr:spPr>
        <a:xfrm>
          <a:off x="14351000" y="102317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58</xdr:row>
      <xdr:rowOff>56502</xdr:rowOff>
    </xdr:from>
    <xdr:ext cx="762000" cy="259045"/>
    <xdr:sp macro="" textlink="">
      <xdr:nvSpPr>
        <xdr:cNvPr id="343" name="テキスト ボックス 342"/>
        <xdr:cNvSpPr txBox="1"/>
      </xdr:nvSpPr>
      <xdr:spPr>
        <a:xfrm>
          <a:off x="14020800" y="100006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6.04</a:t>
          </a:r>
          <a:endParaRPr kumimoji="1" lang="ja-JP" altLang="en-US" sz="1000" b="1">
            <a:solidFill>
              <a:srgbClr val="FF0000"/>
            </a:solidFill>
            <a:latin typeface="ＭＳ Ｐゴシック"/>
          </a:endParaRPr>
        </a:p>
      </xdr:txBody>
    </xdr:sp>
    <xdr:clientData/>
  </xdr:oneCellAnchor>
  <xdr:twoCellAnchor>
    <xdr:from>
      <xdr:col>19</xdr:col>
      <xdr:colOff>431800</xdr:colOff>
      <xdr:row>59</xdr:row>
      <xdr:rowOff>118473</xdr:rowOff>
    </xdr:from>
    <xdr:to>
      <xdr:col>19</xdr:col>
      <xdr:colOff>533400</xdr:colOff>
      <xdr:row>60</xdr:row>
      <xdr:rowOff>48623</xdr:rowOff>
    </xdr:to>
    <xdr:sp macro="" textlink="">
      <xdr:nvSpPr>
        <xdr:cNvPr id="344" name="円/楕円 343"/>
        <xdr:cNvSpPr/>
      </xdr:nvSpPr>
      <xdr:spPr>
        <a:xfrm>
          <a:off x="13462000" y="102340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58</xdr:row>
      <xdr:rowOff>58800</xdr:rowOff>
    </xdr:from>
    <xdr:ext cx="762000" cy="259045"/>
    <xdr:sp macro="" textlink="">
      <xdr:nvSpPr>
        <xdr:cNvPr id="345" name="テキスト ボックス 344"/>
        <xdr:cNvSpPr txBox="1"/>
      </xdr:nvSpPr>
      <xdr:spPr>
        <a:xfrm>
          <a:off x="13131800" y="1000290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6.06</a:t>
          </a:r>
          <a:endParaRPr kumimoji="1" lang="ja-JP" altLang="en-US" sz="1000" b="1">
            <a:solidFill>
              <a:srgbClr val="FF0000"/>
            </a:solidFill>
            <a:latin typeface="ＭＳ Ｐゴシック"/>
          </a:endParaRPr>
        </a:p>
      </xdr:txBody>
    </xdr:sp>
    <xdr:clientData/>
  </xdr:oneCellAnchor>
  <xdr:twoCellAnchor>
    <xdr:from>
      <xdr:col>18</xdr:col>
      <xdr:colOff>482600</xdr:colOff>
      <xdr:row>29</xdr:row>
      <xdr:rowOff>44450</xdr:rowOff>
    </xdr:from>
    <xdr:to>
      <xdr:col>26</xdr:col>
      <xdr:colOff>76200</xdr:colOff>
      <xdr:row>31</xdr:row>
      <xdr:rowOff>19050</xdr:rowOff>
    </xdr:to>
    <xdr:sp macro="" textlink="">
      <xdr:nvSpPr>
        <xdr:cNvPr id="346" name="正方形/長方形 345"/>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公債費負担の状況</a:t>
          </a:r>
        </a:p>
      </xdr:txBody>
    </xdr:sp>
    <xdr:clientData/>
  </xdr:twoCellAnchor>
  <xdr:oneCellAnchor>
    <xdr:from>
      <xdr:col>19</xdr:col>
      <xdr:colOff>644974</xdr:colOff>
      <xdr:row>31</xdr:row>
      <xdr:rowOff>63500</xdr:rowOff>
    </xdr:from>
    <xdr:ext cx="1605652" cy="309059"/>
    <xdr:sp macro="" textlink="">
      <xdr:nvSpPr>
        <xdr:cNvPr id="347" name="テキスト ボックス 346"/>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実質公債費比率</a:t>
          </a:r>
        </a:p>
      </xdr:txBody>
    </xdr:sp>
    <xdr:clientData/>
  </xdr:oneCellAnchor>
  <xdr:oneCellAnchor>
    <xdr:from>
      <xdr:col>22</xdr:col>
      <xdr:colOff>320226</xdr:colOff>
      <xdr:row>31</xdr:row>
      <xdr:rowOff>38100</xdr:rowOff>
    </xdr:from>
    <xdr:ext cx="1651000" cy="359073"/>
    <xdr:sp macro="" textlink="">
      <xdr:nvSpPr>
        <xdr:cNvPr id="348" name="テキスト ボックス 347"/>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 4.0%]</a:t>
          </a:r>
          <a:r>
            <a:rPr kumimoji="1" lang="ja-JP" altLang="en-US" sz="1600" b="1">
              <a:solidFill>
                <a:srgbClr val="FF0000"/>
              </a:solidFill>
              <a:latin typeface="ＭＳ Ｐゴシック"/>
            </a:rPr>
            <a:t>　</a:t>
          </a:r>
        </a:p>
      </xdr:txBody>
    </xdr:sp>
    <xdr:clientData/>
  </xdr:oneCellAnchor>
  <xdr:twoCellAnchor>
    <xdr:from>
      <xdr:col>26</xdr:col>
      <xdr:colOff>139700</xdr:colOff>
      <xdr:row>30</xdr:row>
      <xdr:rowOff>127000</xdr:rowOff>
    </xdr:from>
    <xdr:to>
      <xdr:col>28</xdr:col>
      <xdr:colOff>292100</xdr:colOff>
      <xdr:row>32</xdr:row>
      <xdr:rowOff>38100</xdr:rowOff>
    </xdr:to>
    <xdr:sp macro="" textlink="">
      <xdr:nvSpPr>
        <xdr:cNvPr id="349" name="正方形/長方形 348"/>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31</xdr:row>
      <xdr:rowOff>146050</xdr:rowOff>
    </xdr:from>
    <xdr:to>
      <xdr:col>28</xdr:col>
      <xdr:colOff>292100</xdr:colOff>
      <xdr:row>33</xdr:row>
      <xdr:rowOff>57150</xdr:rowOff>
    </xdr:to>
    <xdr:sp macro="" textlink="">
      <xdr:nvSpPr>
        <xdr:cNvPr id="350" name="正方形/長方形 349"/>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7/23</a:t>
          </a:r>
          <a:endParaRPr kumimoji="1" lang="ja-JP" altLang="en-US" sz="1200" b="1" i="1">
            <a:solidFill>
              <a:srgbClr val="4080FF"/>
            </a:solidFill>
            <a:latin typeface="ＭＳ Ｐゴシック"/>
          </a:endParaRPr>
        </a:p>
      </xdr:txBody>
    </xdr:sp>
    <xdr:clientData/>
  </xdr:twoCellAnchor>
  <xdr:twoCellAnchor>
    <xdr:from>
      <xdr:col>28</xdr:col>
      <xdr:colOff>419100</xdr:colOff>
      <xdr:row>30</xdr:row>
      <xdr:rowOff>127000</xdr:rowOff>
    </xdr:from>
    <xdr:to>
      <xdr:col>30</xdr:col>
      <xdr:colOff>317500</xdr:colOff>
      <xdr:row>32</xdr:row>
      <xdr:rowOff>38100</xdr:rowOff>
    </xdr:to>
    <xdr:sp macro="" textlink="">
      <xdr:nvSpPr>
        <xdr:cNvPr id="351" name="正方形/長方形 350"/>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31</xdr:row>
      <xdr:rowOff>146050</xdr:rowOff>
    </xdr:from>
    <xdr:to>
      <xdr:col>30</xdr:col>
      <xdr:colOff>317500</xdr:colOff>
      <xdr:row>33</xdr:row>
      <xdr:rowOff>57150</xdr:rowOff>
    </xdr:to>
    <xdr:sp macro="" textlink="">
      <xdr:nvSpPr>
        <xdr:cNvPr id="352" name="正方形/長方形 351"/>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a:t>
          </a:r>
          <a:endParaRPr kumimoji="1" lang="ja-JP" altLang="en-US" sz="1200" b="1" i="1">
            <a:solidFill>
              <a:srgbClr val="4080FF"/>
            </a:solidFill>
            <a:latin typeface="ＭＳ Ｐゴシック"/>
          </a:endParaRPr>
        </a:p>
      </xdr:txBody>
    </xdr:sp>
    <xdr:clientData/>
  </xdr:twoCellAnchor>
  <xdr:twoCellAnchor>
    <xdr:from>
      <xdr:col>30</xdr:col>
      <xdr:colOff>508000</xdr:colOff>
      <xdr:row>30</xdr:row>
      <xdr:rowOff>127000</xdr:rowOff>
    </xdr:from>
    <xdr:to>
      <xdr:col>32</xdr:col>
      <xdr:colOff>406400</xdr:colOff>
      <xdr:row>32</xdr:row>
      <xdr:rowOff>38100</xdr:rowOff>
    </xdr:to>
    <xdr:sp macro="" textlink="">
      <xdr:nvSpPr>
        <xdr:cNvPr id="353" name="正方形/長方形 352"/>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31</xdr:row>
      <xdr:rowOff>146050</xdr:rowOff>
    </xdr:from>
    <xdr:to>
      <xdr:col>32</xdr:col>
      <xdr:colOff>406400</xdr:colOff>
      <xdr:row>33</xdr:row>
      <xdr:rowOff>57150</xdr:rowOff>
    </xdr:to>
    <xdr:sp macro="" textlink="">
      <xdr:nvSpPr>
        <xdr:cNvPr id="354" name="正方形/長方形 353"/>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 </a:t>
          </a:r>
          <a:r>
            <a:rPr kumimoji="1" lang="en-US" altLang="ja-JP" sz="1200" b="1" i="1">
              <a:solidFill>
                <a:srgbClr val="4080FF"/>
              </a:solidFill>
              <a:latin typeface="ＭＳ Ｐゴシック"/>
            </a:rPr>
            <a:t>1.7</a:t>
          </a:r>
          <a:endParaRPr kumimoji="1" lang="ja-JP" altLang="en-US" sz="1200" b="1" i="1">
            <a:solidFill>
              <a:srgbClr val="4080FF"/>
            </a:solidFill>
            <a:latin typeface="ＭＳ Ｐゴシック"/>
          </a:endParaRPr>
        </a:p>
      </xdr:txBody>
    </xdr: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55" name="正方形/長方形 354"/>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35</xdr:col>
      <xdr:colOff>127000</xdr:colOff>
      <xdr:row>47</xdr:row>
      <xdr:rowOff>133350</xdr:rowOff>
    </xdr:to>
    <xdr:sp macro="" textlink="">
      <xdr:nvSpPr>
        <xdr:cNvPr id="356" name="正方形/長方形 355"/>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31</xdr:col>
      <xdr:colOff>647700</xdr:colOff>
      <xdr:row>35</xdr:row>
      <xdr:rowOff>31750</xdr:rowOff>
    </xdr:to>
    <xdr:sp macro="" textlink="">
      <xdr:nvSpPr>
        <xdr:cNvPr id="357" name="正方形/長方形 356"/>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実質公債費比率の分析欄</a:t>
          </a:r>
        </a:p>
      </xdr:txBody>
    </xdr:sp>
    <xdr:clientData/>
  </xdr:twoCellAnchor>
  <xdr:twoCellAnchor>
    <xdr:from>
      <xdr:col>26</xdr:col>
      <xdr:colOff>393700</xdr:colOff>
      <xdr:row>35</xdr:row>
      <xdr:rowOff>95250</xdr:rowOff>
    </xdr:from>
    <xdr:to>
      <xdr:col>35</xdr:col>
      <xdr:colOff>0</xdr:colOff>
      <xdr:row>47</xdr:row>
      <xdr:rowOff>69850</xdr:rowOff>
    </xdr:to>
    <xdr:sp macro="" textlink="" fLocksText="0">
      <xdr:nvSpPr>
        <xdr:cNvPr id="358" name="テキスト ボックス 357"/>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公債費の適正な管理により、前年度比で</a:t>
          </a:r>
          <a:r>
            <a:rPr kumimoji="1" lang="en-US" altLang="ja-JP" sz="1300">
              <a:latin typeface="ＭＳ Ｐゴシック"/>
            </a:rPr>
            <a:t>1.0</a:t>
          </a:r>
          <a:r>
            <a:rPr kumimoji="1" lang="ja-JP" altLang="en-US" sz="1300">
              <a:latin typeface="ＭＳ Ｐゴシック"/>
            </a:rPr>
            <a:t>ポイント低下した。</a:t>
          </a:r>
        </a:p>
        <a:p>
          <a:r>
            <a:rPr kumimoji="1" lang="ja-JP" altLang="en-US" sz="1300">
              <a:latin typeface="ＭＳ Ｐゴシック"/>
            </a:rPr>
            <a:t>　今後、公共施設の改修改築需要等が増大していくなか、世代間の負担の公平性を保つため、金利動向と将来世代への負担を配慮しながら、積極的に起債を活用していく。今後は比率の上昇が見込まれるが、将来を見据えた計画的な起債により健全な状態を維持していく。</a:t>
          </a:r>
        </a:p>
      </xdr:txBody>
    </xdr:sp>
    <xdr:clientData/>
  </xdr:twoCellAnchor>
  <xdr:oneCellAnchor>
    <xdr:from>
      <xdr:col>18</xdr:col>
      <xdr:colOff>444500</xdr:colOff>
      <xdr:row>32</xdr:row>
      <xdr:rowOff>101600</xdr:rowOff>
    </xdr:from>
    <xdr:ext cx="298543" cy="225703"/>
    <xdr:sp macro="" textlink="">
      <xdr:nvSpPr>
        <xdr:cNvPr id="359" name="テキスト ボックス 358"/>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47</xdr:row>
      <xdr:rowOff>133350</xdr:rowOff>
    </xdr:from>
    <xdr:to>
      <xdr:col>26</xdr:col>
      <xdr:colOff>76200</xdr:colOff>
      <xdr:row>47</xdr:row>
      <xdr:rowOff>133350</xdr:rowOff>
    </xdr:to>
    <xdr:cxnSp macro="">
      <xdr:nvCxnSpPr>
        <xdr:cNvPr id="360" name="直線コネクタ 359"/>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46</xdr:row>
      <xdr:rowOff>162577</xdr:rowOff>
    </xdr:from>
    <xdr:ext cx="762000" cy="259045"/>
    <xdr:sp macro="" textlink="">
      <xdr:nvSpPr>
        <xdr:cNvPr id="361" name="テキスト ボックス 360"/>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482600</xdr:colOff>
      <xdr:row>45</xdr:row>
      <xdr:rowOff>74083</xdr:rowOff>
    </xdr:from>
    <xdr:to>
      <xdr:col>26</xdr:col>
      <xdr:colOff>76200</xdr:colOff>
      <xdr:row>45</xdr:row>
      <xdr:rowOff>74083</xdr:rowOff>
    </xdr:to>
    <xdr:cxnSp macro="">
      <xdr:nvCxnSpPr>
        <xdr:cNvPr id="362" name="直線コネクタ 361"/>
        <xdr:cNvCxnSpPr/>
      </xdr:nvCxnSpPr>
      <xdr:spPr>
        <a:xfrm>
          <a:off x="12827000" y="778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44</xdr:row>
      <xdr:rowOff>103310</xdr:rowOff>
    </xdr:from>
    <xdr:ext cx="762000" cy="259045"/>
    <xdr:sp macro="" textlink="">
      <xdr:nvSpPr>
        <xdr:cNvPr id="363" name="テキスト ボックス 362"/>
        <xdr:cNvSpPr txBox="1"/>
      </xdr:nvSpPr>
      <xdr:spPr>
        <a:xfrm>
          <a:off x="12065000" y="764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18</xdr:col>
      <xdr:colOff>482600</xdr:colOff>
      <xdr:row>43</xdr:row>
      <xdr:rowOff>14817</xdr:rowOff>
    </xdr:from>
    <xdr:to>
      <xdr:col>26</xdr:col>
      <xdr:colOff>76200</xdr:colOff>
      <xdr:row>43</xdr:row>
      <xdr:rowOff>14817</xdr:rowOff>
    </xdr:to>
    <xdr:cxnSp macro="">
      <xdr:nvCxnSpPr>
        <xdr:cNvPr id="364" name="直線コネクタ 363"/>
        <xdr:cNvCxnSpPr/>
      </xdr:nvCxnSpPr>
      <xdr:spPr>
        <a:xfrm>
          <a:off x="12827000" y="738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42</xdr:row>
      <xdr:rowOff>44044</xdr:rowOff>
    </xdr:from>
    <xdr:ext cx="762000" cy="259045"/>
    <xdr:sp macro="" textlink="">
      <xdr:nvSpPr>
        <xdr:cNvPr id="365" name="テキスト ボックス 364"/>
        <xdr:cNvSpPr txBox="1"/>
      </xdr:nvSpPr>
      <xdr:spPr>
        <a:xfrm>
          <a:off x="12065000" y="724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40</xdr:row>
      <xdr:rowOff>127000</xdr:rowOff>
    </xdr:from>
    <xdr:to>
      <xdr:col>26</xdr:col>
      <xdr:colOff>76200</xdr:colOff>
      <xdr:row>40</xdr:row>
      <xdr:rowOff>127000</xdr:rowOff>
    </xdr:to>
    <xdr:cxnSp macro="">
      <xdr:nvCxnSpPr>
        <xdr:cNvPr id="366" name="直線コネクタ 365"/>
        <xdr:cNvCxnSpPr/>
      </xdr:nvCxnSpPr>
      <xdr:spPr>
        <a:xfrm>
          <a:off x="12827000" y="698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38</xdr:row>
      <xdr:rowOff>67733</xdr:rowOff>
    </xdr:from>
    <xdr:to>
      <xdr:col>26</xdr:col>
      <xdr:colOff>76200</xdr:colOff>
      <xdr:row>38</xdr:row>
      <xdr:rowOff>67733</xdr:rowOff>
    </xdr:to>
    <xdr:cxnSp macro="">
      <xdr:nvCxnSpPr>
        <xdr:cNvPr id="367" name="直線コネクタ 366"/>
        <xdr:cNvCxnSpPr/>
      </xdr:nvCxnSpPr>
      <xdr:spPr>
        <a:xfrm>
          <a:off x="12827000" y="658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36</xdr:row>
      <xdr:rowOff>8467</xdr:rowOff>
    </xdr:from>
    <xdr:to>
      <xdr:col>26</xdr:col>
      <xdr:colOff>76200</xdr:colOff>
      <xdr:row>36</xdr:row>
      <xdr:rowOff>8467</xdr:rowOff>
    </xdr:to>
    <xdr:cxnSp macro="">
      <xdr:nvCxnSpPr>
        <xdr:cNvPr id="368" name="直線コネクタ 367"/>
        <xdr:cNvCxnSpPr/>
      </xdr:nvCxnSpPr>
      <xdr:spPr>
        <a:xfrm>
          <a:off x="12827000" y="618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33</xdr:row>
      <xdr:rowOff>120650</xdr:rowOff>
    </xdr:to>
    <xdr:cxnSp macro="">
      <xdr:nvCxnSpPr>
        <xdr:cNvPr id="369" name="直線コネクタ 368"/>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70"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35</xdr:row>
      <xdr:rowOff>99483</xdr:rowOff>
    </xdr:from>
    <xdr:to>
      <xdr:col>24</xdr:col>
      <xdr:colOff>558800</xdr:colOff>
      <xdr:row>44</xdr:row>
      <xdr:rowOff>4233</xdr:rowOff>
    </xdr:to>
    <xdr:cxnSp macro="">
      <xdr:nvCxnSpPr>
        <xdr:cNvPr id="371" name="直線コネクタ 370"/>
        <xdr:cNvCxnSpPr/>
      </xdr:nvCxnSpPr>
      <xdr:spPr>
        <a:xfrm flipV="1">
          <a:off x="17018000" y="6100233"/>
          <a:ext cx="0" cy="144780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43</xdr:row>
      <xdr:rowOff>147760</xdr:rowOff>
    </xdr:from>
    <xdr:ext cx="762000" cy="259045"/>
    <xdr:sp macro="" textlink="">
      <xdr:nvSpPr>
        <xdr:cNvPr id="372" name="公債費負担の状況最小値テキスト"/>
        <xdr:cNvSpPr txBox="1"/>
      </xdr:nvSpPr>
      <xdr:spPr>
        <a:xfrm>
          <a:off x="17106900" y="7520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0.8</a:t>
          </a:r>
          <a:endParaRPr kumimoji="1" lang="ja-JP" altLang="en-US" sz="1000" b="1">
            <a:latin typeface="ＭＳ Ｐゴシック"/>
          </a:endParaRPr>
        </a:p>
      </xdr:txBody>
    </xdr:sp>
    <xdr:clientData/>
  </xdr:oneCellAnchor>
  <xdr:twoCellAnchor>
    <xdr:from>
      <xdr:col>24</xdr:col>
      <xdr:colOff>469900</xdr:colOff>
      <xdr:row>44</xdr:row>
      <xdr:rowOff>4233</xdr:rowOff>
    </xdr:from>
    <xdr:to>
      <xdr:col>24</xdr:col>
      <xdr:colOff>647700</xdr:colOff>
      <xdr:row>44</xdr:row>
      <xdr:rowOff>4233</xdr:rowOff>
    </xdr:to>
    <xdr:cxnSp macro="">
      <xdr:nvCxnSpPr>
        <xdr:cNvPr id="373" name="直線コネクタ 372"/>
        <xdr:cNvCxnSpPr/>
      </xdr:nvCxnSpPr>
      <xdr:spPr>
        <a:xfrm>
          <a:off x="16929100" y="754803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34</xdr:row>
      <xdr:rowOff>14410</xdr:rowOff>
    </xdr:from>
    <xdr:ext cx="762000" cy="259045"/>
    <xdr:sp macro="" textlink="">
      <xdr:nvSpPr>
        <xdr:cNvPr id="374" name="公債費負担の状況最大値テキスト"/>
        <xdr:cNvSpPr txBox="1"/>
      </xdr:nvSpPr>
      <xdr:spPr>
        <a:xfrm>
          <a:off x="17106900" y="58437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a:rPr>
            <a:t>△ </a:t>
          </a:r>
          <a:r>
            <a:rPr kumimoji="1" lang="en-US" altLang="ja-JP" sz="1000" b="1">
              <a:latin typeface="ＭＳ Ｐゴシック"/>
            </a:rPr>
            <a:t>6.4</a:t>
          </a:r>
          <a:endParaRPr kumimoji="1" lang="ja-JP" altLang="en-US" sz="1000" b="1">
            <a:latin typeface="ＭＳ Ｐゴシック"/>
          </a:endParaRPr>
        </a:p>
      </xdr:txBody>
    </xdr:sp>
    <xdr:clientData/>
  </xdr:oneCellAnchor>
  <xdr:twoCellAnchor>
    <xdr:from>
      <xdr:col>24</xdr:col>
      <xdr:colOff>469900</xdr:colOff>
      <xdr:row>35</xdr:row>
      <xdr:rowOff>99483</xdr:rowOff>
    </xdr:from>
    <xdr:to>
      <xdr:col>24</xdr:col>
      <xdr:colOff>647700</xdr:colOff>
      <xdr:row>35</xdr:row>
      <xdr:rowOff>99483</xdr:rowOff>
    </xdr:to>
    <xdr:cxnSp macro="">
      <xdr:nvCxnSpPr>
        <xdr:cNvPr id="375" name="直線コネクタ 374"/>
        <xdr:cNvCxnSpPr/>
      </xdr:nvCxnSpPr>
      <xdr:spPr>
        <a:xfrm>
          <a:off x="16929100" y="610023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38</xdr:row>
      <xdr:rowOff>67733</xdr:rowOff>
    </xdr:from>
    <xdr:to>
      <xdr:col>24</xdr:col>
      <xdr:colOff>558800</xdr:colOff>
      <xdr:row>39</xdr:row>
      <xdr:rowOff>97367</xdr:rowOff>
    </xdr:to>
    <xdr:cxnSp macro="">
      <xdr:nvCxnSpPr>
        <xdr:cNvPr id="376" name="直線コネクタ 375"/>
        <xdr:cNvCxnSpPr/>
      </xdr:nvCxnSpPr>
      <xdr:spPr>
        <a:xfrm flipV="1">
          <a:off x="16179800" y="6582833"/>
          <a:ext cx="838200" cy="20108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39</xdr:row>
      <xdr:rowOff>58860</xdr:rowOff>
    </xdr:from>
    <xdr:ext cx="762000" cy="259045"/>
    <xdr:sp macro="" textlink="">
      <xdr:nvSpPr>
        <xdr:cNvPr id="377" name="公債費負担の状況平均値テキスト"/>
        <xdr:cNvSpPr txBox="1"/>
      </xdr:nvSpPr>
      <xdr:spPr>
        <a:xfrm>
          <a:off x="17106900" y="674541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a:rPr>
            <a:t>△ </a:t>
          </a:r>
          <a:r>
            <a:rPr kumimoji="1" lang="en-US" altLang="ja-JP" sz="1000" b="1">
              <a:solidFill>
                <a:srgbClr val="000080"/>
              </a:solidFill>
              <a:latin typeface="ＭＳ Ｐゴシック"/>
            </a:rPr>
            <a:t>2.8</a:t>
          </a:r>
          <a:endParaRPr kumimoji="1" lang="ja-JP" altLang="en-US" sz="1000" b="1">
            <a:solidFill>
              <a:srgbClr val="000080"/>
            </a:solidFill>
            <a:latin typeface="ＭＳ Ｐゴシック"/>
          </a:endParaRPr>
        </a:p>
      </xdr:txBody>
    </xdr:sp>
    <xdr:clientData/>
  </xdr:oneCellAnchor>
  <xdr:twoCellAnchor>
    <xdr:from>
      <xdr:col>24</xdr:col>
      <xdr:colOff>508000</xdr:colOff>
      <xdr:row>39</xdr:row>
      <xdr:rowOff>86783</xdr:rowOff>
    </xdr:from>
    <xdr:to>
      <xdr:col>24</xdr:col>
      <xdr:colOff>609600</xdr:colOff>
      <xdr:row>40</xdr:row>
      <xdr:rowOff>16933</xdr:rowOff>
    </xdr:to>
    <xdr:sp macro="" textlink="">
      <xdr:nvSpPr>
        <xdr:cNvPr id="378" name="フローチャート : 判断 377"/>
        <xdr:cNvSpPr/>
      </xdr:nvSpPr>
      <xdr:spPr>
        <a:xfrm>
          <a:off x="16967200" y="67733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39</xdr:row>
      <xdr:rowOff>97367</xdr:rowOff>
    </xdr:from>
    <xdr:to>
      <xdr:col>23</xdr:col>
      <xdr:colOff>406400</xdr:colOff>
      <xdr:row>40</xdr:row>
      <xdr:rowOff>127000</xdr:rowOff>
    </xdr:to>
    <xdr:cxnSp macro="">
      <xdr:nvCxnSpPr>
        <xdr:cNvPr id="379" name="直線コネクタ 378"/>
        <xdr:cNvCxnSpPr/>
      </xdr:nvCxnSpPr>
      <xdr:spPr>
        <a:xfrm flipV="1">
          <a:off x="15290800" y="6783917"/>
          <a:ext cx="889000" cy="2010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40</xdr:row>
      <xdr:rowOff>15875</xdr:rowOff>
    </xdr:from>
    <xdr:to>
      <xdr:col>23</xdr:col>
      <xdr:colOff>457200</xdr:colOff>
      <xdr:row>40</xdr:row>
      <xdr:rowOff>117475</xdr:rowOff>
    </xdr:to>
    <xdr:sp macro="" textlink="">
      <xdr:nvSpPr>
        <xdr:cNvPr id="380" name="フローチャート : 判断 379"/>
        <xdr:cNvSpPr/>
      </xdr:nvSpPr>
      <xdr:spPr>
        <a:xfrm>
          <a:off x="16129000" y="68738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40</xdr:row>
      <xdr:rowOff>102252</xdr:rowOff>
    </xdr:from>
    <xdr:ext cx="736600" cy="259045"/>
    <xdr:sp macro="" textlink="">
      <xdr:nvSpPr>
        <xdr:cNvPr id="381" name="テキスト ボックス 380"/>
        <xdr:cNvSpPr txBox="1"/>
      </xdr:nvSpPr>
      <xdr:spPr>
        <a:xfrm>
          <a:off x="15798800" y="696025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2.3</a:t>
          </a:r>
          <a:endParaRPr kumimoji="1" lang="ja-JP" altLang="en-US" sz="1000" b="1">
            <a:solidFill>
              <a:srgbClr val="000080"/>
            </a:solidFill>
            <a:latin typeface="ＭＳ Ｐゴシック"/>
          </a:endParaRPr>
        </a:p>
      </xdr:txBody>
    </xdr:sp>
    <xdr:clientData/>
  </xdr:oneCellAnchor>
  <xdr:twoCellAnchor>
    <xdr:from>
      <xdr:col>21</xdr:col>
      <xdr:colOff>0</xdr:colOff>
      <xdr:row>40</xdr:row>
      <xdr:rowOff>127000</xdr:rowOff>
    </xdr:from>
    <xdr:to>
      <xdr:col>22</xdr:col>
      <xdr:colOff>203200</xdr:colOff>
      <xdr:row>41</xdr:row>
      <xdr:rowOff>156633</xdr:rowOff>
    </xdr:to>
    <xdr:cxnSp macro="">
      <xdr:nvCxnSpPr>
        <xdr:cNvPr id="382" name="直線コネクタ 381"/>
        <xdr:cNvCxnSpPr/>
      </xdr:nvCxnSpPr>
      <xdr:spPr>
        <a:xfrm flipV="1">
          <a:off x="14401800" y="6985000"/>
          <a:ext cx="889000" cy="2010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40</xdr:row>
      <xdr:rowOff>116417</xdr:rowOff>
    </xdr:from>
    <xdr:to>
      <xdr:col>22</xdr:col>
      <xdr:colOff>254000</xdr:colOff>
      <xdr:row>41</xdr:row>
      <xdr:rowOff>46567</xdr:rowOff>
    </xdr:to>
    <xdr:sp macro="" textlink="">
      <xdr:nvSpPr>
        <xdr:cNvPr id="383" name="フローチャート : 判断 382"/>
        <xdr:cNvSpPr/>
      </xdr:nvSpPr>
      <xdr:spPr>
        <a:xfrm>
          <a:off x="15240000" y="69744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41</xdr:row>
      <xdr:rowOff>31344</xdr:rowOff>
    </xdr:from>
    <xdr:ext cx="762000" cy="259045"/>
    <xdr:sp macro="" textlink="">
      <xdr:nvSpPr>
        <xdr:cNvPr id="384" name="テキスト ボックス 383"/>
        <xdr:cNvSpPr txBox="1"/>
      </xdr:nvSpPr>
      <xdr:spPr>
        <a:xfrm>
          <a:off x="14909800" y="70607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1.8</a:t>
          </a:r>
          <a:endParaRPr kumimoji="1" lang="ja-JP" altLang="en-US" sz="1000" b="1">
            <a:solidFill>
              <a:srgbClr val="000080"/>
            </a:solidFill>
            <a:latin typeface="ＭＳ Ｐゴシック"/>
          </a:endParaRPr>
        </a:p>
      </xdr:txBody>
    </xdr:sp>
    <xdr:clientData/>
  </xdr:oneCellAnchor>
  <xdr:twoCellAnchor>
    <xdr:from>
      <xdr:col>19</xdr:col>
      <xdr:colOff>482600</xdr:colOff>
      <xdr:row>41</xdr:row>
      <xdr:rowOff>156633</xdr:rowOff>
    </xdr:from>
    <xdr:to>
      <xdr:col>21</xdr:col>
      <xdr:colOff>0</xdr:colOff>
      <xdr:row>42</xdr:row>
      <xdr:rowOff>105833</xdr:rowOff>
    </xdr:to>
    <xdr:cxnSp macro="">
      <xdr:nvCxnSpPr>
        <xdr:cNvPr id="385" name="直線コネクタ 384"/>
        <xdr:cNvCxnSpPr/>
      </xdr:nvCxnSpPr>
      <xdr:spPr>
        <a:xfrm flipV="1">
          <a:off x="13512800" y="7186083"/>
          <a:ext cx="889000" cy="1206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41</xdr:row>
      <xdr:rowOff>45508</xdr:rowOff>
    </xdr:from>
    <xdr:to>
      <xdr:col>21</xdr:col>
      <xdr:colOff>50800</xdr:colOff>
      <xdr:row>41</xdr:row>
      <xdr:rowOff>147108</xdr:rowOff>
    </xdr:to>
    <xdr:sp macro="" textlink="">
      <xdr:nvSpPr>
        <xdr:cNvPr id="386" name="フローチャート : 判断 385"/>
        <xdr:cNvSpPr/>
      </xdr:nvSpPr>
      <xdr:spPr>
        <a:xfrm>
          <a:off x="14351000" y="70749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39</xdr:row>
      <xdr:rowOff>157285</xdr:rowOff>
    </xdr:from>
    <xdr:ext cx="762000" cy="259045"/>
    <xdr:sp macro="" textlink="">
      <xdr:nvSpPr>
        <xdr:cNvPr id="387" name="テキスト ボックス 386"/>
        <xdr:cNvSpPr txBox="1"/>
      </xdr:nvSpPr>
      <xdr:spPr>
        <a:xfrm>
          <a:off x="14020800" y="684383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1.3</a:t>
          </a:r>
          <a:endParaRPr kumimoji="1" lang="ja-JP" altLang="en-US" sz="1000" b="1">
            <a:solidFill>
              <a:srgbClr val="000080"/>
            </a:solidFill>
            <a:latin typeface="ＭＳ Ｐゴシック"/>
          </a:endParaRPr>
        </a:p>
      </xdr:txBody>
    </xdr:sp>
    <xdr:clientData/>
  </xdr:oneCellAnchor>
  <xdr:twoCellAnchor>
    <xdr:from>
      <xdr:col>19</xdr:col>
      <xdr:colOff>431800</xdr:colOff>
      <xdr:row>41</xdr:row>
      <xdr:rowOff>166158</xdr:rowOff>
    </xdr:from>
    <xdr:to>
      <xdr:col>19</xdr:col>
      <xdr:colOff>533400</xdr:colOff>
      <xdr:row>42</xdr:row>
      <xdr:rowOff>96308</xdr:rowOff>
    </xdr:to>
    <xdr:sp macro="" textlink="">
      <xdr:nvSpPr>
        <xdr:cNvPr id="388" name="フローチャート : 判断 387"/>
        <xdr:cNvSpPr/>
      </xdr:nvSpPr>
      <xdr:spPr>
        <a:xfrm>
          <a:off x="13462000" y="71956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40</xdr:row>
      <xdr:rowOff>106485</xdr:rowOff>
    </xdr:from>
    <xdr:ext cx="762000" cy="259045"/>
    <xdr:sp macro="" textlink="">
      <xdr:nvSpPr>
        <xdr:cNvPr id="389" name="テキスト ボックス 388"/>
        <xdr:cNvSpPr txBox="1"/>
      </xdr:nvSpPr>
      <xdr:spPr>
        <a:xfrm>
          <a:off x="13131800" y="69644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0.7</a:t>
          </a:r>
          <a:endParaRPr kumimoji="1" lang="ja-JP" altLang="en-US" sz="1000" b="1">
            <a:solidFill>
              <a:srgbClr val="000080"/>
            </a:solidFill>
            <a:latin typeface="ＭＳ Ｐゴシック"/>
          </a:endParaRPr>
        </a:p>
      </xdr:txBody>
    </xdr:sp>
    <xdr:clientData/>
  </xdr:oneCellAnchor>
  <xdr:oneCellAnchor>
    <xdr:from>
      <xdr:col>24</xdr:col>
      <xdr:colOff>342900</xdr:colOff>
      <xdr:row>47</xdr:row>
      <xdr:rowOff>130827</xdr:rowOff>
    </xdr:from>
    <xdr:ext cx="762000" cy="259045"/>
    <xdr:sp macro="" textlink="">
      <xdr:nvSpPr>
        <xdr:cNvPr id="390" name="テキスト ボックス 389"/>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23</xdr:col>
      <xdr:colOff>190500</xdr:colOff>
      <xdr:row>47</xdr:row>
      <xdr:rowOff>130827</xdr:rowOff>
    </xdr:from>
    <xdr:ext cx="762000" cy="259045"/>
    <xdr:sp macro="" textlink="">
      <xdr:nvSpPr>
        <xdr:cNvPr id="391" name="テキスト ボックス 390"/>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21</xdr:col>
      <xdr:colOff>673100</xdr:colOff>
      <xdr:row>47</xdr:row>
      <xdr:rowOff>130827</xdr:rowOff>
    </xdr:from>
    <xdr:ext cx="762000" cy="259045"/>
    <xdr:sp macro="" textlink="">
      <xdr:nvSpPr>
        <xdr:cNvPr id="392" name="テキスト ボックス 391"/>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469900</xdr:colOff>
      <xdr:row>47</xdr:row>
      <xdr:rowOff>130827</xdr:rowOff>
    </xdr:from>
    <xdr:ext cx="762000" cy="259045"/>
    <xdr:sp macro="" textlink="">
      <xdr:nvSpPr>
        <xdr:cNvPr id="393" name="テキスト ボックス 392"/>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266700</xdr:colOff>
      <xdr:row>47</xdr:row>
      <xdr:rowOff>130827</xdr:rowOff>
    </xdr:from>
    <xdr:ext cx="762000" cy="259045"/>
    <xdr:sp macro="" textlink="">
      <xdr:nvSpPr>
        <xdr:cNvPr id="394" name="テキスト ボックス 393"/>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24</xdr:col>
      <xdr:colOff>508000</xdr:colOff>
      <xdr:row>38</xdr:row>
      <xdr:rowOff>16933</xdr:rowOff>
    </xdr:from>
    <xdr:to>
      <xdr:col>24</xdr:col>
      <xdr:colOff>609600</xdr:colOff>
      <xdr:row>38</xdr:row>
      <xdr:rowOff>118533</xdr:rowOff>
    </xdr:to>
    <xdr:sp macro="" textlink="">
      <xdr:nvSpPr>
        <xdr:cNvPr id="395" name="円/楕円 394"/>
        <xdr:cNvSpPr/>
      </xdr:nvSpPr>
      <xdr:spPr>
        <a:xfrm>
          <a:off x="16967200" y="65320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37</xdr:row>
      <xdr:rowOff>33460</xdr:rowOff>
    </xdr:from>
    <xdr:ext cx="762000" cy="259045"/>
    <xdr:sp macro="" textlink="">
      <xdr:nvSpPr>
        <xdr:cNvPr id="396" name="公債費負担の状況該当値テキスト"/>
        <xdr:cNvSpPr txBox="1"/>
      </xdr:nvSpPr>
      <xdr:spPr>
        <a:xfrm>
          <a:off x="17106900" y="637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a:rPr>
            <a:t>△ </a:t>
          </a:r>
          <a:r>
            <a:rPr kumimoji="1" lang="en-US" altLang="ja-JP" sz="1000" b="1">
              <a:solidFill>
                <a:srgbClr val="FF0000"/>
              </a:solidFill>
              <a:latin typeface="ＭＳ Ｐゴシック"/>
            </a:rPr>
            <a:t>4.0</a:t>
          </a:r>
          <a:endParaRPr kumimoji="1" lang="ja-JP" altLang="en-US" sz="1000" b="1">
            <a:solidFill>
              <a:srgbClr val="FF0000"/>
            </a:solidFill>
            <a:latin typeface="ＭＳ Ｐゴシック"/>
          </a:endParaRPr>
        </a:p>
      </xdr:txBody>
    </xdr:sp>
    <xdr:clientData/>
  </xdr:oneCellAnchor>
  <xdr:twoCellAnchor>
    <xdr:from>
      <xdr:col>23</xdr:col>
      <xdr:colOff>355600</xdr:colOff>
      <xdr:row>39</xdr:row>
      <xdr:rowOff>46567</xdr:rowOff>
    </xdr:from>
    <xdr:to>
      <xdr:col>23</xdr:col>
      <xdr:colOff>457200</xdr:colOff>
      <xdr:row>39</xdr:row>
      <xdr:rowOff>148167</xdr:rowOff>
    </xdr:to>
    <xdr:sp macro="" textlink="">
      <xdr:nvSpPr>
        <xdr:cNvPr id="397" name="円/楕円 396"/>
        <xdr:cNvSpPr/>
      </xdr:nvSpPr>
      <xdr:spPr>
        <a:xfrm>
          <a:off x="16129000" y="67331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37</xdr:row>
      <xdr:rowOff>158344</xdr:rowOff>
    </xdr:from>
    <xdr:ext cx="736600" cy="259045"/>
    <xdr:sp macro="" textlink="">
      <xdr:nvSpPr>
        <xdr:cNvPr id="398" name="テキスト ボックス 397"/>
        <xdr:cNvSpPr txBox="1"/>
      </xdr:nvSpPr>
      <xdr:spPr>
        <a:xfrm>
          <a:off x="15798800" y="650199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3.0</a:t>
          </a:r>
          <a:endParaRPr kumimoji="1" lang="ja-JP" altLang="en-US" sz="1000" b="1">
            <a:solidFill>
              <a:srgbClr val="FF0000"/>
            </a:solidFill>
            <a:latin typeface="ＭＳ Ｐゴシック"/>
          </a:endParaRPr>
        </a:p>
      </xdr:txBody>
    </xdr:sp>
    <xdr:clientData/>
  </xdr:oneCellAnchor>
  <xdr:twoCellAnchor>
    <xdr:from>
      <xdr:col>22</xdr:col>
      <xdr:colOff>152400</xdr:colOff>
      <xdr:row>40</xdr:row>
      <xdr:rowOff>76200</xdr:rowOff>
    </xdr:from>
    <xdr:to>
      <xdr:col>22</xdr:col>
      <xdr:colOff>254000</xdr:colOff>
      <xdr:row>41</xdr:row>
      <xdr:rowOff>6350</xdr:rowOff>
    </xdr:to>
    <xdr:sp macro="" textlink="">
      <xdr:nvSpPr>
        <xdr:cNvPr id="399" name="円/楕円 398"/>
        <xdr:cNvSpPr/>
      </xdr:nvSpPr>
      <xdr:spPr>
        <a:xfrm>
          <a:off x="15240000" y="693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39</xdr:row>
      <xdr:rowOff>16527</xdr:rowOff>
    </xdr:from>
    <xdr:ext cx="762000" cy="259045"/>
    <xdr:sp macro="" textlink="">
      <xdr:nvSpPr>
        <xdr:cNvPr id="400" name="テキスト ボックス 399"/>
        <xdr:cNvSpPr txBox="1"/>
      </xdr:nvSpPr>
      <xdr:spPr>
        <a:xfrm>
          <a:off x="14909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2.0</a:t>
          </a:r>
          <a:endParaRPr kumimoji="1" lang="ja-JP" altLang="en-US" sz="1000" b="1">
            <a:solidFill>
              <a:srgbClr val="FF0000"/>
            </a:solidFill>
            <a:latin typeface="ＭＳ Ｐゴシック"/>
          </a:endParaRPr>
        </a:p>
      </xdr:txBody>
    </xdr:sp>
    <xdr:clientData/>
  </xdr:oneCellAnchor>
  <xdr:twoCellAnchor>
    <xdr:from>
      <xdr:col>20</xdr:col>
      <xdr:colOff>635000</xdr:colOff>
      <xdr:row>41</xdr:row>
      <xdr:rowOff>105833</xdr:rowOff>
    </xdr:from>
    <xdr:to>
      <xdr:col>21</xdr:col>
      <xdr:colOff>50800</xdr:colOff>
      <xdr:row>42</xdr:row>
      <xdr:rowOff>35983</xdr:rowOff>
    </xdr:to>
    <xdr:sp macro="" textlink="">
      <xdr:nvSpPr>
        <xdr:cNvPr id="401" name="円/楕円 400"/>
        <xdr:cNvSpPr/>
      </xdr:nvSpPr>
      <xdr:spPr>
        <a:xfrm>
          <a:off x="14351000" y="71352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42</xdr:row>
      <xdr:rowOff>20760</xdr:rowOff>
    </xdr:from>
    <xdr:ext cx="762000" cy="259045"/>
    <xdr:sp macro="" textlink="">
      <xdr:nvSpPr>
        <xdr:cNvPr id="402" name="テキスト ボックス 401"/>
        <xdr:cNvSpPr txBox="1"/>
      </xdr:nvSpPr>
      <xdr:spPr>
        <a:xfrm>
          <a:off x="14020800" y="722166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1.0</a:t>
          </a:r>
          <a:endParaRPr kumimoji="1" lang="ja-JP" altLang="en-US" sz="1000" b="1">
            <a:solidFill>
              <a:srgbClr val="FF0000"/>
            </a:solidFill>
            <a:latin typeface="ＭＳ Ｐゴシック"/>
          </a:endParaRPr>
        </a:p>
      </xdr:txBody>
    </xdr:sp>
    <xdr:clientData/>
  </xdr:oneCellAnchor>
  <xdr:twoCellAnchor>
    <xdr:from>
      <xdr:col>19</xdr:col>
      <xdr:colOff>431800</xdr:colOff>
      <xdr:row>42</xdr:row>
      <xdr:rowOff>55033</xdr:rowOff>
    </xdr:from>
    <xdr:to>
      <xdr:col>19</xdr:col>
      <xdr:colOff>533400</xdr:colOff>
      <xdr:row>42</xdr:row>
      <xdr:rowOff>156633</xdr:rowOff>
    </xdr:to>
    <xdr:sp macro="" textlink="">
      <xdr:nvSpPr>
        <xdr:cNvPr id="403" name="円/楕円 402"/>
        <xdr:cNvSpPr/>
      </xdr:nvSpPr>
      <xdr:spPr>
        <a:xfrm>
          <a:off x="13462000" y="72559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42</xdr:row>
      <xdr:rowOff>141410</xdr:rowOff>
    </xdr:from>
    <xdr:ext cx="762000" cy="259045"/>
    <xdr:sp macro="" textlink="">
      <xdr:nvSpPr>
        <xdr:cNvPr id="404" name="テキスト ボックス 403"/>
        <xdr:cNvSpPr txBox="1"/>
      </xdr:nvSpPr>
      <xdr:spPr>
        <a:xfrm>
          <a:off x="13131800" y="73423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0.4</a:t>
          </a:r>
          <a:endParaRPr kumimoji="1" lang="ja-JP" altLang="en-US" sz="1000" b="1">
            <a:solidFill>
              <a:srgbClr val="FF0000"/>
            </a:solidFill>
            <a:latin typeface="ＭＳ Ｐゴシック"/>
          </a:endParaRPr>
        </a:p>
      </xdr:txBody>
    </xdr:sp>
    <xdr:clientData/>
  </xdr:oneCellAnchor>
  <xdr:twoCellAnchor>
    <xdr:from>
      <xdr:col>18</xdr:col>
      <xdr:colOff>482600</xdr:colOff>
      <xdr:row>7</xdr:row>
      <xdr:rowOff>6350</xdr:rowOff>
    </xdr:from>
    <xdr:to>
      <xdr:col>26</xdr:col>
      <xdr:colOff>76200</xdr:colOff>
      <xdr:row>8</xdr:row>
      <xdr:rowOff>152400</xdr:rowOff>
    </xdr:to>
    <xdr:sp macro="" textlink="">
      <xdr:nvSpPr>
        <xdr:cNvPr id="405" name="正方形/長方形 404"/>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将来負担の状況</a:t>
          </a:r>
        </a:p>
      </xdr:txBody>
    </xdr:sp>
    <xdr:clientData/>
  </xdr:twoCellAnchor>
  <xdr:oneCellAnchor>
    <xdr:from>
      <xdr:col>20</xdr:col>
      <xdr:colOff>42530</xdr:colOff>
      <xdr:row>9</xdr:row>
      <xdr:rowOff>25400</xdr:rowOff>
    </xdr:from>
    <xdr:ext cx="1438940" cy="309059"/>
    <xdr:sp macro="" textlink="">
      <xdr:nvSpPr>
        <xdr:cNvPr id="406" name="テキスト ボックス 405"/>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将来負担比率</a:t>
          </a:r>
        </a:p>
      </xdr:txBody>
    </xdr:sp>
    <xdr:clientData/>
  </xdr:oneCellAnchor>
  <xdr:oneCellAnchor>
    <xdr:from>
      <xdr:col>22</xdr:col>
      <xdr:colOff>236870</xdr:colOff>
      <xdr:row>9</xdr:row>
      <xdr:rowOff>0</xdr:rowOff>
    </xdr:from>
    <xdr:ext cx="1651000" cy="359073"/>
    <xdr:sp macro="" textlink="">
      <xdr:nvSpPr>
        <xdr:cNvPr id="407" name="テキスト ボックス 406"/>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8</xdr:row>
      <xdr:rowOff>88900</xdr:rowOff>
    </xdr:from>
    <xdr:to>
      <xdr:col>28</xdr:col>
      <xdr:colOff>292100</xdr:colOff>
      <xdr:row>10</xdr:row>
      <xdr:rowOff>0</xdr:rowOff>
    </xdr:to>
    <xdr:sp macro="" textlink="">
      <xdr:nvSpPr>
        <xdr:cNvPr id="408" name="正方形/長方形 407"/>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9</xdr:row>
      <xdr:rowOff>107950</xdr:rowOff>
    </xdr:from>
    <xdr:to>
      <xdr:col>28</xdr:col>
      <xdr:colOff>292100</xdr:colOff>
      <xdr:row>11</xdr:row>
      <xdr:rowOff>19050</xdr:rowOff>
    </xdr:to>
    <xdr:sp macro="" textlink="">
      <xdr:nvSpPr>
        <xdr:cNvPr id="409" name="正方形/長方形 408"/>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419100</xdr:colOff>
      <xdr:row>8</xdr:row>
      <xdr:rowOff>88900</xdr:rowOff>
    </xdr:from>
    <xdr:to>
      <xdr:col>30</xdr:col>
      <xdr:colOff>317500</xdr:colOff>
      <xdr:row>10</xdr:row>
      <xdr:rowOff>0</xdr:rowOff>
    </xdr:to>
    <xdr:sp macro="" textlink="">
      <xdr:nvSpPr>
        <xdr:cNvPr id="410" name="正方形/長方形 409"/>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9</xdr:row>
      <xdr:rowOff>107950</xdr:rowOff>
    </xdr:from>
    <xdr:to>
      <xdr:col>30</xdr:col>
      <xdr:colOff>317500</xdr:colOff>
      <xdr:row>11</xdr:row>
      <xdr:rowOff>19050</xdr:rowOff>
    </xdr:to>
    <xdr:sp macro="" textlink="">
      <xdr:nvSpPr>
        <xdr:cNvPr id="411" name="正方形/長方形 410"/>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34.5</a:t>
          </a:r>
          <a:endParaRPr kumimoji="1" lang="ja-JP" altLang="en-US" sz="1200" b="1" i="1">
            <a:solidFill>
              <a:srgbClr val="4080FF"/>
            </a:solidFill>
            <a:latin typeface="ＭＳ Ｐゴシック"/>
          </a:endParaRPr>
        </a:p>
      </xdr:txBody>
    </xdr:sp>
    <xdr:clientData/>
  </xdr:twoCellAnchor>
  <xdr:twoCellAnchor>
    <xdr:from>
      <xdr:col>30</xdr:col>
      <xdr:colOff>508000</xdr:colOff>
      <xdr:row>8</xdr:row>
      <xdr:rowOff>88900</xdr:rowOff>
    </xdr:from>
    <xdr:to>
      <xdr:col>32</xdr:col>
      <xdr:colOff>406400</xdr:colOff>
      <xdr:row>10</xdr:row>
      <xdr:rowOff>0</xdr:rowOff>
    </xdr:to>
    <xdr:sp macro="" textlink="">
      <xdr:nvSpPr>
        <xdr:cNvPr id="412" name="正方形/長方形 411"/>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9</xdr:row>
      <xdr:rowOff>107950</xdr:rowOff>
    </xdr:from>
    <xdr:to>
      <xdr:col>32</xdr:col>
      <xdr:colOff>406400</xdr:colOff>
      <xdr:row>11</xdr:row>
      <xdr:rowOff>19050</xdr:rowOff>
    </xdr:to>
    <xdr:sp macro="" textlink="">
      <xdr:nvSpPr>
        <xdr:cNvPr id="413" name="正方形/長方形 412"/>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18</xdr:col>
      <xdr:colOff>482600</xdr:colOff>
      <xdr:row>11</xdr:row>
      <xdr:rowOff>82550</xdr:rowOff>
    </xdr:from>
    <xdr:to>
      <xdr:col>26</xdr:col>
      <xdr:colOff>76200</xdr:colOff>
      <xdr:row>25</xdr:row>
      <xdr:rowOff>95250</xdr:rowOff>
    </xdr:to>
    <xdr:sp macro="" textlink="">
      <xdr:nvSpPr>
        <xdr:cNvPr id="414" name="正方形/長方形 413"/>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35</xdr:col>
      <xdr:colOff>127000</xdr:colOff>
      <xdr:row>25</xdr:row>
      <xdr:rowOff>95250</xdr:rowOff>
    </xdr:to>
    <xdr:sp macro="" textlink="">
      <xdr:nvSpPr>
        <xdr:cNvPr id="415" name="正方形/長方形 414"/>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31</xdr:col>
      <xdr:colOff>647700</xdr:colOff>
      <xdr:row>12</xdr:row>
      <xdr:rowOff>165100</xdr:rowOff>
    </xdr:to>
    <xdr:sp macro="" textlink="">
      <xdr:nvSpPr>
        <xdr:cNvPr id="416" name="正方形/長方形 415"/>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将来負担比率の分析欄</a:t>
          </a:r>
        </a:p>
      </xdr:txBody>
    </xdr:sp>
    <xdr:clientData/>
  </xdr:twoCellAnchor>
  <xdr:twoCellAnchor>
    <xdr:from>
      <xdr:col>26</xdr:col>
      <xdr:colOff>393700</xdr:colOff>
      <xdr:row>13</xdr:row>
      <xdr:rowOff>57150</xdr:rowOff>
    </xdr:from>
    <xdr:to>
      <xdr:col>35</xdr:col>
      <xdr:colOff>0</xdr:colOff>
      <xdr:row>25</xdr:row>
      <xdr:rowOff>31750</xdr:rowOff>
    </xdr:to>
    <xdr:sp macro="" textlink="" fLocksText="0">
      <xdr:nvSpPr>
        <xdr:cNvPr id="417" name="テキスト ボックス 416"/>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eaLnBrk="1" fontAlgn="auto" latinLnBrk="0" hangingPunct="1"/>
          <a:r>
            <a:rPr kumimoji="1" lang="ja-JP" altLang="en-US" sz="1300" b="0" i="0" baseline="0">
              <a:solidFill>
                <a:schemeClr val="dk1"/>
              </a:solidFill>
              <a:effectLst/>
              <a:latin typeface="+mn-lt"/>
              <a:ea typeface="+mn-ea"/>
              <a:cs typeface="+mn-cs"/>
            </a:rPr>
            <a:t>　これまで、</a:t>
          </a:r>
          <a:r>
            <a:rPr kumimoji="1" lang="ja-JP" altLang="ja-JP" sz="1300" b="0" i="0" baseline="0">
              <a:solidFill>
                <a:schemeClr val="dk1"/>
              </a:solidFill>
              <a:effectLst/>
              <a:latin typeface="+mn-lt"/>
              <a:ea typeface="+mn-ea"/>
              <a:cs typeface="+mn-cs"/>
            </a:rPr>
            <a:t>着実な公債償還による地方債現在高の縮減や、決算剰余金の基金繰入等による財政調整基金の積立により、将来負担の軽減と充当可能財源の確保に努めてきた。</a:t>
          </a:r>
          <a:endParaRPr lang="ja-JP" altLang="ja-JP" sz="1300">
            <a:effectLst/>
          </a:endParaRPr>
        </a:p>
        <a:p>
          <a:pPr eaLnBrk="1" fontAlgn="auto" latinLnBrk="0" hangingPunct="1"/>
          <a:r>
            <a:rPr kumimoji="1" lang="ja-JP" altLang="en-US" sz="1300" b="0" i="0" baseline="0">
              <a:solidFill>
                <a:schemeClr val="dk1"/>
              </a:solidFill>
              <a:effectLst/>
              <a:latin typeface="+mn-lt"/>
              <a:ea typeface="+mn-ea"/>
              <a:cs typeface="+mn-cs"/>
            </a:rPr>
            <a:t>　今年度も</a:t>
          </a:r>
          <a:r>
            <a:rPr kumimoji="1" lang="ja-JP" altLang="ja-JP" sz="1300" b="0" i="0" baseline="0">
              <a:solidFill>
                <a:schemeClr val="dk1"/>
              </a:solidFill>
              <a:effectLst/>
              <a:latin typeface="+mn-lt"/>
              <a:ea typeface="+mn-ea"/>
              <a:cs typeface="+mn-cs"/>
            </a:rPr>
            <a:t>基金等の充当可能財源等が地方債現在高等の将来負担額を上回っているため、将来負担比率は負の数値となり、前年度と同様「</a:t>
          </a:r>
          <a:r>
            <a:rPr kumimoji="1" lang="en-US" altLang="ja-JP" sz="1300" b="0" i="0" baseline="0">
              <a:solidFill>
                <a:schemeClr val="dk1"/>
              </a:solidFill>
              <a:effectLst/>
              <a:latin typeface="+mn-lt"/>
              <a:ea typeface="+mn-ea"/>
              <a:cs typeface="+mn-cs"/>
            </a:rPr>
            <a:t>-</a:t>
          </a:r>
          <a:r>
            <a:rPr kumimoji="1" lang="ja-JP" altLang="ja-JP" sz="1300" b="0" i="0" baseline="0">
              <a:solidFill>
                <a:schemeClr val="dk1"/>
              </a:solidFill>
              <a:effectLst/>
              <a:latin typeface="+mn-lt"/>
              <a:ea typeface="+mn-ea"/>
              <a:cs typeface="+mn-cs"/>
            </a:rPr>
            <a:t>％」であるが、基準財政需要額に算入される見込額が減少したため、数値は増加している。</a:t>
          </a:r>
          <a:endParaRPr lang="ja-JP" altLang="ja-JP" sz="1300">
            <a:effectLst/>
          </a:endParaRPr>
        </a:p>
        <a:p>
          <a:pPr eaLnBrk="1" fontAlgn="auto" latinLnBrk="0" hangingPunct="1"/>
          <a:r>
            <a:rPr kumimoji="1" lang="ja-JP" altLang="en-US" sz="1300" b="0" i="0" baseline="0">
              <a:solidFill>
                <a:schemeClr val="dk1"/>
              </a:solidFill>
              <a:effectLst/>
              <a:latin typeface="+mn-lt"/>
              <a:ea typeface="+mn-ea"/>
              <a:cs typeface="+mn-cs"/>
            </a:rPr>
            <a:t>　</a:t>
          </a:r>
          <a:r>
            <a:rPr kumimoji="1" lang="ja-JP" altLang="ja-JP" sz="1300" b="0" i="0" baseline="0">
              <a:solidFill>
                <a:schemeClr val="dk1"/>
              </a:solidFill>
              <a:effectLst/>
              <a:latin typeface="+mn-lt"/>
              <a:ea typeface="+mn-ea"/>
              <a:cs typeface="+mn-cs"/>
            </a:rPr>
            <a:t>今後も、持続可能な財政運営により財政健全化の維持・向上を目指す。</a:t>
          </a:r>
          <a:endParaRPr lang="ja-JP" altLang="ja-JP" sz="1300">
            <a:effectLst/>
          </a:endParaRPr>
        </a:p>
      </xdr:txBody>
    </xdr:sp>
    <xdr:clientData/>
  </xdr:twoCellAnchor>
  <xdr:oneCellAnchor>
    <xdr:from>
      <xdr:col>18</xdr:col>
      <xdr:colOff>444500</xdr:colOff>
      <xdr:row>10</xdr:row>
      <xdr:rowOff>63500</xdr:rowOff>
    </xdr:from>
    <xdr:ext cx="298543" cy="225703"/>
    <xdr:sp macro="" textlink="">
      <xdr:nvSpPr>
        <xdr:cNvPr id="418" name="テキスト ボックス 417"/>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25</xdr:row>
      <xdr:rowOff>95250</xdr:rowOff>
    </xdr:from>
    <xdr:to>
      <xdr:col>26</xdr:col>
      <xdr:colOff>76200</xdr:colOff>
      <xdr:row>25</xdr:row>
      <xdr:rowOff>95250</xdr:rowOff>
    </xdr:to>
    <xdr:cxnSp macro="">
      <xdr:nvCxnSpPr>
        <xdr:cNvPr id="419" name="直線コネクタ 418"/>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24</xdr:row>
      <xdr:rowOff>124477</xdr:rowOff>
    </xdr:from>
    <xdr:ext cx="762000" cy="259045"/>
    <xdr:sp macro="" textlink="">
      <xdr:nvSpPr>
        <xdr:cNvPr id="420" name="テキスト ボックス 419"/>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0.1</a:t>
          </a:r>
          <a:endParaRPr kumimoji="1" lang="ja-JP" altLang="en-US" sz="1000">
            <a:latin typeface="ＭＳ Ｐゴシック"/>
          </a:endParaRPr>
        </a:p>
      </xdr:txBody>
    </xdr:sp>
    <xdr:clientData/>
  </xdr:oneCellAnchor>
  <xdr:twoCellAnchor>
    <xdr:from>
      <xdr:col>18</xdr:col>
      <xdr:colOff>482600</xdr:colOff>
      <xdr:row>18</xdr:row>
      <xdr:rowOff>88900</xdr:rowOff>
    </xdr:from>
    <xdr:to>
      <xdr:col>26</xdr:col>
      <xdr:colOff>76200</xdr:colOff>
      <xdr:row>18</xdr:row>
      <xdr:rowOff>88900</xdr:rowOff>
    </xdr:to>
    <xdr:cxnSp macro="">
      <xdr:nvCxnSpPr>
        <xdr:cNvPr id="421" name="直線コネクタ 420"/>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17</xdr:row>
      <xdr:rowOff>118127</xdr:rowOff>
    </xdr:from>
    <xdr:ext cx="762000" cy="259045"/>
    <xdr:sp macro="" textlink="">
      <xdr:nvSpPr>
        <xdr:cNvPr id="422" name="テキスト ボックス 421"/>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11</xdr:row>
      <xdr:rowOff>82550</xdr:rowOff>
    </xdr:from>
    <xdr:to>
      <xdr:col>26</xdr:col>
      <xdr:colOff>76200</xdr:colOff>
      <xdr:row>11</xdr:row>
      <xdr:rowOff>82550</xdr:rowOff>
    </xdr:to>
    <xdr:cxnSp macro="">
      <xdr:nvCxnSpPr>
        <xdr:cNvPr id="423" name="直線コネクタ 422"/>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11</xdr:row>
      <xdr:rowOff>82550</xdr:rowOff>
    </xdr:from>
    <xdr:to>
      <xdr:col>26</xdr:col>
      <xdr:colOff>76200</xdr:colOff>
      <xdr:row>25</xdr:row>
      <xdr:rowOff>95250</xdr:rowOff>
    </xdr:to>
    <xdr:sp macro="" textlink="">
      <xdr:nvSpPr>
        <xdr:cNvPr id="424"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18</xdr:row>
      <xdr:rowOff>88900</xdr:rowOff>
    </xdr:from>
    <xdr:to>
      <xdr:col>24</xdr:col>
      <xdr:colOff>558800</xdr:colOff>
      <xdr:row>18</xdr:row>
      <xdr:rowOff>88900</xdr:rowOff>
    </xdr:to>
    <xdr:cxnSp macro="">
      <xdr:nvCxnSpPr>
        <xdr:cNvPr id="425" name="直線コネクタ 424"/>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124477</xdr:rowOff>
    </xdr:from>
    <xdr:ext cx="762000" cy="259045"/>
    <xdr:sp macro="" textlink="">
      <xdr:nvSpPr>
        <xdr:cNvPr id="426"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27" name="直線コネクタ 426"/>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16</xdr:row>
      <xdr:rowOff>124477</xdr:rowOff>
    </xdr:from>
    <xdr:ext cx="762000" cy="259045"/>
    <xdr:sp macro="" textlink="">
      <xdr:nvSpPr>
        <xdr:cNvPr id="428"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29" name="直線コネクタ 428"/>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10177</xdr:rowOff>
    </xdr:from>
    <xdr:ext cx="762000" cy="259045"/>
    <xdr:sp macro="" textlink="">
      <xdr:nvSpPr>
        <xdr:cNvPr id="430"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24</xdr:col>
      <xdr:colOff>508000</xdr:colOff>
      <xdr:row>18</xdr:row>
      <xdr:rowOff>38100</xdr:rowOff>
    </xdr:from>
    <xdr:to>
      <xdr:col>24</xdr:col>
      <xdr:colOff>609600</xdr:colOff>
      <xdr:row>18</xdr:row>
      <xdr:rowOff>139700</xdr:rowOff>
    </xdr:to>
    <xdr:sp macro="" textlink="">
      <xdr:nvSpPr>
        <xdr:cNvPr id="431" name="フローチャート : 判断 430"/>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355600</xdr:colOff>
      <xdr:row>18</xdr:row>
      <xdr:rowOff>38100</xdr:rowOff>
    </xdr:from>
    <xdr:to>
      <xdr:col>23</xdr:col>
      <xdr:colOff>457200</xdr:colOff>
      <xdr:row>18</xdr:row>
      <xdr:rowOff>139700</xdr:rowOff>
    </xdr:to>
    <xdr:sp macro="" textlink="">
      <xdr:nvSpPr>
        <xdr:cNvPr id="432" name="フローチャート : 判断 431"/>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16</xdr:row>
      <xdr:rowOff>149877</xdr:rowOff>
    </xdr:from>
    <xdr:ext cx="736600" cy="259045"/>
    <xdr:sp macro="" textlink="">
      <xdr:nvSpPr>
        <xdr:cNvPr id="433" name="テキスト ボックス 432"/>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22</xdr:col>
      <xdr:colOff>152400</xdr:colOff>
      <xdr:row>18</xdr:row>
      <xdr:rowOff>38100</xdr:rowOff>
    </xdr:from>
    <xdr:to>
      <xdr:col>22</xdr:col>
      <xdr:colOff>254000</xdr:colOff>
      <xdr:row>18</xdr:row>
      <xdr:rowOff>139700</xdr:rowOff>
    </xdr:to>
    <xdr:sp macro="" textlink="">
      <xdr:nvSpPr>
        <xdr:cNvPr id="434" name="フローチャート : 判断 433"/>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16</xdr:row>
      <xdr:rowOff>149877</xdr:rowOff>
    </xdr:from>
    <xdr:ext cx="762000" cy="259045"/>
    <xdr:sp macro="" textlink="">
      <xdr:nvSpPr>
        <xdr:cNvPr id="435" name="テキスト ボックス 434"/>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20</xdr:col>
      <xdr:colOff>635000</xdr:colOff>
      <xdr:row>18</xdr:row>
      <xdr:rowOff>38100</xdr:rowOff>
    </xdr:from>
    <xdr:to>
      <xdr:col>21</xdr:col>
      <xdr:colOff>50800</xdr:colOff>
      <xdr:row>18</xdr:row>
      <xdr:rowOff>139700</xdr:rowOff>
    </xdr:to>
    <xdr:sp macro="" textlink="">
      <xdr:nvSpPr>
        <xdr:cNvPr id="436" name="フローチャート : 判断 435"/>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16</xdr:row>
      <xdr:rowOff>149877</xdr:rowOff>
    </xdr:from>
    <xdr:ext cx="762000" cy="259045"/>
    <xdr:sp macro="" textlink="">
      <xdr:nvSpPr>
        <xdr:cNvPr id="437" name="テキスト ボックス 436"/>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431800</xdr:colOff>
      <xdr:row>18</xdr:row>
      <xdr:rowOff>38100</xdr:rowOff>
    </xdr:from>
    <xdr:to>
      <xdr:col>19</xdr:col>
      <xdr:colOff>533400</xdr:colOff>
      <xdr:row>18</xdr:row>
      <xdr:rowOff>139700</xdr:rowOff>
    </xdr:to>
    <xdr:sp macro="" textlink="">
      <xdr:nvSpPr>
        <xdr:cNvPr id="438" name="フローチャート : 判断 437"/>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16</xdr:row>
      <xdr:rowOff>149877</xdr:rowOff>
    </xdr:from>
    <xdr:ext cx="762000" cy="259045"/>
    <xdr:sp macro="" textlink="">
      <xdr:nvSpPr>
        <xdr:cNvPr id="439" name="テキスト ボックス 438"/>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oneCellAnchor>
    <xdr:from>
      <xdr:col>24</xdr:col>
      <xdr:colOff>342900</xdr:colOff>
      <xdr:row>25</xdr:row>
      <xdr:rowOff>92727</xdr:rowOff>
    </xdr:from>
    <xdr:ext cx="762000" cy="259045"/>
    <xdr:sp macro="" textlink="">
      <xdr:nvSpPr>
        <xdr:cNvPr id="440" name="テキスト ボックス 439"/>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23</xdr:col>
      <xdr:colOff>190500</xdr:colOff>
      <xdr:row>25</xdr:row>
      <xdr:rowOff>92727</xdr:rowOff>
    </xdr:from>
    <xdr:ext cx="762000" cy="259045"/>
    <xdr:sp macro="" textlink="">
      <xdr:nvSpPr>
        <xdr:cNvPr id="441" name="テキスト ボックス 440"/>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21</xdr:col>
      <xdr:colOff>673100</xdr:colOff>
      <xdr:row>25</xdr:row>
      <xdr:rowOff>92727</xdr:rowOff>
    </xdr:from>
    <xdr:ext cx="762000" cy="259045"/>
    <xdr:sp macro="" textlink="">
      <xdr:nvSpPr>
        <xdr:cNvPr id="442" name="テキスト ボックス 441"/>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20</xdr:col>
      <xdr:colOff>469900</xdr:colOff>
      <xdr:row>25</xdr:row>
      <xdr:rowOff>92727</xdr:rowOff>
    </xdr:from>
    <xdr:ext cx="762000" cy="259045"/>
    <xdr:sp macro="" textlink="">
      <xdr:nvSpPr>
        <xdr:cNvPr id="443" name="テキスト ボックス 442"/>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19</xdr:col>
      <xdr:colOff>266700</xdr:colOff>
      <xdr:row>25</xdr:row>
      <xdr:rowOff>92727</xdr:rowOff>
    </xdr:from>
    <xdr:ext cx="762000" cy="259045"/>
    <xdr:sp macro="" textlink="">
      <xdr:nvSpPr>
        <xdr:cNvPr id="444" name="テキスト ボックス 443"/>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18</xdr:col>
      <xdr:colOff>336550</xdr:colOff>
      <xdr:row>3</xdr:row>
      <xdr:rowOff>120650</xdr:rowOff>
    </xdr:to>
    <xdr:sp macro=""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4</a:t>
          </a:r>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 </a:t>
          </a:r>
          <a:r>
            <a:rPr kumimoji="1" lang="ja-JP" altLang="en-US" sz="3200" b="1">
              <a:solidFill>
                <a:sysClr val="windowText" lastClr="000000"/>
              </a:solidFill>
              <a:latin typeface="ＭＳ Ｐゴシック"/>
            </a:rPr>
            <a:t>市町村経常経費分析表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27</xdr:col>
      <xdr:colOff>577850</xdr:colOff>
      <xdr:row>1</xdr:row>
      <xdr:rowOff>19050</xdr:rowOff>
    </xdr:from>
    <xdr:to>
      <xdr:col>33</xdr:col>
      <xdr:colOff>393700</xdr:colOff>
      <xdr:row>4</xdr:row>
      <xdr:rowOff>63500</xdr:rowOff>
    </xdr:to>
    <xdr:sp macro=""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603250</xdr:colOff>
      <xdr:row>1</xdr:row>
      <xdr:rowOff>44450</xdr:rowOff>
    </xdr:from>
    <xdr:to>
      <xdr:col>33</xdr:col>
      <xdr:colOff>374650</xdr:colOff>
      <xdr:row>4</xdr:row>
      <xdr:rowOff>38100</xdr:rowOff>
    </xdr:to>
    <xdr:sp macro=""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628650</xdr:colOff>
      <xdr:row>1</xdr:row>
      <xdr:rowOff>69850</xdr:rowOff>
    </xdr:from>
    <xdr:to>
      <xdr:col>33</xdr:col>
      <xdr:colOff>342900</xdr:colOff>
      <xdr:row>4</xdr:row>
      <xdr:rowOff>0</xdr:rowOff>
    </xdr:to>
    <xdr:sp macro=""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527050</xdr:colOff>
      <xdr:row>1</xdr:row>
      <xdr:rowOff>19050</xdr:rowOff>
    </xdr:from>
    <xdr:to>
      <xdr:col>27</xdr:col>
      <xdr:colOff>444500</xdr:colOff>
      <xdr:row>4</xdr:row>
      <xdr:rowOff>63500</xdr:rowOff>
    </xdr:to>
    <xdr:sp macro=""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552450</xdr:colOff>
      <xdr:row>1</xdr:row>
      <xdr:rowOff>44450</xdr:rowOff>
    </xdr:from>
    <xdr:to>
      <xdr:col>27</xdr:col>
      <xdr:colOff>425450</xdr:colOff>
      <xdr:row>4</xdr:row>
      <xdr:rowOff>38100</xdr:rowOff>
    </xdr:to>
    <xdr:sp macro=""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577850</xdr:colOff>
      <xdr:row>1</xdr:row>
      <xdr:rowOff>69850</xdr:rowOff>
    </xdr:from>
    <xdr:to>
      <xdr:col>27</xdr:col>
      <xdr:colOff>393700</xdr:colOff>
      <xdr:row>4</xdr:row>
      <xdr:rowOff>12700</xdr:rowOff>
    </xdr:to>
    <xdr:sp macro=""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28</a:t>
          </a:r>
          <a:r>
            <a:rPr kumimoji="1" lang="ja-JP" altLang="en-US" sz="2000" b="1">
              <a:solidFill>
                <a:srgbClr val="FFFFFF"/>
              </a:solidFill>
              <a:latin typeface="ＭＳ ゴシック"/>
            </a:rPr>
            <a:t>年度</a:t>
          </a:r>
        </a:p>
      </xdr:txBody>
    </xdr:sp>
    <xdr:clientData/>
  </xdr:twoCellAnchor>
  <xdr:twoCellAnchor>
    <xdr:from>
      <xdr:col>0</xdr:col>
      <xdr:colOff>0</xdr:colOff>
      <xdr:row>5</xdr:row>
      <xdr:rowOff>31750</xdr:rowOff>
    </xdr:from>
    <xdr:to>
      <xdr:col>33</xdr:col>
      <xdr:colOff>400050</xdr:colOff>
      <xdr:row>87</xdr:row>
      <xdr:rowOff>146050</xdr:rowOff>
    </xdr:to>
    <xdr:sp macro=""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rPr>
            <a:t>経常収支比率の分析</a:t>
          </a:r>
        </a:p>
      </xdr:txBody>
    </xdr:sp>
    <xdr:clientData/>
  </xdr:twoCellAnchor>
  <xdr:twoCellAnchor>
    <xdr:from>
      <xdr:col>1</xdr:col>
      <xdr:colOff>66675</xdr:colOff>
      <xdr:row>8</xdr:row>
      <xdr:rowOff>152400</xdr:rowOff>
    </xdr:from>
    <xdr:to>
      <xdr:col>15</xdr:col>
      <xdr:colOff>117475</xdr:colOff>
      <xdr:row>19</xdr:row>
      <xdr:rowOff>25400</xdr:rowOff>
    </xdr:to>
    <xdr:sp macro="" textlink="">
      <xdr:nvSpPr>
        <xdr:cNvPr id="10" name="正方形/長方形 9"/>
        <xdr:cNvSpPr/>
      </xdr:nvSpPr>
      <xdr:spPr>
        <a:xfrm>
          <a:off x="7620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9</xdr:row>
      <xdr:rowOff>12700</xdr:rowOff>
    </xdr:from>
    <xdr:to>
      <xdr:col>3</xdr:col>
      <xdr:colOff>219075</xdr:colOff>
      <xdr:row>19</xdr:row>
      <xdr:rowOff>12700</xdr:rowOff>
    </xdr:to>
    <xdr:sp macro="" textlink="">
      <xdr:nvSpPr>
        <xdr:cNvPr id="11" name="正方形/長方形 10"/>
        <xdr:cNvSpPr/>
      </xdr:nvSpPr>
      <xdr:spPr>
        <a:xfrm>
          <a:off x="8890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9</xdr:row>
      <xdr:rowOff>12700</xdr:rowOff>
    </xdr:from>
    <xdr:to>
      <xdr:col>5</xdr:col>
      <xdr:colOff>53975</xdr:colOff>
      <xdr:row>19</xdr:row>
      <xdr:rowOff>12700</xdr:rowOff>
    </xdr:to>
    <xdr:sp macro="" textlink="">
      <xdr:nvSpPr>
        <xdr:cNvPr id="12" name="正方形/長方形 11"/>
        <xdr:cNvSpPr/>
      </xdr:nvSpPr>
      <xdr:spPr>
        <a:xfrm>
          <a:off x="22225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723,711
707,289
48.08
262,200,867
254,958,186
7,242,681
165,065,853
47,716,189</a:t>
          </a:r>
          <a:endParaRPr kumimoji="1" lang="ja-JP" altLang="en-US" sz="1100" b="1">
            <a:solidFill>
              <a:srgbClr val="000000"/>
            </a:solidFill>
            <a:latin typeface="ＭＳ ゴシック"/>
          </a:endParaRPr>
        </a:p>
      </xdr:txBody>
    </xdr:sp>
    <xdr:clientData/>
  </xdr:twoCellAnchor>
  <xdr:twoCellAnchor>
    <xdr:from>
      <xdr:col>5</xdr:col>
      <xdr:colOff>117475</xdr:colOff>
      <xdr:row>9</xdr:row>
      <xdr:rowOff>12700</xdr:rowOff>
    </xdr:from>
    <xdr:to>
      <xdr:col>7</xdr:col>
      <xdr:colOff>269875</xdr:colOff>
      <xdr:row>19</xdr:row>
      <xdr:rowOff>12700</xdr:rowOff>
    </xdr:to>
    <xdr:sp macro="" textlink="">
      <xdr:nvSpPr>
        <xdr:cNvPr id="13" name="正方形/長方形 12"/>
        <xdr:cNvSpPr/>
      </xdr:nvSpPr>
      <xdr:spPr>
        <a:xfrm>
          <a:off x="35560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9</xdr:row>
      <xdr:rowOff>6350</xdr:rowOff>
    </xdr:from>
    <xdr:to>
      <xdr:col>10</xdr:col>
      <xdr:colOff>244475</xdr:colOff>
      <xdr:row>14</xdr:row>
      <xdr:rowOff>165100</xdr:rowOff>
    </xdr:to>
    <xdr:sp macro="" textlink="">
      <xdr:nvSpPr>
        <xdr:cNvPr id="14" name="正方形/長方形 13"/>
        <xdr:cNvSpPr/>
      </xdr:nvSpPr>
      <xdr:spPr>
        <a:xfrm>
          <a:off x="5080000" y="15494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9</xdr:row>
      <xdr:rowOff>6350</xdr:rowOff>
    </xdr:from>
    <xdr:to>
      <xdr:col>12</xdr:col>
      <xdr:colOff>142875</xdr:colOff>
      <xdr:row>14</xdr:row>
      <xdr:rowOff>165100</xdr:rowOff>
    </xdr:to>
    <xdr:sp macro="" textlink="">
      <xdr:nvSpPr>
        <xdr:cNvPr id="15" name="正方形/長方形 14"/>
        <xdr:cNvSpPr/>
      </xdr:nvSpPr>
      <xdr:spPr>
        <a:xfrm>
          <a:off x="7112000" y="15494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-4.0
-</a:t>
          </a:r>
          <a:endParaRPr kumimoji="1" lang="ja-JP" altLang="en-US" sz="1100" b="1">
            <a:solidFill>
              <a:srgbClr val="000000"/>
            </a:solidFill>
            <a:latin typeface="ＭＳ ゴシック"/>
          </a:endParaRPr>
        </a:p>
      </xdr:txBody>
    </xdr:sp>
    <xdr:clientData/>
  </xdr:twoCellAnchor>
  <xdr:twoCellAnchor>
    <xdr:from>
      <xdr:col>12</xdr:col>
      <xdr:colOff>206375</xdr:colOff>
      <xdr:row>9</xdr:row>
      <xdr:rowOff>6350</xdr:rowOff>
    </xdr:from>
    <xdr:to>
      <xdr:col>13</xdr:col>
      <xdr:colOff>155575</xdr:colOff>
      <xdr:row>14</xdr:row>
      <xdr:rowOff>165100</xdr:rowOff>
    </xdr:to>
    <xdr:sp macro="" textlink="">
      <xdr:nvSpPr>
        <xdr:cNvPr id="16" name="正方形/長方形 15"/>
        <xdr:cNvSpPr/>
      </xdr:nvSpPr>
      <xdr:spPr>
        <a:xfrm>
          <a:off x="8445500" y="15494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14</xdr:row>
      <xdr:rowOff>12700</xdr:rowOff>
    </xdr:from>
    <xdr:to>
      <xdr:col>10</xdr:col>
      <xdr:colOff>244475</xdr:colOff>
      <xdr:row>18</xdr:row>
      <xdr:rowOff>25400</xdr:rowOff>
    </xdr:to>
    <xdr:sp macro="" textlink="">
      <xdr:nvSpPr>
        <xdr:cNvPr id="17" name="正方形/長方形 16"/>
        <xdr:cNvSpPr/>
      </xdr:nvSpPr>
      <xdr:spPr>
        <a:xfrm>
          <a:off x="5080000" y="2413000"/>
          <a:ext cx="2032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14</xdr:row>
      <xdr:rowOff>12700</xdr:rowOff>
    </xdr:from>
    <xdr:to>
      <xdr:col>15</xdr:col>
      <xdr:colOff>307975</xdr:colOff>
      <xdr:row>18</xdr:row>
      <xdr:rowOff>25400</xdr:rowOff>
    </xdr:to>
    <xdr:sp macro="" textlink="">
      <xdr:nvSpPr>
        <xdr:cNvPr id="18" name="正方形/長方形 17"/>
        <xdr:cNvSpPr/>
      </xdr:nvSpPr>
      <xdr:spPr>
        <a:xfrm>
          <a:off x="7175500" y="2413000"/>
          <a:ext cx="3429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H28  </a:t>
          </a:r>
          <a:r>
            <a:rPr kumimoji="1" lang="ja-JP" altLang="en-US" sz="1100" b="1">
              <a:solidFill>
                <a:srgbClr val="000000"/>
              </a:solidFill>
              <a:latin typeface="ＭＳ ゴシック"/>
            </a:rPr>
            <a:t>特別区</a:t>
          </a:r>
        </a:p>
      </xdr:txBody>
    </xdr:sp>
    <xdr:clientData/>
  </xdr:twoCellAnchor>
  <xdr:twoCellAnchor>
    <xdr:from>
      <xdr:col>15</xdr:col>
      <xdr:colOff>269875</xdr:colOff>
      <xdr:row>8</xdr:row>
      <xdr:rowOff>152400</xdr:rowOff>
    </xdr:from>
    <xdr:to>
      <xdr:col>17</xdr:col>
      <xdr:colOff>323850</xdr:colOff>
      <xdr:row>15</xdr:row>
      <xdr:rowOff>95250</xdr:rowOff>
    </xdr:to>
    <xdr:sp macro=""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530225</xdr:colOff>
      <xdr:row>9</xdr:row>
      <xdr:rowOff>44450</xdr:rowOff>
    </xdr:from>
    <xdr:to>
      <xdr:col>17</xdr:col>
      <xdr:colOff>419100</xdr:colOff>
      <xdr:row>10</xdr:row>
      <xdr:rowOff>127000</xdr:rowOff>
    </xdr:to>
    <xdr:sp macro=""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530225</xdr:colOff>
      <xdr:row>10</xdr:row>
      <xdr:rowOff>139700</xdr:rowOff>
    </xdr:from>
    <xdr:to>
      <xdr:col>17</xdr:col>
      <xdr:colOff>419100</xdr:colOff>
      <xdr:row>12</xdr:row>
      <xdr:rowOff>50800</xdr:rowOff>
    </xdr:to>
    <xdr:sp macro=""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530225</xdr:colOff>
      <xdr:row>12</xdr:row>
      <xdr:rowOff>127000</xdr:rowOff>
    </xdr:from>
    <xdr:to>
      <xdr:col>17</xdr:col>
      <xdr:colOff>419100</xdr:colOff>
      <xdr:row>16</xdr:row>
      <xdr:rowOff>76200</xdr:rowOff>
    </xdr:to>
    <xdr:sp macro=""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9</xdr:row>
      <xdr:rowOff>82550</xdr:rowOff>
    </xdr:from>
    <xdr:to>
      <xdr:col>15</xdr:col>
      <xdr:colOff>508000</xdr:colOff>
      <xdr:row>10</xdr:row>
      <xdr:rowOff>12700</xdr:rowOff>
    </xdr:to>
    <xdr:sp macro="" textlink="">
      <xdr:nvSpPr>
        <xdr:cNvPr id="24" name="円/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406400</xdr:colOff>
      <xdr:row>11</xdr:row>
      <xdr:rowOff>6350</xdr:rowOff>
    </xdr:from>
    <xdr:to>
      <xdr:col>15</xdr:col>
      <xdr:colOff>508000</xdr:colOff>
      <xdr:row>11</xdr:row>
      <xdr:rowOff>107950</xdr:rowOff>
    </xdr:to>
    <xdr:sp macro="" textlink="">
      <xdr:nvSpPr>
        <xdr:cNvPr id="25" name="フローチャート :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450850</xdr:colOff>
      <xdr:row>12</xdr:row>
      <xdr:rowOff>101600</xdr:rowOff>
    </xdr:from>
    <xdr:to>
      <xdr:col>15</xdr:col>
      <xdr:colOff>450850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12</xdr:row>
      <xdr:rowOff>101600</xdr:rowOff>
    </xdr:from>
    <xdr:to>
      <xdr:col>15</xdr:col>
      <xdr:colOff>542925</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450850</xdr:colOff>
      <xdr:row>13</xdr:row>
      <xdr:rowOff>168275</xdr:rowOff>
    </xdr:from>
    <xdr:to>
      <xdr:col>15</xdr:col>
      <xdr:colOff>450850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14</xdr:row>
      <xdr:rowOff>139700</xdr:rowOff>
    </xdr:from>
    <xdr:to>
      <xdr:col>15</xdr:col>
      <xdr:colOff>542925</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20</xdr:row>
      <xdr:rowOff>63500</xdr:rowOff>
    </xdr:from>
    <xdr:ext cx="8896666" cy="259045"/>
    <xdr:sp macro=""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21</xdr:row>
      <xdr:rowOff>146050</xdr:rowOff>
    </xdr:from>
    <xdr:ext cx="9703105" cy="259045"/>
    <xdr:sp macro="" textlink="">
      <xdr:nvSpPr>
        <xdr:cNvPr id="31" name="テキスト ボックス 30"/>
        <xdr:cNvSpPr txBox="1"/>
      </xdr:nvSpPr>
      <xdr:spPr>
        <a:xfrm>
          <a:off x="698500" y="37465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a:t>
          </a:r>
        </a:p>
      </xdr:txBody>
    </xdr:sp>
    <xdr:clientData/>
  </xdr:oneCellAnchor>
  <xdr:oneCellAnchor>
    <xdr:from>
      <xdr:col>1</xdr:col>
      <xdr:colOff>3175</xdr:colOff>
      <xdr:row>23</xdr:row>
      <xdr:rowOff>57150</xdr:rowOff>
    </xdr:from>
    <xdr:ext cx="8295925" cy="259045"/>
    <xdr:sp macro="" textlink="">
      <xdr:nvSpPr>
        <xdr:cNvPr id="32" name="テキスト ボックス 31"/>
        <xdr:cNvSpPr txBox="1"/>
      </xdr:nvSpPr>
      <xdr:spPr>
        <a:xfrm>
          <a:off x="698500" y="4000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oneCellAnchor>
    <xdr:from>
      <xdr:col>1</xdr:col>
      <xdr:colOff>3175</xdr:colOff>
      <xdr:row>24</xdr:row>
      <xdr:rowOff>139700</xdr:rowOff>
    </xdr:from>
    <xdr:ext cx="184731" cy="259045"/>
    <xdr:sp macro="" textlink="">
      <xdr:nvSpPr>
        <xdr:cNvPr id="33" name="テキスト ボックス 32"/>
        <xdr:cNvSpPr txBox="1"/>
      </xdr:nvSpPr>
      <xdr:spPr>
        <a:xfrm>
          <a:off x="698500" y="4254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66675</xdr:colOff>
      <xdr:row>27</xdr:row>
      <xdr:rowOff>69850</xdr:rowOff>
    </xdr:from>
    <xdr:to>
      <xdr:col>7</xdr:col>
      <xdr:colOff>574675</xdr:colOff>
      <xdr:row>29</xdr:row>
      <xdr:rowOff>44450</xdr:rowOff>
    </xdr:to>
    <xdr:sp macro="" textlink="">
      <xdr:nvSpPr>
        <xdr:cNvPr id="34" name="正方形/長方形 33"/>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7</xdr:col>
      <xdr:colOff>587375</xdr:colOff>
      <xdr:row>27</xdr:row>
      <xdr:rowOff>133350</xdr:rowOff>
    </xdr:from>
    <xdr:to>
      <xdr:col>10</xdr:col>
      <xdr:colOff>53975</xdr:colOff>
      <xdr:row>29</xdr:row>
      <xdr:rowOff>44450</xdr:rowOff>
    </xdr:to>
    <xdr:sp macro="" textlink="">
      <xdr:nvSpPr>
        <xdr:cNvPr id="35" name="正方形/長方形 34"/>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28</xdr:row>
      <xdr:rowOff>152400</xdr:rowOff>
    </xdr:from>
    <xdr:to>
      <xdr:col>10</xdr:col>
      <xdr:colOff>53975</xdr:colOff>
      <xdr:row>30</xdr:row>
      <xdr:rowOff>63500</xdr:rowOff>
    </xdr:to>
    <xdr:sp macro="" textlink="">
      <xdr:nvSpPr>
        <xdr:cNvPr id="36" name="正方形/長方形 35"/>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9/23</a:t>
          </a:r>
          <a:endParaRPr kumimoji="1" lang="ja-JP" altLang="en-US" sz="1200" b="1" i="1">
            <a:solidFill>
              <a:srgbClr val="4080FF"/>
            </a:solidFill>
            <a:latin typeface="ＭＳ Ｐゴシック"/>
          </a:endParaRPr>
        </a:p>
      </xdr:txBody>
    </xdr:sp>
    <xdr:clientData/>
  </xdr:twoCellAnchor>
  <xdr:twoCellAnchor>
    <xdr:from>
      <xdr:col>10</xdr:col>
      <xdr:colOff>219075</xdr:colOff>
      <xdr:row>27</xdr:row>
      <xdr:rowOff>133350</xdr:rowOff>
    </xdr:from>
    <xdr:to>
      <xdr:col>12</xdr:col>
      <xdr:colOff>244475</xdr:colOff>
      <xdr:row>29</xdr:row>
      <xdr:rowOff>44450</xdr:rowOff>
    </xdr:to>
    <xdr:sp macro="" textlink="">
      <xdr:nvSpPr>
        <xdr:cNvPr id="37" name="正方形/長方形 36"/>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28</xdr:row>
      <xdr:rowOff>152400</xdr:rowOff>
    </xdr:from>
    <xdr:to>
      <xdr:col>12</xdr:col>
      <xdr:colOff>244475</xdr:colOff>
      <xdr:row>30</xdr:row>
      <xdr:rowOff>63500</xdr:rowOff>
    </xdr:to>
    <xdr:sp macro="" textlink="">
      <xdr:nvSpPr>
        <xdr:cNvPr id="38" name="正方形/長方形 37"/>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23.7</a:t>
          </a:r>
          <a:endParaRPr kumimoji="1" lang="ja-JP" altLang="en-US" sz="1200" b="1" i="1">
            <a:solidFill>
              <a:srgbClr val="4080FF"/>
            </a:solidFill>
            <a:latin typeface="ＭＳ Ｐゴシック"/>
          </a:endParaRPr>
        </a:p>
      </xdr:txBody>
    </xdr:sp>
    <xdr:clientData/>
  </xdr:twoCellAnchor>
  <xdr:twoCellAnchor>
    <xdr:from>
      <xdr:col>12</xdr:col>
      <xdr:colOff>460375</xdr:colOff>
      <xdr:row>27</xdr:row>
      <xdr:rowOff>133350</xdr:rowOff>
    </xdr:from>
    <xdr:to>
      <xdr:col>14</xdr:col>
      <xdr:colOff>612775</xdr:colOff>
      <xdr:row>29</xdr:row>
      <xdr:rowOff>44450</xdr:rowOff>
    </xdr:to>
    <xdr:sp macro="" textlink="">
      <xdr:nvSpPr>
        <xdr:cNvPr id="39" name="正方形/長方形 38"/>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28</xdr:row>
      <xdr:rowOff>152400</xdr:rowOff>
    </xdr:from>
    <xdr:to>
      <xdr:col>14</xdr:col>
      <xdr:colOff>612775</xdr:colOff>
      <xdr:row>30</xdr:row>
      <xdr:rowOff>63500</xdr:rowOff>
    </xdr:to>
    <xdr:sp macro="" textlink="">
      <xdr:nvSpPr>
        <xdr:cNvPr id="40" name="正方形/長方形 39"/>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23.6</a:t>
          </a:r>
          <a:endParaRPr kumimoji="1" lang="ja-JP" altLang="en-US" sz="1200" b="1" i="1">
            <a:solidFill>
              <a:srgbClr val="4080FF"/>
            </a:solidFill>
            <a:latin typeface="ＭＳ Ｐゴシック"/>
          </a:endParaRPr>
        </a:p>
      </xdr:txBody>
    </xdr:sp>
    <xdr:clientData/>
  </xdr:twoCellAnchor>
  <xdr:twoCellAnchor>
    <xdr:from>
      <xdr:col>1</xdr:col>
      <xdr:colOff>66675</xdr:colOff>
      <xdr:row>30</xdr:row>
      <xdr:rowOff>127000</xdr:rowOff>
    </xdr:from>
    <xdr:to>
      <xdr:col>7</xdr:col>
      <xdr:colOff>574675</xdr:colOff>
      <xdr:row>44</xdr:row>
      <xdr:rowOff>12700</xdr:rowOff>
    </xdr:to>
    <xdr:sp macro="" textlink="">
      <xdr:nvSpPr>
        <xdr:cNvPr id="41" name="正方形/長方形 40"/>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30</xdr:row>
      <xdr:rowOff>127000</xdr:rowOff>
    </xdr:from>
    <xdr:to>
      <xdr:col>16</xdr:col>
      <xdr:colOff>57150</xdr:colOff>
      <xdr:row>44</xdr:row>
      <xdr:rowOff>12700</xdr:rowOff>
    </xdr:to>
    <xdr:sp macro="" textlink="">
      <xdr:nvSpPr>
        <xdr:cNvPr id="42" name="正方形/長方形 41"/>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30</xdr:row>
      <xdr:rowOff>127000</xdr:rowOff>
    </xdr:from>
    <xdr:to>
      <xdr:col>13</xdr:col>
      <xdr:colOff>663575</xdr:colOff>
      <xdr:row>32</xdr:row>
      <xdr:rowOff>38100</xdr:rowOff>
    </xdr:to>
    <xdr:sp macro="" textlink="">
      <xdr:nvSpPr>
        <xdr:cNvPr id="43" name="正方形/長方形 42"/>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人件費の分析欄</a:t>
          </a:r>
        </a:p>
      </xdr:txBody>
    </xdr:sp>
    <xdr:clientData/>
  </xdr:twoCellAnchor>
  <xdr:twoCellAnchor>
    <xdr:from>
      <xdr:col>8</xdr:col>
      <xdr:colOff>320675</xdr:colOff>
      <xdr:row>32</xdr:row>
      <xdr:rowOff>101600</xdr:rowOff>
    </xdr:from>
    <xdr:to>
      <xdr:col>15</xdr:col>
      <xdr:colOff>600075</xdr:colOff>
      <xdr:row>43</xdr:row>
      <xdr:rowOff>120650</xdr:rowOff>
    </xdr:to>
    <xdr:sp macro="" textlink="" fLocksText="0">
      <xdr:nvSpPr>
        <xdr:cNvPr id="44" name="テキスト ボックス 43"/>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人件費に係る経常収支比率は前年度比で</a:t>
          </a:r>
          <a:r>
            <a:rPr kumimoji="1" lang="en-US" altLang="ja-JP" sz="1300">
              <a:latin typeface="ＭＳ Ｐゴシック"/>
            </a:rPr>
            <a:t>0.8</a:t>
          </a:r>
          <a:r>
            <a:rPr kumimoji="1" lang="ja-JP" altLang="en-US" sz="1300">
              <a:latin typeface="ＭＳ Ｐゴシック"/>
            </a:rPr>
            <a:t>ポイント増加した。</a:t>
          </a:r>
        </a:p>
        <a:p>
          <a:r>
            <a:rPr kumimoji="1" lang="ja-JP" altLang="en-US" sz="1300">
              <a:latin typeface="ＭＳ Ｐゴシック"/>
            </a:rPr>
            <a:t>　これは、定年退職者の増により退職手当が増加したことによるものである。</a:t>
          </a:r>
        </a:p>
        <a:p>
          <a:r>
            <a:rPr kumimoji="1" lang="ja-JP" altLang="en-US" sz="1300">
              <a:latin typeface="ＭＳ Ｐゴシック"/>
            </a:rPr>
            <a:t>　引き続き行政改革を進め、人件費の抑制に努める。</a:t>
          </a:r>
        </a:p>
      </xdr:txBody>
    </xdr:sp>
    <xdr:clientData/>
  </xdr:twoCellAnchor>
  <xdr:oneCellAnchor>
    <xdr:from>
      <xdr:col>1</xdr:col>
      <xdr:colOff>28575</xdr:colOff>
      <xdr:row>29</xdr:row>
      <xdr:rowOff>107950</xdr:rowOff>
    </xdr:from>
    <xdr:ext cx="298543" cy="225703"/>
    <xdr:sp macro="" textlink="">
      <xdr:nvSpPr>
        <xdr:cNvPr id="45" name="テキスト ボックス 44"/>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12700</xdr:rowOff>
    </xdr:from>
    <xdr:to>
      <xdr:col>7</xdr:col>
      <xdr:colOff>574675</xdr:colOff>
      <xdr:row>44</xdr:row>
      <xdr:rowOff>12700</xdr:rowOff>
    </xdr:to>
    <xdr:cxnSp macro="">
      <xdr:nvCxnSpPr>
        <xdr:cNvPr id="46" name="直線コネクタ 45"/>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43</xdr:row>
      <xdr:rowOff>41927</xdr:rowOff>
    </xdr:from>
    <xdr:ext cx="508000" cy="259045"/>
    <xdr:sp macro="" textlink="">
      <xdr:nvSpPr>
        <xdr:cNvPr id="47" name="テキスト ボックス 46"/>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36.0</a:t>
          </a:r>
          <a:endParaRPr kumimoji="1" lang="ja-JP" altLang="en-US" sz="1000">
            <a:latin typeface="ＭＳ Ｐゴシック"/>
          </a:endParaRPr>
        </a:p>
      </xdr:txBody>
    </xdr:sp>
    <xdr:clientData/>
  </xdr:oneCellAnchor>
  <xdr:twoCellAnchor>
    <xdr:from>
      <xdr:col>1</xdr:col>
      <xdr:colOff>66675</xdr:colOff>
      <xdr:row>42</xdr:row>
      <xdr:rowOff>29028</xdr:rowOff>
    </xdr:from>
    <xdr:to>
      <xdr:col>7</xdr:col>
      <xdr:colOff>574675</xdr:colOff>
      <xdr:row>42</xdr:row>
      <xdr:rowOff>29028</xdr:rowOff>
    </xdr:to>
    <xdr:cxnSp macro="">
      <xdr:nvCxnSpPr>
        <xdr:cNvPr id="48" name="直線コネクタ 47"/>
        <xdr:cNvCxnSpPr/>
      </xdr:nvCxnSpPr>
      <xdr:spPr>
        <a:xfrm>
          <a:off x="762000" y="7229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41</xdr:row>
      <xdr:rowOff>58255</xdr:rowOff>
    </xdr:from>
    <xdr:ext cx="508000" cy="259045"/>
    <xdr:sp macro="" textlink="">
      <xdr:nvSpPr>
        <xdr:cNvPr id="49" name="テキスト ボックス 48"/>
        <xdr:cNvSpPr txBox="1"/>
      </xdr:nvSpPr>
      <xdr:spPr>
        <a:xfrm>
          <a:off x="254000" y="7087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33.0</a:t>
          </a:r>
          <a:endParaRPr kumimoji="1" lang="ja-JP" altLang="en-US" sz="1000">
            <a:latin typeface="ＭＳ Ｐゴシック"/>
          </a:endParaRPr>
        </a:p>
      </xdr:txBody>
    </xdr:sp>
    <xdr:clientData/>
  </xdr:oneCellAnchor>
  <xdr:twoCellAnchor>
    <xdr:from>
      <xdr:col>1</xdr:col>
      <xdr:colOff>66675</xdr:colOff>
      <xdr:row>40</xdr:row>
      <xdr:rowOff>45357</xdr:rowOff>
    </xdr:from>
    <xdr:to>
      <xdr:col>7</xdr:col>
      <xdr:colOff>574675</xdr:colOff>
      <xdr:row>40</xdr:row>
      <xdr:rowOff>45357</xdr:rowOff>
    </xdr:to>
    <xdr:cxnSp macro="">
      <xdr:nvCxnSpPr>
        <xdr:cNvPr id="50" name="直線コネクタ 49"/>
        <xdr:cNvCxnSpPr/>
      </xdr:nvCxnSpPr>
      <xdr:spPr>
        <a:xfrm>
          <a:off x="762000" y="6903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39</xdr:row>
      <xdr:rowOff>74584</xdr:rowOff>
    </xdr:from>
    <xdr:ext cx="508000" cy="259045"/>
    <xdr:sp macro="" textlink="">
      <xdr:nvSpPr>
        <xdr:cNvPr id="51" name="テキスト ボックス 50"/>
        <xdr:cNvSpPr txBox="1"/>
      </xdr:nvSpPr>
      <xdr:spPr>
        <a:xfrm>
          <a:off x="254000" y="6761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38</xdr:row>
      <xdr:rowOff>61685</xdr:rowOff>
    </xdr:from>
    <xdr:to>
      <xdr:col>7</xdr:col>
      <xdr:colOff>574675</xdr:colOff>
      <xdr:row>38</xdr:row>
      <xdr:rowOff>61685</xdr:rowOff>
    </xdr:to>
    <xdr:cxnSp macro="">
      <xdr:nvCxnSpPr>
        <xdr:cNvPr id="52" name="直線コネクタ 51"/>
        <xdr:cNvCxnSpPr/>
      </xdr:nvCxnSpPr>
      <xdr:spPr>
        <a:xfrm>
          <a:off x="762000" y="6576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37</xdr:row>
      <xdr:rowOff>90913</xdr:rowOff>
    </xdr:from>
    <xdr:ext cx="508000" cy="259045"/>
    <xdr:sp macro="" textlink="">
      <xdr:nvSpPr>
        <xdr:cNvPr id="53" name="テキスト ボックス 52"/>
        <xdr:cNvSpPr txBox="1"/>
      </xdr:nvSpPr>
      <xdr:spPr>
        <a:xfrm>
          <a:off x="254000" y="6434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36</xdr:row>
      <xdr:rowOff>78014</xdr:rowOff>
    </xdr:from>
    <xdr:to>
      <xdr:col>7</xdr:col>
      <xdr:colOff>574675</xdr:colOff>
      <xdr:row>36</xdr:row>
      <xdr:rowOff>78014</xdr:rowOff>
    </xdr:to>
    <xdr:cxnSp macro="">
      <xdr:nvCxnSpPr>
        <xdr:cNvPr id="54" name="直線コネクタ 53"/>
        <xdr:cNvCxnSpPr/>
      </xdr:nvCxnSpPr>
      <xdr:spPr>
        <a:xfrm>
          <a:off x="762000" y="6250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35</xdr:row>
      <xdr:rowOff>107241</xdr:rowOff>
    </xdr:from>
    <xdr:ext cx="508000" cy="259045"/>
    <xdr:sp macro="" textlink="">
      <xdr:nvSpPr>
        <xdr:cNvPr id="55" name="テキスト ボックス 54"/>
        <xdr:cNvSpPr txBox="1"/>
      </xdr:nvSpPr>
      <xdr:spPr>
        <a:xfrm>
          <a:off x="254000" y="6107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34</xdr:row>
      <xdr:rowOff>94343</xdr:rowOff>
    </xdr:from>
    <xdr:to>
      <xdr:col>7</xdr:col>
      <xdr:colOff>574675</xdr:colOff>
      <xdr:row>34</xdr:row>
      <xdr:rowOff>94343</xdr:rowOff>
    </xdr:to>
    <xdr:cxnSp macro="">
      <xdr:nvCxnSpPr>
        <xdr:cNvPr id="56" name="直線コネクタ 55"/>
        <xdr:cNvCxnSpPr/>
      </xdr:nvCxnSpPr>
      <xdr:spPr>
        <a:xfrm>
          <a:off x="762000" y="5923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33</xdr:row>
      <xdr:rowOff>123570</xdr:rowOff>
    </xdr:from>
    <xdr:ext cx="508000" cy="259045"/>
    <xdr:sp macro="" textlink="">
      <xdr:nvSpPr>
        <xdr:cNvPr id="57" name="テキスト ボックス 56"/>
        <xdr:cNvSpPr txBox="1"/>
      </xdr:nvSpPr>
      <xdr:spPr>
        <a:xfrm>
          <a:off x="254000" y="5781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32</xdr:row>
      <xdr:rowOff>110672</xdr:rowOff>
    </xdr:from>
    <xdr:to>
      <xdr:col>7</xdr:col>
      <xdr:colOff>574675</xdr:colOff>
      <xdr:row>32</xdr:row>
      <xdr:rowOff>110672</xdr:rowOff>
    </xdr:to>
    <xdr:cxnSp macro="">
      <xdr:nvCxnSpPr>
        <xdr:cNvPr id="58" name="直線コネクタ 57"/>
        <xdr:cNvCxnSpPr/>
      </xdr:nvCxnSpPr>
      <xdr:spPr>
        <a:xfrm>
          <a:off x="762000" y="5597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31</xdr:row>
      <xdr:rowOff>139899</xdr:rowOff>
    </xdr:from>
    <xdr:ext cx="508000" cy="259045"/>
    <xdr:sp macro="" textlink="">
      <xdr:nvSpPr>
        <xdr:cNvPr id="59" name="テキスト ボックス 58"/>
        <xdr:cNvSpPr txBox="1"/>
      </xdr:nvSpPr>
      <xdr:spPr>
        <a:xfrm>
          <a:off x="254000" y="5454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30</xdr:row>
      <xdr:rowOff>127000</xdr:rowOff>
    </xdr:to>
    <xdr:cxnSp macro="">
      <xdr:nvCxnSpPr>
        <xdr:cNvPr id="60" name="直線コネクタ 59"/>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29</xdr:row>
      <xdr:rowOff>156227</xdr:rowOff>
    </xdr:from>
    <xdr:ext cx="508000" cy="259045"/>
    <xdr:sp macro="" textlink="">
      <xdr:nvSpPr>
        <xdr:cNvPr id="61" name="テキスト ボックス 60"/>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44</xdr:row>
      <xdr:rowOff>12700</xdr:rowOff>
    </xdr:to>
    <xdr:sp macro="" textlink="">
      <xdr:nvSpPr>
        <xdr:cNvPr id="62"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32</xdr:row>
      <xdr:rowOff>67128</xdr:rowOff>
    </xdr:from>
    <xdr:to>
      <xdr:col>7</xdr:col>
      <xdr:colOff>15875</xdr:colOff>
      <xdr:row>40</xdr:row>
      <xdr:rowOff>154215</xdr:rowOff>
    </xdr:to>
    <xdr:cxnSp macro="">
      <xdr:nvCxnSpPr>
        <xdr:cNvPr id="63" name="直線コネクタ 62"/>
        <xdr:cNvCxnSpPr/>
      </xdr:nvCxnSpPr>
      <xdr:spPr>
        <a:xfrm flipV="1">
          <a:off x="4826000" y="5553528"/>
          <a:ext cx="0" cy="145868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40</xdr:row>
      <xdr:rowOff>126292</xdr:rowOff>
    </xdr:from>
    <xdr:ext cx="762000" cy="259045"/>
    <xdr:sp macro="" textlink="">
      <xdr:nvSpPr>
        <xdr:cNvPr id="64" name="人件費最小値テキスト"/>
        <xdr:cNvSpPr txBox="1"/>
      </xdr:nvSpPr>
      <xdr:spPr>
        <a:xfrm>
          <a:off x="4914900" y="69842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31.0</a:t>
          </a:r>
          <a:endParaRPr kumimoji="1" lang="ja-JP" altLang="en-US" sz="1000" b="1">
            <a:latin typeface="ＭＳ Ｐゴシック"/>
          </a:endParaRPr>
        </a:p>
      </xdr:txBody>
    </xdr:sp>
    <xdr:clientData/>
  </xdr:oneCellAnchor>
  <xdr:twoCellAnchor>
    <xdr:from>
      <xdr:col>6</xdr:col>
      <xdr:colOff>612775</xdr:colOff>
      <xdr:row>40</xdr:row>
      <xdr:rowOff>154215</xdr:rowOff>
    </xdr:from>
    <xdr:to>
      <xdr:col>7</xdr:col>
      <xdr:colOff>104775</xdr:colOff>
      <xdr:row>40</xdr:row>
      <xdr:rowOff>154215</xdr:rowOff>
    </xdr:to>
    <xdr:cxnSp macro="">
      <xdr:nvCxnSpPr>
        <xdr:cNvPr id="65" name="直線コネクタ 64"/>
        <xdr:cNvCxnSpPr/>
      </xdr:nvCxnSpPr>
      <xdr:spPr>
        <a:xfrm>
          <a:off x="4737100" y="701221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30</xdr:row>
      <xdr:rowOff>153505</xdr:rowOff>
    </xdr:from>
    <xdr:ext cx="762000" cy="259045"/>
    <xdr:sp macro="" textlink="">
      <xdr:nvSpPr>
        <xdr:cNvPr id="66" name="人件費最大値テキスト"/>
        <xdr:cNvSpPr txBox="1"/>
      </xdr:nvSpPr>
      <xdr:spPr>
        <a:xfrm>
          <a:off x="4914900" y="52970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17.6</a:t>
          </a:r>
          <a:endParaRPr kumimoji="1" lang="ja-JP" altLang="en-US" sz="1000" b="1">
            <a:latin typeface="ＭＳ Ｐゴシック"/>
          </a:endParaRPr>
        </a:p>
      </xdr:txBody>
    </xdr:sp>
    <xdr:clientData/>
  </xdr:oneCellAnchor>
  <xdr:twoCellAnchor>
    <xdr:from>
      <xdr:col>6</xdr:col>
      <xdr:colOff>612775</xdr:colOff>
      <xdr:row>32</xdr:row>
      <xdr:rowOff>67128</xdr:rowOff>
    </xdr:from>
    <xdr:to>
      <xdr:col>7</xdr:col>
      <xdr:colOff>104775</xdr:colOff>
      <xdr:row>32</xdr:row>
      <xdr:rowOff>67128</xdr:rowOff>
    </xdr:to>
    <xdr:cxnSp macro="">
      <xdr:nvCxnSpPr>
        <xdr:cNvPr id="67" name="直線コネクタ 66"/>
        <xdr:cNvCxnSpPr/>
      </xdr:nvCxnSpPr>
      <xdr:spPr>
        <a:xfrm>
          <a:off x="4737100" y="55535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35</xdr:row>
      <xdr:rowOff>118836</xdr:rowOff>
    </xdr:from>
    <xdr:to>
      <xdr:col>7</xdr:col>
      <xdr:colOff>15875</xdr:colOff>
      <xdr:row>36</xdr:row>
      <xdr:rowOff>34472</xdr:rowOff>
    </xdr:to>
    <xdr:cxnSp macro="">
      <xdr:nvCxnSpPr>
        <xdr:cNvPr id="68" name="直線コネクタ 67"/>
        <xdr:cNvCxnSpPr/>
      </xdr:nvCxnSpPr>
      <xdr:spPr>
        <a:xfrm>
          <a:off x="3987800" y="6119586"/>
          <a:ext cx="838200" cy="870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34</xdr:row>
      <xdr:rowOff>160763</xdr:rowOff>
    </xdr:from>
    <xdr:ext cx="762000" cy="259045"/>
    <xdr:sp macro="" textlink="">
      <xdr:nvSpPr>
        <xdr:cNvPr id="69" name="人件費平均値テキスト"/>
        <xdr:cNvSpPr txBox="1"/>
      </xdr:nvSpPr>
      <xdr:spPr>
        <a:xfrm>
          <a:off x="4914900" y="599006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23.5</a:t>
          </a:r>
          <a:endParaRPr kumimoji="1" lang="ja-JP" altLang="en-US" sz="1000" b="1">
            <a:solidFill>
              <a:srgbClr val="000080"/>
            </a:solidFill>
            <a:latin typeface="ＭＳ Ｐゴシック"/>
          </a:endParaRPr>
        </a:p>
      </xdr:txBody>
    </xdr:sp>
    <xdr:clientData/>
  </xdr:oneCellAnchor>
  <xdr:twoCellAnchor>
    <xdr:from>
      <xdr:col>6</xdr:col>
      <xdr:colOff>650875</xdr:colOff>
      <xdr:row>35</xdr:row>
      <xdr:rowOff>144236</xdr:rowOff>
    </xdr:from>
    <xdr:to>
      <xdr:col>7</xdr:col>
      <xdr:colOff>66675</xdr:colOff>
      <xdr:row>36</xdr:row>
      <xdr:rowOff>74386</xdr:rowOff>
    </xdr:to>
    <xdr:sp macro="" textlink="">
      <xdr:nvSpPr>
        <xdr:cNvPr id="70" name="フローチャート : 判断 69"/>
        <xdr:cNvSpPr/>
      </xdr:nvSpPr>
      <xdr:spPr>
        <a:xfrm>
          <a:off x="4775200" y="61449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35</xdr:row>
      <xdr:rowOff>118836</xdr:rowOff>
    </xdr:from>
    <xdr:to>
      <xdr:col>5</xdr:col>
      <xdr:colOff>549275</xdr:colOff>
      <xdr:row>36</xdr:row>
      <xdr:rowOff>143328</xdr:rowOff>
    </xdr:to>
    <xdr:cxnSp macro="">
      <xdr:nvCxnSpPr>
        <xdr:cNvPr id="71" name="直線コネクタ 70"/>
        <xdr:cNvCxnSpPr/>
      </xdr:nvCxnSpPr>
      <xdr:spPr>
        <a:xfrm flipV="1">
          <a:off x="3098800" y="6119586"/>
          <a:ext cx="889000" cy="1959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35</xdr:row>
      <xdr:rowOff>89807</xdr:rowOff>
    </xdr:from>
    <xdr:to>
      <xdr:col>5</xdr:col>
      <xdr:colOff>600075</xdr:colOff>
      <xdr:row>36</xdr:row>
      <xdr:rowOff>19957</xdr:rowOff>
    </xdr:to>
    <xdr:sp macro="" textlink="">
      <xdr:nvSpPr>
        <xdr:cNvPr id="72" name="フローチャート : 判断 71"/>
        <xdr:cNvSpPr/>
      </xdr:nvSpPr>
      <xdr:spPr>
        <a:xfrm>
          <a:off x="3937000" y="60905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36</xdr:row>
      <xdr:rowOff>4734</xdr:rowOff>
    </xdr:from>
    <xdr:ext cx="736600" cy="259045"/>
    <xdr:sp macro="" textlink="">
      <xdr:nvSpPr>
        <xdr:cNvPr id="73" name="テキスト ボックス 72"/>
        <xdr:cNvSpPr txBox="1"/>
      </xdr:nvSpPr>
      <xdr:spPr>
        <a:xfrm>
          <a:off x="3606800" y="617693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23.0</a:t>
          </a:r>
          <a:endParaRPr kumimoji="1" lang="ja-JP" altLang="en-US" sz="1000" b="1">
            <a:solidFill>
              <a:srgbClr val="000080"/>
            </a:solidFill>
            <a:latin typeface="ＭＳ Ｐゴシック"/>
          </a:endParaRPr>
        </a:p>
      </xdr:txBody>
    </xdr:sp>
    <xdr:clientData/>
  </xdr:oneCellAnchor>
  <xdr:twoCellAnchor>
    <xdr:from>
      <xdr:col>3</xdr:col>
      <xdr:colOff>142875</xdr:colOff>
      <xdr:row>36</xdr:row>
      <xdr:rowOff>143328</xdr:rowOff>
    </xdr:from>
    <xdr:to>
      <xdr:col>4</xdr:col>
      <xdr:colOff>346075</xdr:colOff>
      <xdr:row>37</xdr:row>
      <xdr:rowOff>26307</xdr:rowOff>
    </xdr:to>
    <xdr:cxnSp macro="">
      <xdr:nvCxnSpPr>
        <xdr:cNvPr id="74" name="直線コネクタ 73"/>
        <xdr:cNvCxnSpPr/>
      </xdr:nvCxnSpPr>
      <xdr:spPr>
        <a:xfrm flipV="1">
          <a:off x="2209800" y="6315528"/>
          <a:ext cx="889000" cy="544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36</xdr:row>
      <xdr:rowOff>92528</xdr:rowOff>
    </xdr:from>
    <xdr:to>
      <xdr:col>4</xdr:col>
      <xdr:colOff>396875</xdr:colOff>
      <xdr:row>37</xdr:row>
      <xdr:rowOff>22678</xdr:rowOff>
    </xdr:to>
    <xdr:sp macro="" textlink="">
      <xdr:nvSpPr>
        <xdr:cNvPr id="75" name="フローチャート : 判断 74"/>
        <xdr:cNvSpPr/>
      </xdr:nvSpPr>
      <xdr:spPr>
        <a:xfrm>
          <a:off x="3048000" y="62647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35</xdr:row>
      <xdr:rowOff>32855</xdr:rowOff>
    </xdr:from>
    <xdr:ext cx="762000" cy="259045"/>
    <xdr:sp macro="" textlink="">
      <xdr:nvSpPr>
        <xdr:cNvPr id="76" name="テキスト ボックス 75"/>
        <xdr:cNvSpPr txBox="1"/>
      </xdr:nvSpPr>
      <xdr:spPr>
        <a:xfrm>
          <a:off x="2717800" y="60336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24.6</a:t>
          </a:r>
          <a:endParaRPr kumimoji="1" lang="ja-JP" altLang="en-US" sz="1000" b="1">
            <a:solidFill>
              <a:srgbClr val="000080"/>
            </a:solidFill>
            <a:latin typeface="ＭＳ Ｐゴシック"/>
          </a:endParaRPr>
        </a:p>
      </xdr:txBody>
    </xdr:sp>
    <xdr:clientData/>
  </xdr:oneCellAnchor>
  <xdr:twoCellAnchor>
    <xdr:from>
      <xdr:col>1</xdr:col>
      <xdr:colOff>625475</xdr:colOff>
      <xdr:row>37</xdr:row>
      <xdr:rowOff>26307</xdr:rowOff>
    </xdr:from>
    <xdr:to>
      <xdr:col>3</xdr:col>
      <xdr:colOff>142875</xdr:colOff>
      <xdr:row>38</xdr:row>
      <xdr:rowOff>61685</xdr:rowOff>
    </xdr:to>
    <xdr:cxnSp macro="">
      <xdr:nvCxnSpPr>
        <xdr:cNvPr id="77" name="直線コネクタ 76"/>
        <xdr:cNvCxnSpPr/>
      </xdr:nvCxnSpPr>
      <xdr:spPr>
        <a:xfrm flipV="1">
          <a:off x="1320800" y="6369957"/>
          <a:ext cx="889000" cy="20682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37</xdr:row>
      <xdr:rowOff>62593</xdr:rowOff>
    </xdr:from>
    <xdr:to>
      <xdr:col>3</xdr:col>
      <xdr:colOff>193675</xdr:colOff>
      <xdr:row>37</xdr:row>
      <xdr:rowOff>164193</xdr:rowOff>
    </xdr:to>
    <xdr:sp macro="" textlink="">
      <xdr:nvSpPr>
        <xdr:cNvPr id="78" name="フローチャート : 判断 77"/>
        <xdr:cNvSpPr/>
      </xdr:nvSpPr>
      <xdr:spPr>
        <a:xfrm>
          <a:off x="2159000" y="64062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37</xdr:row>
      <xdr:rowOff>148970</xdr:rowOff>
    </xdr:from>
    <xdr:ext cx="762000" cy="259045"/>
    <xdr:sp macro="" textlink="">
      <xdr:nvSpPr>
        <xdr:cNvPr id="79" name="テキスト ボックス 78"/>
        <xdr:cNvSpPr txBox="1"/>
      </xdr:nvSpPr>
      <xdr:spPr>
        <a:xfrm>
          <a:off x="1828800" y="64926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25.9</a:t>
          </a:r>
          <a:endParaRPr kumimoji="1" lang="ja-JP" altLang="en-US" sz="1000" b="1">
            <a:solidFill>
              <a:srgbClr val="000080"/>
            </a:solidFill>
            <a:latin typeface="ＭＳ Ｐゴシック"/>
          </a:endParaRPr>
        </a:p>
      </xdr:txBody>
    </xdr:sp>
    <xdr:clientData/>
  </xdr:oneCellAnchor>
  <xdr:twoCellAnchor>
    <xdr:from>
      <xdr:col>1</xdr:col>
      <xdr:colOff>574675</xdr:colOff>
      <xdr:row>38</xdr:row>
      <xdr:rowOff>87085</xdr:rowOff>
    </xdr:from>
    <xdr:to>
      <xdr:col>1</xdr:col>
      <xdr:colOff>676275</xdr:colOff>
      <xdr:row>39</xdr:row>
      <xdr:rowOff>17235</xdr:rowOff>
    </xdr:to>
    <xdr:sp macro="" textlink="">
      <xdr:nvSpPr>
        <xdr:cNvPr id="80" name="フローチャート : 判断 79"/>
        <xdr:cNvSpPr/>
      </xdr:nvSpPr>
      <xdr:spPr>
        <a:xfrm>
          <a:off x="1270000" y="66021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39</xdr:row>
      <xdr:rowOff>2012</xdr:rowOff>
    </xdr:from>
    <xdr:ext cx="762000" cy="259045"/>
    <xdr:sp macro="" textlink="">
      <xdr:nvSpPr>
        <xdr:cNvPr id="81" name="テキスト ボックス 80"/>
        <xdr:cNvSpPr txBox="1"/>
      </xdr:nvSpPr>
      <xdr:spPr>
        <a:xfrm>
          <a:off x="939800" y="6688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27.7</a:t>
          </a:r>
          <a:endParaRPr kumimoji="1" lang="ja-JP" altLang="en-US" sz="1000" b="1">
            <a:solidFill>
              <a:srgbClr val="000080"/>
            </a:solidFill>
            <a:latin typeface="ＭＳ Ｐゴシック"/>
          </a:endParaRPr>
        </a:p>
      </xdr:txBody>
    </xdr:sp>
    <xdr:clientData/>
  </xdr:oneCellAnchor>
  <xdr:oneCellAnchor>
    <xdr:from>
      <xdr:col>6</xdr:col>
      <xdr:colOff>485775</xdr:colOff>
      <xdr:row>44</xdr:row>
      <xdr:rowOff>10177</xdr:rowOff>
    </xdr:from>
    <xdr:ext cx="762000" cy="259045"/>
    <xdr:sp macro="" textlink="">
      <xdr:nvSpPr>
        <xdr:cNvPr id="82" name="テキスト ボックス 81"/>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333375</xdr:colOff>
      <xdr:row>44</xdr:row>
      <xdr:rowOff>10177</xdr:rowOff>
    </xdr:from>
    <xdr:ext cx="762000" cy="259045"/>
    <xdr:sp macro="" textlink="">
      <xdr:nvSpPr>
        <xdr:cNvPr id="83" name="テキスト ボックス 82"/>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130175</xdr:colOff>
      <xdr:row>44</xdr:row>
      <xdr:rowOff>10177</xdr:rowOff>
    </xdr:from>
    <xdr:ext cx="762000" cy="259045"/>
    <xdr:sp macro="" textlink="">
      <xdr:nvSpPr>
        <xdr:cNvPr id="84" name="テキスト ボックス 83"/>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612775</xdr:colOff>
      <xdr:row>44</xdr:row>
      <xdr:rowOff>10177</xdr:rowOff>
    </xdr:from>
    <xdr:ext cx="762000" cy="259045"/>
    <xdr:sp macro="" textlink="">
      <xdr:nvSpPr>
        <xdr:cNvPr id="85" name="テキスト ボックス 84"/>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409575</xdr:colOff>
      <xdr:row>44</xdr:row>
      <xdr:rowOff>10177</xdr:rowOff>
    </xdr:from>
    <xdr:ext cx="762000" cy="259045"/>
    <xdr:sp macro="" textlink="">
      <xdr:nvSpPr>
        <xdr:cNvPr id="86" name="テキスト ボックス 85"/>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650875</xdr:colOff>
      <xdr:row>35</xdr:row>
      <xdr:rowOff>155122</xdr:rowOff>
    </xdr:from>
    <xdr:to>
      <xdr:col>7</xdr:col>
      <xdr:colOff>66675</xdr:colOff>
      <xdr:row>36</xdr:row>
      <xdr:rowOff>85272</xdr:rowOff>
    </xdr:to>
    <xdr:sp macro="" textlink="">
      <xdr:nvSpPr>
        <xdr:cNvPr id="87" name="円/楕円 86"/>
        <xdr:cNvSpPr/>
      </xdr:nvSpPr>
      <xdr:spPr>
        <a:xfrm>
          <a:off x="4775200" y="61558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35</xdr:row>
      <xdr:rowOff>127199</xdr:rowOff>
    </xdr:from>
    <xdr:ext cx="762000" cy="259045"/>
    <xdr:sp macro="" textlink="">
      <xdr:nvSpPr>
        <xdr:cNvPr id="88" name="人件費該当値テキスト"/>
        <xdr:cNvSpPr txBox="1"/>
      </xdr:nvSpPr>
      <xdr:spPr>
        <a:xfrm>
          <a:off x="4914900" y="61279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23.6</a:t>
          </a:r>
          <a:endParaRPr kumimoji="1" lang="ja-JP" altLang="en-US" sz="1000" b="1">
            <a:solidFill>
              <a:srgbClr val="FF0000"/>
            </a:solidFill>
            <a:latin typeface="ＭＳ Ｐゴシック"/>
          </a:endParaRPr>
        </a:p>
      </xdr:txBody>
    </xdr:sp>
    <xdr:clientData/>
  </xdr:oneCellAnchor>
  <xdr:twoCellAnchor>
    <xdr:from>
      <xdr:col>5</xdr:col>
      <xdr:colOff>498475</xdr:colOff>
      <xdr:row>35</xdr:row>
      <xdr:rowOff>68036</xdr:rowOff>
    </xdr:from>
    <xdr:to>
      <xdr:col>5</xdr:col>
      <xdr:colOff>600075</xdr:colOff>
      <xdr:row>35</xdr:row>
      <xdr:rowOff>169636</xdr:rowOff>
    </xdr:to>
    <xdr:sp macro="" textlink="">
      <xdr:nvSpPr>
        <xdr:cNvPr id="89" name="円/楕円 88"/>
        <xdr:cNvSpPr/>
      </xdr:nvSpPr>
      <xdr:spPr>
        <a:xfrm>
          <a:off x="3937000" y="60687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34</xdr:row>
      <xdr:rowOff>8363</xdr:rowOff>
    </xdr:from>
    <xdr:ext cx="736600" cy="259045"/>
    <xdr:sp macro="" textlink="">
      <xdr:nvSpPr>
        <xdr:cNvPr id="90" name="テキスト ボックス 89"/>
        <xdr:cNvSpPr txBox="1"/>
      </xdr:nvSpPr>
      <xdr:spPr>
        <a:xfrm>
          <a:off x="3606800" y="583766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22.8</a:t>
          </a:r>
          <a:endParaRPr kumimoji="1" lang="ja-JP" altLang="en-US" sz="1000" b="1">
            <a:solidFill>
              <a:srgbClr val="FF0000"/>
            </a:solidFill>
            <a:latin typeface="ＭＳ Ｐゴシック"/>
          </a:endParaRPr>
        </a:p>
      </xdr:txBody>
    </xdr:sp>
    <xdr:clientData/>
  </xdr:oneCellAnchor>
  <xdr:twoCellAnchor>
    <xdr:from>
      <xdr:col>4</xdr:col>
      <xdr:colOff>295275</xdr:colOff>
      <xdr:row>36</xdr:row>
      <xdr:rowOff>92528</xdr:rowOff>
    </xdr:from>
    <xdr:to>
      <xdr:col>4</xdr:col>
      <xdr:colOff>396875</xdr:colOff>
      <xdr:row>37</xdr:row>
      <xdr:rowOff>22678</xdr:rowOff>
    </xdr:to>
    <xdr:sp macro="" textlink="">
      <xdr:nvSpPr>
        <xdr:cNvPr id="91" name="円/楕円 90"/>
        <xdr:cNvSpPr/>
      </xdr:nvSpPr>
      <xdr:spPr>
        <a:xfrm>
          <a:off x="3048000" y="6264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37</xdr:row>
      <xdr:rowOff>7455</xdr:rowOff>
    </xdr:from>
    <xdr:ext cx="762000" cy="259045"/>
    <xdr:sp macro="" textlink="">
      <xdr:nvSpPr>
        <xdr:cNvPr id="92" name="テキスト ボックス 91"/>
        <xdr:cNvSpPr txBox="1"/>
      </xdr:nvSpPr>
      <xdr:spPr>
        <a:xfrm>
          <a:off x="2717800" y="63511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24.6</a:t>
          </a:r>
          <a:endParaRPr kumimoji="1" lang="ja-JP" altLang="en-US" sz="1000" b="1">
            <a:solidFill>
              <a:srgbClr val="FF0000"/>
            </a:solidFill>
            <a:latin typeface="ＭＳ Ｐゴシック"/>
          </a:endParaRPr>
        </a:p>
      </xdr:txBody>
    </xdr:sp>
    <xdr:clientData/>
  </xdr:oneCellAnchor>
  <xdr:twoCellAnchor>
    <xdr:from>
      <xdr:col>3</xdr:col>
      <xdr:colOff>92075</xdr:colOff>
      <xdr:row>36</xdr:row>
      <xdr:rowOff>146957</xdr:rowOff>
    </xdr:from>
    <xdr:to>
      <xdr:col>3</xdr:col>
      <xdr:colOff>193675</xdr:colOff>
      <xdr:row>37</xdr:row>
      <xdr:rowOff>77107</xdr:rowOff>
    </xdr:to>
    <xdr:sp macro="" textlink="">
      <xdr:nvSpPr>
        <xdr:cNvPr id="93" name="円/楕円 92"/>
        <xdr:cNvSpPr/>
      </xdr:nvSpPr>
      <xdr:spPr>
        <a:xfrm>
          <a:off x="2159000" y="63191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35</xdr:row>
      <xdr:rowOff>87284</xdr:rowOff>
    </xdr:from>
    <xdr:ext cx="762000" cy="259045"/>
    <xdr:sp macro="" textlink="">
      <xdr:nvSpPr>
        <xdr:cNvPr id="94" name="テキスト ボックス 93"/>
        <xdr:cNvSpPr txBox="1"/>
      </xdr:nvSpPr>
      <xdr:spPr>
        <a:xfrm>
          <a:off x="1828800" y="60880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25.1</a:t>
          </a:r>
          <a:endParaRPr kumimoji="1" lang="ja-JP" altLang="en-US" sz="1000" b="1">
            <a:solidFill>
              <a:srgbClr val="FF0000"/>
            </a:solidFill>
            <a:latin typeface="ＭＳ Ｐゴシック"/>
          </a:endParaRPr>
        </a:p>
      </xdr:txBody>
    </xdr:sp>
    <xdr:clientData/>
  </xdr:oneCellAnchor>
  <xdr:twoCellAnchor>
    <xdr:from>
      <xdr:col>1</xdr:col>
      <xdr:colOff>574675</xdr:colOff>
      <xdr:row>38</xdr:row>
      <xdr:rowOff>10885</xdr:rowOff>
    </xdr:from>
    <xdr:to>
      <xdr:col>1</xdr:col>
      <xdr:colOff>676275</xdr:colOff>
      <xdr:row>38</xdr:row>
      <xdr:rowOff>112485</xdr:rowOff>
    </xdr:to>
    <xdr:sp macro="" textlink="">
      <xdr:nvSpPr>
        <xdr:cNvPr id="95" name="円/楕円 94"/>
        <xdr:cNvSpPr/>
      </xdr:nvSpPr>
      <xdr:spPr>
        <a:xfrm>
          <a:off x="1270000" y="65259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36</xdr:row>
      <xdr:rowOff>122663</xdr:rowOff>
    </xdr:from>
    <xdr:ext cx="762000" cy="259045"/>
    <xdr:sp macro="" textlink="">
      <xdr:nvSpPr>
        <xdr:cNvPr id="96" name="テキスト ボックス 95"/>
        <xdr:cNvSpPr txBox="1"/>
      </xdr:nvSpPr>
      <xdr:spPr>
        <a:xfrm>
          <a:off x="939800" y="62948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27.0</a:t>
          </a:r>
          <a:endParaRPr kumimoji="1" lang="ja-JP" altLang="en-US" sz="1000" b="1">
            <a:solidFill>
              <a:srgbClr val="FF0000"/>
            </a:solidFill>
            <a:latin typeface="ＭＳ Ｐゴシック"/>
          </a:endParaRPr>
        </a:p>
      </xdr:txBody>
    </xdr:sp>
    <xdr:clientData/>
  </xdr:oneCellAnchor>
  <xdr:twoCellAnchor>
    <xdr:from>
      <xdr:col>18</xdr:col>
      <xdr:colOff>82550</xdr:colOff>
      <xdr:row>7</xdr:row>
      <xdr:rowOff>69850</xdr:rowOff>
    </xdr:from>
    <xdr:to>
      <xdr:col>24</xdr:col>
      <xdr:colOff>590550</xdr:colOff>
      <xdr:row>9</xdr:row>
      <xdr:rowOff>44450</xdr:rowOff>
    </xdr:to>
    <xdr:sp macro="" textlink="">
      <xdr:nvSpPr>
        <xdr:cNvPr id="97" name="正方形/長方形 96"/>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24</xdr:col>
      <xdr:colOff>603250</xdr:colOff>
      <xdr:row>7</xdr:row>
      <xdr:rowOff>133350</xdr:rowOff>
    </xdr:from>
    <xdr:to>
      <xdr:col>27</xdr:col>
      <xdr:colOff>69850</xdr:colOff>
      <xdr:row>9</xdr:row>
      <xdr:rowOff>44450</xdr:rowOff>
    </xdr:to>
    <xdr:sp macro="" textlink="">
      <xdr:nvSpPr>
        <xdr:cNvPr id="98" name="正方形/長方形 97"/>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8</xdr:row>
      <xdr:rowOff>152400</xdr:rowOff>
    </xdr:from>
    <xdr:to>
      <xdr:col>27</xdr:col>
      <xdr:colOff>69850</xdr:colOff>
      <xdr:row>10</xdr:row>
      <xdr:rowOff>63500</xdr:rowOff>
    </xdr:to>
    <xdr:sp macro="" textlink="">
      <xdr:nvSpPr>
        <xdr:cNvPr id="99" name="正方形/長方形 98"/>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9/23</a:t>
          </a:r>
          <a:endParaRPr kumimoji="1" lang="ja-JP" altLang="en-US" sz="1200" b="1" i="1">
            <a:solidFill>
              <a:srgbClr val="4080FF"/>
            </a:solidFill>
            <a:latin typeface="ＭＳ Ｐゴシック"/>
          </a:endParaRPr>
        </a:p>
      </xdr:txBody>
    </xdr:sp>
    <xdr:clientData/>
  </xdr:twoCellAnchor>
  <xdr:twoCellAnchor>
    <xdr:from>
      <xdr:col>27</xdr:col>
      <xdr:colOff>234950</xdr:colOff>
      <xdr:row>7</xdr:row>
      <xdr:rowOff>133350</xdr:rowOff>
    </xdr:from>
    <xdr:to>
      <xdr:col>29</xdr:col>
      <xdr:colOff>260350</xdr:colOff>
      <xdr:row>9</xdr:row>
      <xdr:rowOff>44450</xdr:rowOff>
    </xdr:to>
    <xdr:sp macro="" textlink="">
      <xdr:nvSpPr>
        <xdr:cNvPr id="100" name="正方形/長方形 99"/>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8</xdr:row>
      <xdr:rowOff>152400</xdr:rowOff>
    </xdr:from>
    <xdr:to>
      <xdr:col>29</xdr:col>
      <xdr:colOff>260350</xdr:colOff>
      <xdr:row>10</xdr:row>
      <xdr:rowOff>63500</xdr:rowOff>
    </xdr:to>
    <xdr:sp macro="" textlink="">
      <xdr:nvSpPr>
        <xdr:cNvPr id="101" name="正方形/長方形 100"/>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14.8</a:t>
          </a:r>
          <a:endParaRPr kumimoji="1" lang="ja-JP" altLang="en-US" sz="1200" b="1" i="1">
            <a:solidFill>
              <a:srgbClr val="4080FF"/>
            </a:solidFill>
            <a:latin typeface="ＭＳ Ｐゴシック"/>
          </a:endParaRPr>
        </a:p>
      </xdr:txBody>
    </xdr:sp>
    <xdr:clientData/>
  </xdr:twoCellAnchor>
  <xdr:twoCellAnchor>
    <xdr:from>
      <xdr:col>29</xdr:col>
      <xdr:colOff>476250</xdr:colOff>
      <xdr:row>7</xdr:row>
      <xdr:rowOff>133350</xdr:rowOff>
    </xdr:from>
    <xdr:to>
      <xdr:col>31</xdr:col>
      <xdr:colOff>628650</xdr:colOff>
      <xdr:row>9</xdr:row>
      <xdr:rowOff>44450</xdr:rowOff>
    </xdr:to>
    <xdr:sp macro="" textlink="">
      <xdr:nvSpPr>
        <xdr:cNvPr id="102" name="正方形/長方形 101"/>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8</xdr:row>
      <xdr:rowOff>152400</xdr:rowOff>
    </xdr:from>
    <xdr:to>
      <xdr:col>31</xdr:col>
      <xdr:colOff>628650</xdr:colOff>
      <xdr:row>10</xdr:row>
      <xdr:rowOff>63500</xdr:rowOff>
    </xdr:to>
    <xdr:sp macro="" textlink="">
      <xdr:nvSpPr>
        <xdr:cNvPr id="103" name="正方形/長方形 102"/>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18.0</a:t>
          </a:r>
          <a:endParaRPr kumimoji="1" lang="ja-JP" altLang="en-US" sz="1200" b="1" i="1">
            <a:solidFill>
              <a:srgbClr val="4080FF"/>
            </a:solidFill>
            <a:latin typeface="ＭＳ Ｐゴシック"/>
          </a:endParaRPr>
        </a:p>
      </xdr:txBody>
    </xdr:sp>
    <xdr:clientData/>
  </xdr:twoCellAnchor>
  <xdr:twoCellAnchor>
    <xdr:from>
      <xdr:col>18</xdr:col>
      <xdr:colOff>82550</xdr:colOff>
      <xdr:row>10</xdr:row>
      <xdr:rowOff>127000</xdr:rowOff>
    </xdr:from>
    <xdr:to>
      <xdr:col>24</xdr:col>
      <xdr:colOff>590550</xdr:colOff>
      <xdr:row>24</xdr:row>
      <xdr:rowOff>12700</xdr:rowOff>
    </xdr:to>
    <xdr:sp macro="" textlink="">
      <xdr:nvSpPr>
        <xdr:cNvPr id="104" name="正方形/長方形 103"/>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10</xdr:row>
      <xdr:rowOff>127000</xdr:rowOff>
    </xdr:from>
    <xdr:to>
      <xdr:col>33</xdr:col>
      <xdr:colOff>82550</xdr:colOff>
      <xdr:row>24</xdr:row>
      <xdr:rowOff>12700</xdr:rowOff>
    </xdr:to>
    <xdr:sp macro="" textlink="">
      <xdr:nvSpPr>
        <xdr:cNvPr id="105" name="正方形/長方形 104"/>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10</xdr:row>
      <xdr:rowOff>127000</xdr:rowOff>
    </xdr:from>
    <xdr:to>
      <xdr:col>30</xdr:col>
      <xdr:colOff>679450</xdr:colOff>
      <xdr:row>12</xdr:row>
      <xdr:rowOff>38100</xdr:rowOff>
    </xdr:to>
    <xdr:sp macro="" textlink="">
      <xdr:nvSpPr>
        <xdr:cNvPr id="106" name="正方形/長方形 105"/>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物件費の分析欄</a:t>
          </a:r>
        </a:p>
      </xdr:txBody>
    </xdr:sp>
    <xdr:clientData/>
  </xdr:twoCellAnchor>
  <xdr:twoCellAnchor>
    <xdr:from>
      <xdr:col>25</xdr:col>
      <xdr:colOff>336550</xdr:colOff>
      <xdr:row>12</xdr:row>
      <xdr:rowOff>101600</xdr:rowOff>
    </xdr:from>
    <xdr:to>
      <xdr:col>32</xdr:col>
      <xdr:colOff>615950</xdr:colOff>
      <xdr:row>23</xdr:row>
      <xdr:rowOff>120650</xdr:rowOff>
    </xdr:to>
    <xdr:sp macro="" textlink="" fLocksText="0">
      <xdr:nvSpPr>
        <xdr:cNvPr id="107" name="テキスト ボックス 106"/>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物件費に係る経常収支比率は、前年度比で</a:t>
          </a:r>
          <a:r>
            <a:rPr kumimoji="1" lang="en-US" altLang="ja-JP" sz="1300">
              <a:latin typeface="ＭＳ Ｐゴシック"/>
            </a:rPr>
            <a:t>0.3</a:t>
          </a:r>
          <a:r>
            <a:rPr kumimoji="1" lang="ja-JP" altLang="en-US" sz="1300">
              <a:latin typeface="ＭＳ Ｐゴシック"/>
            </a:rPr>
            <a:t>ポイント増加した。</a:t>
          </a:r>
        </a:p>
        <a:p>
          <a:r>
            <a:rPr kumimoji="1" lang="ja-JP" altLang="en-US" sz="1300">
              <a:latin typeface="ＭＳ Ｐゴシック"/>
            </a:rPr>
            <a:t>　民間委託の推進等により、物件費が増加したことによるものである。</a:t>
          </a:r>
        </a:p>
        <a:p>
          <a:r>
            <a:rPr kumimoji="1" lang="ja-JP" altLang="en-US" sz="1300">
              <a:latin typeface="ＭＳ Ｐゴシック"/>
            </a:rPr>
            <a:t>　今後も適正な執行に努めていく。</a:t>
          </a:r>
        </a:p>
      </xdr:txBody>
    </xdr:sp>
    <xdr:clientData/>
  </xdr:twoCellAnchor>
  <xdr:oneCellAnchor>
    <xdr:from>
      <xdr:col>18</xdr:col>
      <xdr:colOff>44450</xdr:colOff>
      <xdr:row>9</xdr:row>
      <xdr:rowOff>107950</xdr:rowOff>
    </xdr:from>
    <xdr:ext cx="298543" cy="225703"/>
    <xdr:sp macro="" textlink="">
      <xdr:nvSpPr>
        <xdr:cNvPr id="108" name="テキスト ボックス 107"/>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24</xdr:row>
      <xdr:rowOff>12700</xdr:rowOff>
    </xdr:from>
    <xdr:to>
      <xdr:col>24</xdr:col>
      <xdr:colOff>590550</xdr:colOff>
      <xdr:row>24</xdr:row>
      <xdr:rowOff>12700</xdr:rowOff>
    </xdr:to>
    <xdr:cxnSp macro="">
      <xdr:nvCxnSpPr>
        <xdr:cNvPr id="109" name="直線コネクタ 108"/>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23</xdr:row>
      <xdr:rowOff>41927</xdr:rowOff>
    </xdr:from>
    <xdr:ext cx="508000" cy="259045"/>
    <xdr:sp macro="" textlink="">
      <xdr:nvSpPr>
        <xdr:cNvPr id="110" name="テキスト ボックス 109"/>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82550</xdr:colOff>
      <xdr:row>21</xdr:row>
      <xdr:rowOff>146050</xdr:rowOff>
    </xdr:from>
    <xdr:to>
      <xdr:col>24</xdr:col>
      <xdr:colOff>590550</xdr:colOff>
      <xdr:row>21</xdr:row>
      <xdr:rowOff>146050</xdr:rowOff>
    </xdr:to>
    <xdr:cxnSp macro="">
      <xdr:nvCxnSpPr>
        <xdr:cNvPr id="111" name="直線コネクタ 110"/>
        <xdr:cNvCxnSpPr/>
      </xdr:nvCxnSpPr>
      <xdr:spPr>
        <a:xfrm>
          <a:off x="12446000" y="374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21</xdr:row>
      <xdr:rowOff>3827</xdr:rowOff>
    </xdr:from>
    <xdr:ext cx="508000" cy="259045"/>
    <xdr:sp macro="" textlink="">
      <xdr:nvSpPr>
        <xdr:cNvPr id="112" name="テキスト ボックス 111"/>
        <xdr:cNvSpPr txBox="1"/>
      </xdr:nvSpPr>
      <xdr:spPr>
        <a:xfrm>
          <a:off x="11938000" y="360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18</xdr:col>
      <xdr:colOff>82550</xdr:colOff>
      <xdr:row>19</xdr:row>
      <xdr:rowOff>107950</xdr:rowOff>
    </xdr:from>
    <xdr:to>
      <xdr:col>24</xdr:col>
      <xdr:colOff>590550</xdr:colOff>
      <xdr:row>19</xdr:row>
      <xdr:rowOff>107950</xdr:rowOff>
    </xdr:to>
    <xdr:cxnSp macro="">
      <xdr:nvCxnSpPr>
        <xdr:cNvPr id="113" name="直線コネクタ 112"/>
        <xdr:cNvCxnSpPr/>
      </xdr:nvCxnSpPr>
      <xdr:spPr>
        <a:xfrm>
          <a:off x="12446000" y="336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18</xdr:row>
      <xdr:rowOff>137177</xdr:rowOff>
    </xdr:from>
    <xdr:ext cx="508000" cy="259045"/>
    <xdr:sp macro="" textlink="">
      <xdr:nvSpPr>
        <xdr:cNvPr id="114" name="テキスト ボックス 113"/>
        <xdr:cNvSpPr txBox="1"/>
      </xdr:nvSpPr>
      <xdr:spPr>
        <a:xfrm>
          <a:off x="11938000" y="322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18</xdr:col>
      <xdr:colOff>82550</xdr:colOff>
      <xdr:row>17</xdr:row>
      <xdr:rowOff>69850</xdr:rowOff>
    </xdr:from>
    <xdr:to>
      <xdr:col>24</xdr:col>
      <xdr:colOff>590550</xdr:colOff>
      <xdr:row>17</xdr:row>
      <xdr:rowOff>69850</xdr:rowOff>
    </xdr:to>
    <xdr:cxnSp macro="">
      <xdr:nvCxnSpPr>
        <xdr:cNvPr id="115" name="直線コネクタ 114"/>
        <xdr:cNvCxnSpPr/>
      </xdr:nvCxnSpPr>
      <xdr:spPr>
        <a:xfrm>
          <a:off x="12446000" y="298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16</xdr:row>
      <xdr:rowOff>99077</xdr:rowOff>
    </xdr:from>
    <xdr:ext cx="508000" cy="259045"/>
    <xdr:sp macro="" textlink="">
      <xdr:nvSpPr>
        <xdr:cNvPr id="116" name="テキスト ボックス 115"/>
        <xdr:cNvSpPr txBox="1"/>
      </xdr:nvSpPr>
      <xdr:spPr>
        <a:xfrm>
          <a:off x="11938000" y="284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18</xdr:col>
      <xdr:colOff>82550</xdr:colOff>
      <xdr:row>15</xdr:row>
      <xdr:rowOff>31750</xdr:rowOff>
    </xdr:from>
    <xdr:to>
      <xdr:col>24</xdr:col>
      <xdr:colOff>590550</xdr:colOff>
      <xdr:row>15</xdr:row>
      <xdr:rowOff>31750</xdr:rowOff>
    </xdr:to>
    <xdr:cxnSp macro="">
      <xdr:nvCxnSpPr>
        <xdr:cNvPr id="117" name="直線コネクタ 116"/>
        <xdr:cNvCxnSpPr/>
      </xdr:nvCxnSpPr>
      <xdr:spPr>
        <a:xfrm>
          <a:off x="12446000" y="260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14</xdr:row>
      <xdr:rowOff>60977</xdr:rowOff>
    </xdr:from>
    <xdr:ext cx="508000" cy="259045"/>
    <xdr:sp macro="" textlink="">
      <xdr:nvSpPr>
        <xdr:cNvPr id="118" name="テキスト ボックス 117"/>
        <xdr:cNvSpPr txBox="1"/>
      </xdr:nvSpPr>
      <xdr:spPr>
        <a:xfrm>
          <a:off x="11938000" y="246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12</xdr:row>
      <xdr:rowOff>165100</xdr:rowOff>
    </xdr:from>
    <xdr:to>
      <xdr:col>24</xdr:col>
      <xdr:colOff>590550</xdr:colOff>
      <xdr:row>12</xdr:row>
      <xdr:rowOff>165100</xdr:rowOff>
    </xdr:to>
    <xdr:cxnSp macro="">
      <xdr:nvCxnSpPr>
        <xdr:cNvPr id="119" name="直線コネクタ 118"/>
        <xdr:cNvCxnSpPr/>
      </xdr:nvCxnSpPr>
      <xdr:spPr>
        <a:xfrm>
          <a:off x="12446000" y="222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12</xdr:row>
      <xdr:rowOff>22877</xdr:rowOff>
    </xdr:from>
    <xdr:ext cx="508000" cy="259045"/>
    <xdr:sp macro="" textlink="">
      <xdr:nvSpPr>
        <xdr:cNvPr id="120" name="テキスト ボックス 119"/>
        <xdr:cNvSpPr txBox="1"/>
      </xdr:nvSpPr>
      <xdr:spPr>
        <a:xfrm>
          <a:off x="11938000" y="208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10</xdr:row>
      <xdr:rowOff>127000</xdr:rowOff>
    </xdr:to>
    <xdr:cxnSp macro="">
      <xdr:nvCxnSpPr>
        <xdr:cNvPr id="121" name="直線コネクタ 120"/>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9</xdr:row>
      <xdr:rowOff>156227</xdr:rowOff>
    </xdr:from>
    <xdr:ext cx="508000" cy="259045"/>
    <xdr:sp macro="" textlink="">
      <xdr:nvSpPr>
        <xdr:cNvPr id="122" name="テキスト ボックス 121"/>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24</xdr:row>
      <xdr:rowOff>12700</xdr:rowOff>
    </xdr:to>
    <xdr:sp macro="" textlink="">
      <xdr:nvSpPr>
        <xdr:cNvPr id="123"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13</xdr:row>
      <xdr:rowOff>120650</xdr:rowOff>
    </xdr:from>
    <xdr:to>
      <xdr:col>24</xdr:col>
      <xdr:colOff>31750</xdr:colOff>
      <xdr:row>21</xdr:row>
      <xdr:rowOff>82550</xdr:rowOff>
    </xdr:to>
    <xdr:cxnSp macro="">
      <xdr:nvCxnSpPr>
        <xdr:cNvPr id="124" name="直線コネクタ 123"/>
        <xdr:cNvCxnSpPr/>
      </xdr:nvCxnSpPr>
      <xdr:spPr>
        <a:xfrm flipV="1">
          <a:off x="16510000" y="2349500"/>
          <a:ext cx="0" cy="13335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21</xdr:row>
      <xdr:rowOff>54627</xdr:rowOff>
    </xdr:from>
    <xdr:ext cx="762000" cy="259045"/>
    <xdr:sp macro="" textlink="">
      <xdr:nvSpPr>
        <xdr:cNvPr id="125" name="物件費最小値テキスト"/>
        <xdr:cNvSpPr txBox="1"/>
      </xdr:nvSpPr>
      <xdr:spPr>
        <a:xfrm>
          <a:off x="16598900" y="3655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26.5</a:t>
          </a:r>
          <a:endParaRPr kumimoji="1" lang="ja-JP" altLang="en-US" sz="1000" b="1">
            <a:latin typeface="ＭＳ Ｐゴシック"/>
          </a:endParaRPr>
        </a:p>
      </xdr:txBody>
    </xdr:sp>
    <xdr:clientData/>
  </xdr:oneCellAnchor>
  <xdr:twoCellAnchor>
    <xdr:from>
      <xdr:col>23</xdr:col>
      <xdr:colOff>628650</xdr:colOff>
      <xdr:row>21</xdr:row>
      <xdr:rowOff>82550</xdr:rowOff>
    </xdr:from>
    <xdr:to>
      <xdr:col>24</xdr:col>
      <xdr:colOff>120650</xdr:colOff>
      <xdr:row>21</xdr:row>
      <xdr:rowOff>82550</xdr:rowOff>
    </xdr:to>
    <xdr:cxnSp macro="">
      <xdr:nvCxnSpPr>
        <xdr:cNvPr id="126" name="直線コネクタ 125"/>
        <xdr:cNvCxnSpPr/>
      </xdr:nvCxnSpPr>
      <xdr:spPr>
        <a:xfrm>
          <a:off x="16421100" y="3683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12</xdr:row>
      <xdr:rowOff>35577</xdr:rowOff>
    </xdr:from>
    <xdr:ext cx="762000" cy="259045"/>
    <xdr:sp macro="" textlink="">
      <xdr:nvSpPr>
        <xdr:cNvPr id="127" name="物件費最大値テキスト"/>
        <xdr:cNvSpPr txBox="1"/>
      </xdr:nvSpPr>
      <xdr:spPr>
        <a:xfrm>
          <a:off x="16598900" y="209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16.0</a:t>
          </a:r>
          <a:endParaRPr kumimoji="1" lang="ja-JP" altLang="en-US" sz="1000" b="1">
            <a:latin typeface="ＭＳ Ｐゴシック"/>
          </a:endParaRPr>
        </a:p>
      </xdr:txBody>
    </xdr:sp>
    <xdr:clientData/>
  </xdr:oneCellAnchor>
  <xdr:twoCellAnchor>
    <xdr:from>
      <xdr:col>23</xdr:col>
      <xdr:colOff>628650</xdr:colOff>
      <xdr:row>13</xdr:row>
      <xdr:rowOff>120650</xdr:rowOff>
    </xdr:from>
    <xdr:to>
      <xdr:col>24</xdr:col>
      <xdr:colOff>120650</xdr:colOff>
      <xdr:row>13</xdr:row>
      <xdr:rowOff>120650</xdr:rowOff>
    </xdr:to>
    <xdr:cxnSp macro="">
      <xdr:nvCxnSpPr>
        <xdr:cNvPr id="128" name="直線コネクタ 127"/>
        <xdr:cNvCxnSpPr/>
      </xdr:nvCxnSpPr>
      <xdr:spPr>
        <a:xfrm>
          <a:off x="16421100" y="23495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15</xdr:row>
      <xdr:rowOff>146050</xdr:rowOff>
    </xdr:from>
    <xdr:to>
      <xdr:col>24</xdr:col>
      <xdr:colOff>31750</xdr:colOff>
      <xdr:row>16</xdr:row>
      <xdr:rowOff>12700</xdr:rowOff>
    </xdr:to>
    <xdr:cxnSp macro="">
      <xdr:nvCxnSpPr>
        <xdr:cNvPr id="129" name="直線コネクタ 128"/>
        <xdr:cNvCxnSpPr/>
      </xdr:nvCxnSpPr>
      <xdr:spPr>
        <a:xfrm>
          <a:off x="15671800" y="2717800"/>
          <a:ext cx="8382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15</xdr:row>
      <xdr:rowOff>168927</xdr:rowOff>
    </xdr:from>
    <xdr:ext cx="762000" cy="259045"/>
    <xdr:sp macro="" textlink="">
      <xdr:nvSpPr>
        <xdr:cNvPr id="130" name="物件費平均値テキスト"/>
        <xdr:cNvSpPr txBox="1"/>
      </xdr:nvSpPr>
      <xdr:spPr>
        <a:xfrm>
          <a:off x="16598900" y="27406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19.7</a:t>
          </a:r>
          <a:endParaRPr kumimoji="1" lang="ja-JP" altLang="en-US" sz="1000" b="1">
            <a:solidFill>
              <a:srgbClr val="000080"/>
            </a:solidFill>
            <a:latin typeface="ＭＳ Ｐゴシック"/>
          </a:endParaRPr>
        </a:p>
      </xdr:txBody>
    </xdr:sp>
    <xdr:clientData/>
  </xdr:oneCellAnchor>
  <xdr:twoCellAnchor>
    <xdr:from>
      <xdr:col>23</xdr:col>
      <xdr:colOff>666750</xdr:colOff>
      <xdr:row>16</xdr:row>
      <xdr:rowOff>25400</xdr:rowOff>
    </xdr:from>
    <xdr:to>
      <xdr:col>24</xdr:col>
      <xdr:colOff>82550</xdr:colOff>
      <xdr:row>16</xdr:row>
      <xdr:rowOff>127000</xdr:rowOff>
    </xdr:to>
    <xdr:sp macro="" textlink="">
      <xdr:nvSpPr>
        <xdr:cNvPr id="131" name="フローチャート : 判断 130"/>
        <xdr:cNvSpPr/>
      </xdr:nvSpPr>
      <xdr:spPr>
        <a:xfrm>
          <a:off x="16459200" y="2768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15</xdr:row>
      <xdr:rowOff>146050</xdr:rowOff>
    </xdr:from>
    <xdr:to>
      <xdr:col>22</xdr:col>
      <xdr:colOff>565150</xdr:colOff>
      <xdr:row>15</xdr:row>
      <xdr:rowOff>158750</xdr:rowOff>
    </xdr:to>
    <xdr:cxnSp macro="">
      <xdr:nvCxnSpPr>
        <xdr:cNvPr id="132" name="直線コネクタ 131"/>
        <xdr:cNvCxnSpPr/>
      </xdr:nvCxnSpPr>
      <xdr:spPr>
        <a:xfrm flipV="1">
          <a:off x="14782800" y="2717800"/>
          <a:ext cx="889000" cy="12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15</xdr:row>
      <xdr:rowOff>120650</xdr:rowOff>
    </xdr:from>
    <xdr:to>
      <xdr:col>22</xdr:col>
      <xdr:colOff>615950</xdr:colOff>
      <xdr:row>16</xdr:row>
      <xdr:rowOff>50800</xdr:rowOff>
    </xdr:to>
    <xdr:sp macro="" textlink="">
      <xdr:nvSpPr>
        <xdr:cNvPr id="133" name="フローチャート : 判断 132"/>
        <xdr:cNvSpPr/>
      </xdr:nvSpPr>
      <xdr:spPr>
        <a:xfrm>
          <a:off x="15621000" y="2692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16</xdr:row>
      <xdr:rowOff>35577</xdr:rowOff>
    </xdr:from>
    <xdr:ext cx="736600" cy="259045"/>
    <xdr:sp macro="" textlink="">
      <xdr:nvSpPr>
        <xdr:cNvPr id="134" name="テキスト ボックス 133"/>
        <xdr:cNvSpPr txBox="1"/>
      </xdr:nvSpPr>
      <xdr:spPr>
        <a:xfrm>
          <a:off x="15290800" y="2778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19.1</a:t>
          </a:r>
          <a:endParaRPr kumimoji="1" lang="ja-JP" altLang="en-US" sz="1000" b="1">
            <a:solidFill>
              <a:srgbClr val="000080"/>
            </a:solidFill>
            <a:latin typeface="ＭＳ Ｐゴシック"/>
          </a:endParaRPr>
        </a:p>
      </xdr:txBody>
    </xdr:sp>
    <xdr:clientData/>
  </xdr:oneCellAnchor>
  <xdr:twoCellAnchor>
    <xdr:from>
      <xdr:col>20</xdr:col>
      <xdr:colOff>158750</xdr:colOff>
      <xdr:row>15</xdr:row>
      <xdr:rowOff>133350</xdr:rowOff>
    </xdr:from>
    <xdr:to>
      <xdr:col>21</xdr:col>
      <xdr:colOff>361950</xdr:colOff>
      <xdr:row>15</xdr:row>
      <xdr:rowOff>158750</xdr:rowOff>
    </xdr:to>
    <xdr:cxnSp macro="">
      <xdr:nvCxnSpPr>
        <xdr:cNvPr id="135" name="直線コネクタ 134"/>
        <xdr:cNvCxnSpPr/>
      </xdr:nvCxnSpPr>
      <xdr:spPr>
        <a:xfrm>
          <a:off x="13893800" y="2705100"/>
          <a:ext cx="8890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16</xdr:row>
      <xdr:rowOff>0</xdr:rowOff>
    </xdr:from>
    <xdr:to>
      <xdr:col>21</xdr:col>
      <xdr:colOff>412750</xdr:colOff>
      <xdr:row>16</xdr:row>
      <xdr:rowOff>101600</xdr:rowOff>
    </xdr:to>
    <xdr:sp macro="" textlink="">
      <xdr:nvSpPr>
        <xdr:cNvPr id="136" name="フローチャート : 判断 135"/>
        <xdr:cNvSpPr/>
      </xdr:nvSpPr>
      <xdr:spPr>
        <a:xfrm>
          <a:off x="14732000" y="2743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16</xdr:row>
      <xdr:rowOff>86377</xdr:rowOff>
    </xdr:from>
    <xdr:ext cx="762000" cy="259045"/>
    <xdr:sp macro="" textlink="">
      <xdr:nvSpPr>
        <xdr:cNvPr id="137" name="テキスト ボックス 136"/>
        <xdr:cNvSpPr txBox="1"/>
      </xdr:nvSpPr>
      <xdr:spPr>
        <a:xfrm>
          <a:off x="14401800" y="2829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18</xdr:col>
      <xdr:colOff>641350</xdr:colOff>
      <xdr:row>15</xdr:row>
      <xdr:rowOff>107950</xdr:rowOff>
    </xdr:from>
    <xdr:to>
      <xdr:col>20</xdr:col>
      <xdr:colOff>158750</xdr:colOff>
      <xdr:row>15</xdr:row>
      <xdr:rowOff>133350</xdr:rowOff>
    </xdr:to>
    <xdr:cxnSp macro="">
      <xdr:nvCxnSpPr>
        <xdr:cNvPr id="138" name="直線コネクタ 137"/>
        <xdr:cNvCxnSpPr/>
      </xdr:nvCxnSpPr>
      <xdr:spPr>
        <a:xfrm>
          <a:off x="13004800" y="2679700"/>
          <a:ext cx="8890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16</xdr:row>
      <xdr:rowOff>0</xdr:rowOff>
    </xdr:from>
    <xdr:to>
      <xdr:col>20</xdr:col>
      <xdr:colOff>209550</xdr:colOff>
      <xdr:row>16</xdr:row>
      <xdr:rowOff>101600</xdr:rowOff>
    </xdr:to>
    <xdr:sp macro="" textlink="">
      <xdr:nvSpPr>
        <xdr:cNvPr id="139" name="フローチャート : 判断 138"/>
        <xdr:cNvSpPr/>
      </xdr:nvSpPr>
      <xdr:spPr>
        <a:xfrm>
          <a:off x="13843000" y="2743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16</xdr:row>
      <xdr:rowOff>86377</xdr:rowOff>
    </xdr:from>
    <xdr:ext cx="762000" cy="259045"/>
    <xdr:sp macro="" textlink="">
      <xdr:nvSpPr>
        <xdr:cNvPr id="140" name="テキスト ボックス 139"/>
        <xdr:cNvSpPr txBox="1"/>
      </xdr:nvSpPr>
      <xdr:spPr>
        <a:xfrm>
          <a:off x="13512800" y="2829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18</xdr:col>
      <xdr:colOff>590550</xdr:colOff>
      <xdr:row>16</xdr:row>
      <xdr:rowOff>12700</xdr:rowOff>
    </xdr:from>
    <xdr:to>
      <xdr:col>19</xdr:col>
      <xdr:colOff>6350</xdr:colOff>
      <xdr:row>16</xdr:row>
      <xdr:rowOff>114300</xdr:rowOff>
    </xdr:to>
    <xdr:sp macro="" textlink="">
      <xdr:nvSpPr>
        <xdr:cNvPr id="141" name="フローチャート : 判断 140"/>
        <xdr:cNvSpPr/>
      </xdr:nvSpPr>
      <xdr:spPr>
        <a:xfrm>
          <a:off x="12954000" y="275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16</xdr:row>
      <xdr:rowOff>99077</xdr:rowOff>
    </xdr:from>
    <xdr:ext cx="762000" cy="259045"/>
    <xdr:sp macro="" textlink="">
      <xdr:nvSpPr>
        <xdr:cNvPr id="142" name="テキスト ボックス 141"/>
        <xdr:cNvSpPr txBox="1"/>
      </xdr:nvSpPr>
      <xdr:spPr>
        <a:xfrm>
          <a:off x="12623800" y="284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19.6</a:t>
          </a:r>
          <a:endParaRPr kumimoji="1" lang="ja-JP" altLang="en-US" sz="1000" b="1">
            <a:solidFill>
              <a:srgbClr val="000080"/>
            </a:solidFill>
            <a:latin typeface="ＭＳ Ｐゴシック"/>
          </a:endParaRPr>
        </a:p>
      </xdr:txBody>
    </xdr:sp>
    <xdr:clientData/>
  </xdr:oneCellAnchor>
  <xdr:oneCellAnchor>
    <xdr:from>
      <xdr:col>23</xdr:col>
      <xdr:colOff>501650</xdr:colOff>
      <xdr:row>24</xdr:row>
      <xdr:rowOff>10177</xdr:rowOff>
    </xdr:from>
    <xdr:ext cx="762000" cy="259045"/>
    <xdr:sp macro="" textlink="">
      <xdr:nvSpPr>
        <xdr:cNvPr id="143" name="テキスト ボックス 142"/>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349250</xdr:colOff>
      <xdr:row>24</xdr:row>
      <xdr:rowOff>10177</xdr:rowOff>
    </xdr:from>
    <xdr:ext cx="762000" cy="259045"/>
    <xdr:sp macro="" textlink="">
      <xdr:nvSpPr>
        <xdr:cNvPr id="144" name="テキスト ボックス 143"/>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21</xdr:col>
      <xdr:colOff>146050</xdr:colOff>
      <xdr:row>24</xdr:row>
      <xdr:rowOff>10177</xdr:rowOff>
    </xdr:from>
    <xdr:ext cx="762000" cy="259045"/>
    <xdr:sp macro="" textlink="">
      <xdr:nvSpPr>
        <xdr:cNvPr id="145" name="テキスト ボックス 144"/>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628650</xdr:colOff>
      <xdr:row>24</xdr:row>
      <xdr:rowOff>10177</xdr:rowOff>
    </xdr:from>
    <xdr:ext cx="762000" cy="259045"/>
    <xdr:sp macro="" textlink="">
      <xdr:nvSpPr>
        <xdr:cNvPr id="146" name="テキスト ボックス 145"/>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425450</xdr:colOff>
      <xdr:row>24</xdr:row>
      <xdr:rowOff>10177</xdr:rowOff>
    </xdr:from>
    <xdr:ext cx="762000" cy="259045"/>
    <xdr:sp macro="" textlink="">
      <xdr:nvSpPr>
        <xdr:cNvPr id="147" name="テキスト ボックス 146"/>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666750</xdr:colOff>
      <xdr:row>15</xdr:row>
      <xdr:rowOff>133350</xdr:rowOff>
    </xdr:from>
    <xdr:to>
      <xdr:col>24</xdr:col>
      <xdr:colOff>82550</xdr:colOff>
      <xdr:row>16</xdr:row>
      <xdr:rowOff>63500</xdr:rowOff>
    </xdr:to>
    <xdr:sp macro="" textlink="">
      <xdr:nvSpPr>
        <xdr:cNvPr id="148" name="円/楕円 147"/>
        <xdr:cNvSpPr/>
      </xdr:nvSpPr>
      <xdr:spPr>
        <a:xfrm>
          <a:off x="16459200" y="2705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14</xdr:row>
      <xdr:rowOff>149877</xdr:rowOff>
    </xdr:from>
    <xdr:ext cx="762000" cy="259045"/>
    <xdr:sp macro="" textlink="">
      <xdr:nvSpPr>
        <xdr:cNvPr id="149" name="物件費該当値テキスト"/>
        <xdr:cNvSpPr txBox="1"/>
      </xdr:nvSpPr>
      <xdr:spPr>
        <a:xfrm>
          <a:off x="16598900" y="2550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19.2</a:t>
          </a:r>
          <a:endParaRPr kumimoji="1" lang="ja-JP" altLang="en-US" sz="1000" b="1">
            <a:solidFill>
              <a:srgbClr val="FF0000"/>
            </a:solidFill>
            <a:latin typeface="ＭＳ Ｐゴシック"/>
          </a:endParaRPr>
        </a:p>
      </xdr:txBody>
    </xdr:sp>
    <xdr:clientData/>
  </xdr:oneCellAnchor>
  <xdr:twoCellAnchor>
    <xdr:from>
      <xdr:col>22</xdr:col>
      <xdr:colOff>514350</xdr:colOff>
      <xdr:row>15</xdr:row>
      <xdr:rowOff>95250</xdr:rowOff>
    </xdr:from>
    <xdr:to>
      <xdr:col>22</xdr:col>
      <xdr:colOff>615950</xdr:colOff>
      <xdr:row>16</xdr:row>
      <xdr:rowOff>25400</xdr:rowOff>
    </xdr:to>
    <xdr:sp macro="" textlink="">
      <xdr:nvSpPr>
        <xdr:cNvPr id="150" name="円/楕円 149"/>
        <xdr:cNvSpPr/>
      </xdr:nvSpPr>
      <xdr:spPr>
        <a:xfrm>
          <a:off x="15621000" y="2667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14</xdr:row>
      <xdr:rowOff>35577</xdr:rowOff>
    </xdr:from>
    <xdr:ext cx="736600" cy="259045"/>
    <xdr:sp macro="" textlink="">
      <xdr:nvSpPr>
        <xdr:cNvPr id="151" name="テキスト ボックス 150"/>
        <xdr:cNvSpPr txBox="1"/>
      </xdr:nvSpPr>
      <xdr:spPr>
        <a:xfrm>
          <a:off x="15290800" y="2435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18.9</a:t>
          </a:r>
          <a:endParaRPr kumimoji="1" lang="ja-JP" altLang="en-US" sz="1000" b="1">
            <a:solidFill>
              <a:srgbClr val="FF0000"/>
            </a:solidFill>
            <a:latin typeface="ＭＳ Ｐゴシック"/>
          </a:endParaRPr>
        </a:p>
      </xdr:txBody>
    </xdr:sp>
    <xdr:clientData/>
  </xdr:oneCellAnchor>
  <xdr:twoCellAnchor>
    <xdr:from>
      <xdr:col>21</xdr:col>
      <xdr:colOff>311150</xdr:colOff>
      <xdr:row>15</xdr:row>
      <xdr:rowOff>107950</xdr:rowOff>
    </xdr:from>
    <xdr:to>
      <xdr:col>21</xdr:col>
      <xdr:colOff>412750</xdr:colOff>
      <xdr:row>16</xdr:row>
      <xdr:rowOff>38100</xdr:rowOff>
    </xdr:to>
    <xdr:sp macro="" textlink="">
      <xdr:nvSpPr>
        <xdr:cNvPr id="152" name="円/楕円 151"/>
        <xdr:cNvSpPr/>
      </xdr:nvSpPr>
      <xdr:spPr>
        <a:xfrm>
          <a:off x="14732000" y="2679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14</xdr:row>
      <xdr:rowOff>48277</xdr:rowOff>
    </xdr:from>
    <xdr:ext cx="762000" cy="259045"/>
    <xdr:sp macro="" textlink="">
      <xdr:nvSpPr>
        <xdr:cNvPr id="153" name="テキスト ボックス 152"/>
        <xdr:cNvSpPr txBox="1"/>
      </xdr:nvSpPr>
      <xdr:spPr>
        <a:xfrm>
          <a:off x="14401800" y="2448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19.0</a:t>
          </a:r>
          <a:endParaRPr kumimoji="1" lang="ja-JP" altLang="en-US" sz="1000" b="1">
            <a:solidFill>
              <a:srgbClr val="FF0000"/>
            </a:solidFill>
            <a:latin typeface="ＭＳ Ｐゴシック"/>
          </a:endParaRPr>
        </a:p>
      </xdr:txBody>
    </xdr:sp>
    <xdr:clientData/>
  </xdr:oneCellAnchor>
  <xdr:twoCellAnchor>
    <xdr:from>
      <xdr:col>20</xdr:col>
      <xdr:colOff>107950</xdr:colOff>
      <xdr:row>15</xdr:row>
      <xdr:rowOff>82550</xdr:rowOff>
    </xdr:from>
    <xdr:to>
      <xdr:col>20</xdr:col>
      <xdr:colOff>209550</xdr:colOff>
      <xdr:row>16</xdr:row>
      <xdr:rowOff>12700</xdr:rowOff>
    </xdr:to>
    <xdr:sp macro="" textlink="">
      <xdr:nvSpPr>
        <xdr:cNvPr id="154" name="円/楕円 153"/>
        <xdr:cNvSpPr/>
      </xdr:nvSpPr>
      <xdr:spPr>
        <a:xfrm>
          <a:off x="13843000" y="2654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14</xdr:row>
      <xdr:rowOff>22877</xdr:rowOff>
    </xdr:from>
    <xdr:ext cx="762000" cy="259045"/>
    <xdr:sp macro="" textlink="">
      <xdr:nvSpPr>
        <xdr:cNvPr id="155" name="テキスト ボックス 154"/>
        <xdr:cNvSpPr txBox="1"/>
      </xdr:nvSpPr>
      <xdr:spPr>
        <a:xfrm>
          <a:off x="13512800" y="2423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18.8</a:t>
          </a:r>
          <a:endParaRPr kumimoji="1" lang="ja-JP" altLang="en-US" sz="1000" b="1">
            <a:solidFill>
              <a:srgbClr val="FF0000"/>
            </a:solidFill>
            <a:latin typeface="ＭＳ Ｐゴシック"/>
          </a:endParaRPr>
        </a:p>
      </xdr:txBody>
    </xdr:sp>
    <xdr:clientData/>
  </xdr:oneCellAnchor>
  <xdr:twoCellAnchor>
    <xdr:from>
      <xdr:col>18</xdr:col>
      <xdr:colOff>590550</xdr:colOff>
      <xdr:row>15</xdr:row>
      <xdr:rowOff>57150</xdr:rowOff>
    </xdr:from>
    <xdr:to>
      <xdr:col>19</xdr:col>
      <xdr:colOff>6350</xdr:colOff>
      <xdr:row>15</xdr:row>
      <xdr:rowOff>158750</xdr:rowOff>
    </xdr:to>
    <xdr:sp macro="" textlink="">
      <xdr:nvSpPr>
        <xdr:cNvPr id="156" name="円/楕円 155"/>
        <xdr:cNvSpPr/>
      </xdr:nvSpPr>
      <xdr:spPr>
        <a:xfrm>
          <a:off x="12954000" y="2628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13</xdr:row>
      <xdr:rowOff>168927</xdr:rowOff>
    </xdr:from>
    <xdr:ext cx="762000" cy="259045"/>
    <xdr:sp macro="" textlink="">
      <xdr:nvSpPr>
        <xdr:cNvPr id="157" name="テキスト ボックス 156"/>
        <xdr:cNvSpPr txBox="1"/>
      </xdr:nvSpPr>
      <xdr:spPr>
        <a:xfrm>
          <a:off x="12623800" y="2397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18.6</a:t>
          </a:r>
          <a:endParaRPr kumimoji="1" lang="ja-JP" altLang="en-US" sz="1000" b="1">
            <a:solidFill>
              <a:srgbClr val="FF0000"/>
            </a:solidFill>
            <a:latin typeface="ＭＳ Ｐゴシック"/>
          </a:endParaRPr>
        </a:p>
      </xdr:txBody>
    </xdr:sp>
    <xdr:clientData/>
  </xdr:oneCellAnchor>
  <xdr:twoCellAnchor>
    <xdr:from>
      <xdr:col>1</xdr:col>
      <xdr:colOff>66675</xdr:colOff>
      <xdr:row>47</xdr:row>
      <xdr:rowOff>69850</xdr:rowOff>
    </xdr:from>
    <xdr:to>
      <xdr:col>7</xdr:col>
      <xdr:colOff>574675</xdr:colOff>
      <xdr:row>49</xdr:row>
      <xdr:rowOff>44450</xdr:rowOff>
    </xdr:to>
    <xdr:sp macro="" textlink="">
      <xdr:nvSpPr>
        <xdr:cNvPr id="158" name="正方形/長方形 157"/>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7</xdr:col>
      <xdr:colOff>587375</xdr:colOff>
      <xdr:row>47</xdr:row>
      <xdr:rowOff>133350</xdr:rowOff>
    </xdr:from>
    <xdr:to>
      <xdr:col>10</xdr:col>
      <xdr:colOff>53975</xdr:colOff>
      <xdr:row>49</xdr:row>
      <xdr:rowOff>44450</xdr:rowOff>
    </xdr:to>
    <xdr:sp macro="" textlink="">
      <xdr:nvSpPr>
        <xdr:cNvPr id="159" name="正方形/長方形 158"/>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48</xdr:row>
      <xdr:rowOff>152400</xdr:rowOff>
    </xdr:from>
    <xdr:to>
      <xdr:col>10</xdr:col>
      <xdr:colOff>53975</xdr:colOff>
      <xdr:row>50</xdr:row>
      <xdr:rowOff>63500</xdr:rowOff>
    </xdr:to>
    <xdr:sp macro="" textlink="">
      <xdr:nvSpPr>
        <xdr:cNvPr id="160" name="正方形/長方形 159"/>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23/23</a:t>
          </a:r>
          <a:endParaRPr kumimoji="1" lang="ja-JP" altLang="en-US" sz="1200" b="1" i="1">
            <a:solidFill>
              <a:srgbClr val="4080FF"/>
            </a:solidFill>
            <a:latin typeface="ＭＳ Ｐゴシック"/>
          </a:endParaRPr>
        </a:p>
      </xdr:txBody>
    </xdr:sp>
    <xdr:clientData/>
  </xdr:twoCellAnchor>
  <xdr:twoCellAnchor>
    <xdr:from>
      <xdr:col>10</xdr:col>
      <xdr:colOff>219075</xdr:colOff>
      <xdr:row>47</xdr:row>
      <xdr:rowOff>133350</xdr:rowOff>
    </xdr:from>
    <xdr:to>
      <xdr:col>12</xdr:col>
      <xdr:colOff>244475</xdr:colOff>
      <xdr:row>49</xdr:row>
      <xdr:rowOff>44450</xdr:rowOff>
    </xdr:to>
    <xdr:sp macro="" textlink="">
      <xdr:nvSpPr>
        <xdr:cNvPr id="161" name="正方形/長方形 160"/>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48</xdr:row>
      <xdr:rowOff>152400</xdr:rowOff>
    </xdr:from>
    <xdr:to>
      <xdr:col>12</xdr:col>
      <xdr:colOff>244475</xdr:colOff>
      <xdr:row>50</xdr:row>
      <xdr:rowOff>63500</xdr:rowOff>
    </xdr:to>
    <xdr:sp macro="" textlink="">
      <xdr:nvSpPr>
        <xdr:cNvPr id="162" name="正方形/長方形 161"/>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12.4</a:t>
          </a:r>
          <a:endParaRPr kumimoji="1" lang="ja-JP" altLang="en-US" sz="1200" b="1" i="1">
            <a:solidFill>
              <a:srgbClr val="4080FF"/>
            </a:solidFill>
            <a:latin typeface="ＭＳ Ｐゴシック"/>
          </a:endParaRPr>
        </a:p>
      </xdr:txBody>
    </xdr:sp>
    <xdr:clientData/>
  </xdr:twoCellAnchor>
  <xdr:twoCellAnchor>
    <xdr:from>
      <xdr:col>12</xdr:col>
      <xdr:colOff>460375</xdr:colOff>
      <xdr:row>47</xdr:row>
      <xdr:rowOff>133350</xdr:rowOff>
    </xdr:from>
    <xdr:to>
      <xdr:col>14</xdr:col>
      <xdr:colOff>612775</xdr:colOff>
      <xdr:row>49</xdr:row>
      <xdr:rowOff>44450</xdr:rowOff>
    </xdr:to>
    <xdr:sp macro="" textlink="">
      <xdr:nvSpPr>
        <xdr:cNvPr id="163" name="正方形/長方形 162"/>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48</xdr:row>
      <xdr:rowOff>152400</xdr:rowOff>
    </xdr:from>
    <xdr:to>
      <xdr:col>14</xdr:col>
      <xdr:colOff>612775</xdr:colOff>
      <xdr:row>50</xdr:row>
      <xdr:rowOff>63500</xdr:rowOff>
    </xdr:to>
    <xdr:sp macro="" textlink="">
      <xdr:nvSpPr>
        <xdr:cNvPr id="164" name="正方形/長方形 163"/>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a:t>
          </a:r>
          <a:endParaRPr kumimoji="1" lang="ja-JP" altLang="en-US" sz="1200" b="1" i="1">
            <a:solidFill>
              <a:srgbClr val="4080FF"/>
            </a:solidFill>
            <a:latin typeface="ＭＳ Ｐゴシック"/>
          </a:endParaRPr>
        </a:p>
      </xdr:txBody>
    </xdr:sp>
    <xdr:clientData/>
  </xdr:twoCellAnchor>
  <xdr:twoCellAnchor>
    <xdr:from>
      <xdr:col>1</xdr:col>
      <xdr:colOff>66675</xdr:colOff>
      <xdr:row>50</xdr:row>
      <xdr:rowOff>127000</xdr:rowOff>
    </xdr:from>
    <xdr:to>
      <xdr:col>7</xdr:col>
      <xdr:colOff>574675</xdr:colOff>
      <xdr:row>64</xdr:row>
      <xdr:rowOff>12700</xdr:rowOff>
    </xdr:to>
    <xdr:sp macro="" textlink="">
      <xdr:nvSpPr>
        <xdr:cNvPr id="165" name="正方形/長方形 164"/>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50</xdr:row>
      <xdr:rowOff>127000</xdr:rowOff>
    </xdr:from>
    <xdr:to>
      <xdr:col>16</xdr:col>
      <xdr:colOff>57150</xdr:colOff>
      <xdr:row>64</xdr:row>
      <xdr:rowOff>12700</xdr:rowOff>
    </xdr:to>
    <xdr:sp macro="" textlink="">
      <xdr:nvSpPr>
        <xdr:cNvPr id="166" name="正方形/長方形 165"/>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50</xdr:row>
      <xdr:rowOff>127000</xdr:rowOff>
    </xdr:from>
    <xdr:to>
      <xdr:col>13</xdr:col>
      <xdr:colOff>663575</xdr:colOff>
      <xdr:row>52</xdr:row>
      <xdr:rowOff>38100</xdr:rowOff>
    </xdr:to>
    <xdr:sp macro="" textlink="">
      <xdr:nvSpPr>
        <xdr:cNvPr id="167" name="正方形/長方形 166"/>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扶助費の分析欄</a:t>
          </a:r>
        </a:p>
      </xdr:txBody>
    </xdr:sp>
    <xdr:clientData/>
  </xdr:twoCellAnchor>
  <xdr:twoCellAnchor>
    <xdr:from>
      <xdr:col>8</xdr:col>
      <xdr:colOff>320675</xdr:colOff>
      <xdr:row>52</xdr:row>
      <xdr:rowOff>101600</xdr:rowOff>
    </xdr:from>
    <xdr:to>
      <xdr:col>15</xdr:col>
      <xdr:colOff>600075</xdr:colOff>
      <xdr:row>63</xdr:row>
      <xdr:rowOff>120650</xdr:rowOff>
    </xdr:to>
    <xdr:sp macro="" textlink="" fLocksText="0">
      <xdr:nvSpPr>
        <xdr:cNvPr id="168" name="テキスト ボックス 167"/>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扶助費に係る経常収支比率は、前年度比で</a:t>
          </a:r>
          <a:r>
            <a:rPr kumimoji="1" lang="en-US" altLang="ja-JP" sz="1300">
              <a:latin typeface="ＭＳ Ｐゴシック"/>
            </a:rPr>
            <a:t>1.1</a:t>
          </a:r>
          <a:r>
            <a:rPr kumimoji="1" lang="ja-JP" altLang="en-US" sz="1300">
              <a:latin typeface="ＭＳ Ｐゴシック"/>
            </a:rPr>
            <a:t>ポイント増加し、類似団体平均を</a:t>
          </a:r>
          <a:r>
            <a:rPr kumimoji="1" lang="en-US" altLang="ja-JP" sz="1300">
              <a:latin typeface="ＭＳ Ｐゴシック"/>
            </a:rPr>
            <a:t>4.4</a:t>
          </a:r>
          <a:r>
            <a:rPr kumimoji="1" lang="ja-JP" altLang="en-US" sz="1300">
              <a:latin typeface="ＭＳ Ｐゴシック"/>
            </a:rPr>
            <a:t>ポイント上回った。</a:t>
          </a:r>
        </a:p>
        <a:p>
          <a:r>
            <a:rPr kumimoji="1" lang="ja-JP" altLang="en-US" sz="1300">
              <a:latin typeface="ＭＳ Ｐゴシック"/>
            </a:rPr>
            <a:t>　これは、私立保育所運営経費などが、待機児童対策等の子育て施策の充実により増加していることが主な要因である。</a:t>
          </a:r>
        </a:p>
        <a:p>
          <a:r>
            <a:rPr kumimoji="1" lang="ja-JP" altLang="en-US" sz="1300">
              <a:latin typeface="ＭＳ Ｐゴシック"/>
            </a:rPr>
            <a:t>今後も、適正な執行に努めていく。</a:t>
          </a:r>
        </a:p>
        <a:p>
          <a:endParaRPr kumimoji="1" lang="ja-JP" altLang="en-US" sz="1300">
            <a:latin typeface="ＭＳ Ｐゴシック"/>
          </a:endParaRPr>
        </a:p>
      </xdr:txBody>
    </xdr:sp>
    <xdr:clientData/>
  </xdr:twoCellAnchor>
  <xdr:oneCellAnchor>
    <xdr:from>
      <xdr:col>1</xdr:col>
      <xdr:colOff>28575</xdr:colOff>
      <xdr:row>49</xdr:row>
      <xdr:rowOff>107950</xdr:rowOff>
    </xdr:from>
    <xdr:ext cx="298543" cy="225703"/>
    <xdr:sp macro="" textlink="">
      <xdr:nvSpPr>
        <xdr:cNvPr id="169" name="テキスト ボックス 168"/>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64</xdr:row>
      <xdr:rowOff>12700</xdr:rowOff>
    </xdr:from>
    <xdr:to>
      <xdr:col>7</xdr:col>
      <xdr:colOff>574675</xdr:colOff>
      <xdr:row>64</xdr:row>
      <xdr:rowOff>12700</xdr:rowOff>
    </xdr:to>
    <xdr:cxnSp macro="">
      <xdr:nvCxnSpPr>
        <xdr:cNvPr id="170" name="直線コネクタ 169"/>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63</xdr:row>
      <xdr:rowOff>41927</xdr:rowOff>
    </xdr:from>
    <xdr:ext cx="508000" cy="259045"/>
    <xdr:sp macro="" textlink="">
      <xdr:nvSpPr>
        <xdr:cNvPr id="171" name="テキスト ボックス 170"/>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62</xdr:row>
      <xdr:rowOff>29028</xdr:rowOff>
    </xdr:from>
    <xdr:to>
      <xdr:col>7</xdr:col>
      <xdr:colOff>574675</xdr:colOff>
      <xdr:row>62</xdr:row>
      <xdr:rowOff>29028</xdr:rowOff>
    </xdr:to>
    <xdr:cxnSp macro="">
      <xdr:nvCxnSpPr>
        <xdr:cNvPr id="172" name="直線コネクタ 171"/>
        <xdr:cNvCxnSpPr/>
      </xdr:nvCxnSpPr>
      <xdr:spPr>
        <a:xfrm>
          <a:off x="762000" y="10658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61</xdr:row>
      <xdr:rowOff>58255</xdr:rowOff>
    </xdr:from>
    <xdr:ext cx="508000" cy="259045"/>
    <xdr:sp macro="" textlink="">
      <xdr:nvSpPr>
        <xdr:cNvPr id="173" name="テキスト ボックス 172"/>
        <xdr:cNvSpPr txBox="1"/>
      </xdr:nvSpPr>
      <xdr:spPr>
        <a:xfrm>
          <a:off x="254000" y="10516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60</xdr:row>
      <xdr:rowOff>45357</xdr:rowOff>
    </xdr:from>
    <xdr:to>
      <xdr:col>7</xdr:col>
      <xdr:colOff>574675</xdr:colOff>
      <xdr:row>60</xdr:row>
      <xdr:rowOff>45357</xdr:rowOff>
    </xdr:to>
    <xdr:cxnSp macro="">
      <xdr:nvCxnSpPr>
        <xdr:cNvPr id="174" name="直線コネクタ 173"/>
        <xdr:cNvCxnSpPr/>
      </xdr:nvCxnSpPr>
      <xdr:spPr>
        <a:xfrm>
          <a:off x="762000" y="10332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59</xdr:row>
      <xdr:rowOff>74584</xdr:rowOff>
    </xdr:from>
    <xdr:ext cx="508000" cy="259045"/>
    <xdr:sp macro="" textlink="">
      <xdr:nvSpPr>
        <xdr:cNvPr id="175" name="テキスト ボックス 174"/>
        <xdr:cNvSpPr txBox="1"/>
      </xdr:nvSpPr>
      <xdr:spPr>
        <a:xfrm>
          <a:off x="254000" y="10190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58</xdr:row>
      <xdr:rowOff>61685</xdr:rowOff>
    </xdr:from>
    <xdr:to>
      <xdr:col>7</xdr:col>
      <xdr:colOff>574675</xdr:colOff>
      <xdr:row>58</xdr:row>
      <xdr:rowOff>61685</xdr:rowOff>
    </xdr:to>
    <xdr:cxnSp macro="">
      <xdr:nvCxnSpPr>
        <xdr:cNvPr id="176" name="直線コネクタ 175"/>
        <xdr:cNvCxnSpPr/>
      </xdr:nvCxnSpPr>
      <xdr:spPr>
        <a:xfrm>
          <a:off x="762000" y="10005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57</xdr:row>
      <xdr:rowOff>90912</xdr:rowOff>
    </xdr:from>
    <xdr:ext cx="508000" cy="259045"/>
    <xdr:sp macro="" textlink="">
      <xdr:nvSpPr>
        <xdr:cNvPr id="177" name="テキスト ボックス 176"/>
        <xdr:cNvSpPr txBox="1"/>
      </xdr:nvSpPr>
      <xdr:spPr>
        <a:xfrm>
          <a:off x="254000" y="986356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56</xdr:row>
      <xdr:rowOff>78015</xdr:rowOff>
    </xdr:from>
    <xdr:to>
      <xdr:col>7</xdr:col>
      <xdr:colOff>574675</xdr:colOff>
      <xdr:row>56</xdr:row>
      <xdr:rowOff>78015</xdr:rowOff>
    </xdr:to>
    <xdr:cxnSp macro="">
      <xdr:nvCxnSpPr>
        <xdr:cNvPr id="178" name="直線コネクタ 177"/>
        <xdr:cNvCxnSpPr/>
      </xdr:nvCxnSpPr>
      <xdr:spPr>
        <a:xfrm>
          <a:off x="762000" y="967921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55</xdr:row>
      <xdr:rowOff>107242</xdr:rowOff>
    </xdr:from>
    <xdr:ext cx="508000" cy="259045"/>
    <xdr:sp macro="" textlink="">
      <xdr:nvSpPr>
        <xdr:cNvPr id="179" name="テキスト ボックス 178"/>
        <xdr:cNvSpPr txBox="1"/>
      </xdr:nvSpPr>
      <xdr:spPr>
        <a:xfrm>
          <a:off x="254000" y="953699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54</xdr:row>
      <xdr:rowOff>94343</xdr:rowOff>
    </xdr:from>
    <xdr:to>
      <xdr:col>7</xdr:col>
      <xdr:colOff>574675</xdr:colOff>
      <xdr:row>54</xdr:row>
      <xdr:rowOff>94343</xdr:rowOff>
    </xdr:to>
    <xdr:cxnSp macro="">
      <xdr:nvCxnSpPr>
        <xdr:cNvPr id="180" name="直線コネクタ 179"/>
        <xdr:cNvCxnSpPr/>
      </xdr:nvCxnSpPr>
      <xdr:spPr>
        <a:xfrm>
          <a:off x="762000" y="9352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53</xdr:row>
      <xdr:rowOff>123570</xdr:rowOff>
    </xdr:from>
    <xdr:ext cx="508000" cy="259045"/>
    <xdr:sp macro="" textlink="">
      <xdr:nvSpPr>
        <xdr:cNvPr id="181" name="テキスト ボックス 180"/>
        <xdr:cNvSpPr txBox="1"/>
      </xdr:nvSpPr>
      <xdr:spPr>
        <a:xfrm>
          <a:off x="254000" y="9210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52</xdr:row>
      <xdr:rowOff>110672</xdr:rowOff>
    </xdr:from>
    <xdr:to>
      <xdr:col>7</xdr:col>
      <xdr:colOff>574675</xdr:colOff>
      <xdr:row>52</xdr:row>
      <xdr:rowOff>110672</xdr:rowOff>
    </xdr:to>
    <xdr:cxnSp macro="">
      <xdr:nvCxnSpPr>
        <xdr:cNvPr id="182" name="直線コネクタ 181"/>
        <xdr:cNvCxnSpPr/>
      </xdr:nvCxnSpPr>
      <xdr:spPr>
        <a:xfrm>
          <a:off x="762000" y="9026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51</xdr:row>
      <xdr:rowOff>139899</xdr:rowOff>
    </xdr:from>
    <xdr:ext cx="508000" cy="259045"/>
    <xdr:sp macro="" textlink="">
      <xdr:nvSpPr>
        <xdr:cNvPr id="183" name="テキスト ボックス 182"/>
        <xdr:cNvSpPr txBox="1"/>
      </xdr:nvSpPr>
      <xdr:spPr>
        <a:xfrm>
          <a:off x="254000" y="8883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50</xdr:row>
      <xdr:rowOff>127000</xdr:rowOff>
    </xdr:to>
    <xdr:cxnSp macro="">
      <xdr:nvCxnSpPr>
        <xdr:cNvPr id="184" name="直線コネクタ 183"/>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49</xdr:row>
      <xdr:rowOff>156227</xdr:rowOff>
    </xdr:from>
    <xdr:ext cx="508000" cy="259045"/>
    <xdr:sp macro="" textlink="">
      <xdr:nvSpPr>
        <xdr:cNvPr id="185" name="テキスト ボックス 184"/>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64</xdr:row>
      <xdr:rowOff>12700</xdr:rowOff>
    </xdr:to>
    <xdr:sp macro="" textlink="">
      <xdr:nvSpPr>
        <xdr:cNvPr id="186"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52</xdr:row>
      <xdr:rowOff>56243</xdr:rowOff>
    </xdr:from>
    <xdr:to>
      <xdr:col>7</xdr:col>
      <xdr:colOff>15875</xdr:colOff>
      <xdr:row>61</xdr:row>
      <xdr:rowOff>80735</xdr:rowOff>
    </xdr:to>
    <xdr:cxnSp macro="">
      <xdr:nvCxnSpPr>
        <xdr:cNvPr id="187" name="直線コネクタ 186"/>
        <xdr:cNvCxnSpPr/>
      </xdr:nvCxnSpPr>
      <xdr:spPr>
        <a:xfrm flipV="1">
          <a:off x="4826000" y="8971643"/>
          <a:ext cx="0" cy="156754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61</xdr:row>
      <xdr:rowOff>52812</xdr:rowOff>
    </xdr:from>
    <xdr:ext cx="762000" cy="259045"/>
    <xdr:sp macro="" textlink="">
      <xdr:nvSpPr>
        <xdr:cNvPr id="188" name="扶助費最小値テキスト"/>
        <xdr:cNvSpPr txBox="1"/>
      </xdr:nvSpPr>
      <xdr:spPr>
        <a:xfrm>
          <a:off x="4914900" y="105112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22.9</a:t>
          </a:r>
          <a:endParaRPr kumimoji="1" lang="ja-JP" altLang="en-US" sz="1000" b="1">
            <a:latin typeface="ＭＳ Ｐゴシック"/>
          </a:endParaRPr>
        </a:p>
      </xdr:txBody>
    </xdr:sp>
    <xdr:clientData/>
  </xdr:oneCellAnchor>
  <xdr:twoCellAnchor>
    <xdr:from>
      <xdr:col>6</xdr:col>
      <xdr:colOff>612775</xdr:colOff>
      <xdr:row>61</xdr:row>
      <xdr:rowOff>80735</xdr:rowOff>
    </xdr:from>
    <xdr:to>
      <xdr:col>7</xdr:col>
      <xdr:colOff>104775</xdr:colOff>
      <xdr:row>61</xdr:row>
      <xdr:rowOff>80735</xdr:rowOff>
    </xdr:to>
    <xdr:cxnSp macro="">
      <xdr:nvCxnSpPr>
        <xdr:cNvPr id="189" name="直線コネクタ 188"/>
        <xdr:cNvCxnSpPr/>
      </xdr:nvCxnSpPr>
      <xdr:spPr>
        <a:xfrm>
          <a:off x="4737100" y="105391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50</xdr:row>
      <xdr:rowOff>142620</xdr:rowOff>
    </xdr:from>
    <xdr:ext cx="762000" cy="259045"/>
    <xdr:sp macro="" textlink="">
      <xdr:nvSpPr>
        <xdr:cNvPr id="190" name="扶助費最大値テキスト"/>
        <xdr:cNvSpPr txBox="1"/>
      </xdr:nvSpPr>
      <xdr:spPr>
        <a:xfrm>
          <a:off x="4914900" y="87151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8.5</a:t>
          </a:r>
          <a:endParaRPr kumimoji="1" lang="ja-JP" altLang="en-US" sz="1000" b="1">
            <a:latin typeface="ＭＳ Ｐゴシック"/>
          </a:endParaRPr>
        </a:p>
      </xdr:txBody>
    </xdr:sp>
    <xdr:clientData/>
  </xdr:oneCellAnchor>
  <xdr:twoCellAnchor>
    <xdr:from>
      <xdr:col>6</xdr:col>
      <xdr:colOff>612775</xdr:colOff>
      <xdr:row>52</xdr:row>
      <xdr:rowOff>56243</xdr:rowOff>
    </xdr:from>
    <xdr:to>
      <xdr:col>7</xdr:col>
      <xdr:colOff>104775</xdr:colOff>
      <xdr:row>52</xdr:row>
      <xdr:rowOff>56243</xdr:rowOff>
    </xdr:to>
    <xdr:cxnSp macro="">
      <xdr:nvCxnSpPr>
        <xdr:cNvPr id="191" name="直線コネクタ 190"/>
        <xdr:cNvCxnSpPr/>
      </xdr:nvCxnSpPr>
      <xdr:spPr>
        <a:xfrm>
          <a:off x="4737100" y="89716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60</xdr:row>
      <xdr:rowOff>132443</xdr:rowOff>
    </xdr:from>
    <xdr:to>
      <xdr:col>7</xdr:col>
      <xdr:colOff>15875</xdr:colOff>
      <xdr:row>61</xdr:row>
      <xdr:rowOff>80735</xdr:rowOff>
    </xdr:to>
    <xdr:cxnSp macro="">
      <xdr:nvCxnSpPr>
        <xdr:cNvPr id="192" name="直線コネクタ 191"/>
        <xdr:cNvCxnSpPr/>
      </xdr:nvCxnSpPr>
      <xdr:spPr>
        <a:xfrm>
          <a:off x="3987800" y="10419443"/>
          <a:ext cx="838200" cy="1197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57</xdr:row>
      <xdr:rowOff>81842</xdr:rowOff>
    </xdr:from>
    <xdr:ext cx="762000" cy="259045"/>
    <xdr:sp macro="" textlink="">
      <xdr:nvSpPr>
        <xdr:cNvPr id="193" name="扶助費平均値テキスト"/>
        <xdr:cNvSpPr txBox="1"/>
      </xdr:nvSpPr>
      <xdr:spPr>
        <a:xfrm>
          <a:off x="4914900" y="985449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18.5</a:t>
          </a:r>
          <a:endParaRPr kumimoji="1" lang="ja-JP" altLang="en-US" sz="1000" b="1">
            <a:solidFill>
              <a:srgbClr val="000080"/>
            </a:solidFill>
            <a:latin typeface="ＭＳ Ｐゴシック"/>
          </a:endParaRPr>
        </a:p>
      </xdr:txBody>
    </xdr:sp>
    <xdr:clientData/>
  </xdr:oneCellAnchor>
  <xdr:twoCellAnchor>
    <xdr:from>
      <xdr:col>6</xdr:col>
      <xdr:colOff>650875</xdr:colOff>
      <xdr:row>58</xdr:row>
      <xdr:rowOff>65315</xdr:rowOff>
    </xdr:from>
    <xdr:to>
      <xdr:col>7</xdr:col>
      <xdr:colOff>66675</xdr:colOff>
      <xdr:row>58</xdr:row>
      <xdr:rowOff>166915</xdr:rowOff>
    </xdr:to>
    <xdr:sp macro="" textlink="">
      <xdr:nvSpPr>
        <xdr:cNvPr id="194" name="フローチャート : 判断 193"/>
        <xdr:cNvSpPr/>
      </xdr:nvSpPr>
      <xdr:spPr>
        <a:xfrm>
          <a:off x="4775200" y="100094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59</xdr:row>
      <xdr:rowOff>162378</xdr:rowOff>
    </xdr:from>
    <xdr:to>
      <xdr:col>5</xdr:col>
      <xdr:colOff>549275</xdr:colOff>
      <xdr:row>60</xdr:row>
      <xdr:rowOff>132443</xdr:rowOff>
    </xdr:to>
    <xdr:cxnSp macro="">
      <xdr:nvCxnSpPr>
        <xdr:cNvPr id="195" name="直線コネクタ 194"/>
        <xdr:cNvCxnSpPr/>
      </xdr:nvCxnSpPr>
      <xdr:spPr>
        <a:xfrm>
          <a:off x="3098800" y="10277928"/>
          <a:ext cx="889000" cy="1415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57</xdr:row>
      <xdr:rowOff>160565</xdr:rowOff>
    </xdr:from>
    <xdr:to>
      <xdr:col>5</xdr:col>
      <xdr:colOff>600075</xdr:colOff>
      <xdr:row>58</xdr:row>
      <xdr:rowOff>90715</xdr:rowOff>
    </xdr:to>
    <xdr:sp macro="" textlink="">
      <xdr:nvSpPr>
        <xdr:cNvPr id="196" name="フローチャート : 判断 195"/>
        <xdr:cNvSpPr/>
      </xdr:nvSpPr>
      <xdr:spPr>
        <a:xfrm>
          <a:off x="3937000" y="99332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56</xdr:row>
      <xdr:rowOff>100892</xdr:rowOff>
    </xdr:from>
    <xdr:ext cx="736600" cy="259045"/>
    <xdr:sp macro="" textlink="">
      <xdr:nvSpPr>
        <xdr:cNvPr id="197" name="テキスト ボックス 196"/>
        <xdr:cNvSpPr txBox="1"/>
      </xdr:nvSpPr>
      <xdr:spPr>
        <a:xfrm>
          <a:off x="3606800" y="970209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17.8</a:t>
          </a:r>
          <a:endParaRPr kumimoji="1" lang="ja-JP" altLang="en-US" sz="1000" b="1">
            <a:solidFill>
              <a:srgbClr val="000080"/>
            </a:solidFill>
            <a:latin typeface="ＭＳ Ｐゴシック"/>
          </a:endParaRPr>
        </a:p>
      </xdr:txBody>
    </xdr:sp>
    <xdr:clientData/>
  </xdr:oneCellAnchor>
  <xdr:twoCellAnchor>
    <xdr:from>
      <xdr:col>3</xdr:col>
      <xdr:colOff>142875</xdr:colOff>
      <xdr:row>59</xdr:row>
      <xdr:rowOff>75293</xdr:rowOff>
    </xdr:from>
    <xdr:to>
      <xdr:col>4</xdr:col>
      <xdr:colOff>346075</xdr:colOff>
      <xdr:row>59</xdr:row>
      <xdr:rowOff>162378</xdr:rowOff>
    </xdr:to>
    <xdr:cxnSp macro="">
      <xdr:nvCxnSpPr>
        <xdr:cNvPr id="198" name="直線コネクタ 197"/>
        <xdr:cNvCxnSpPr/>
      </xdr:nvCxnSpPr>
      <xdr:spPr>
        <a:xfrm>
          <a:off x="2209800" y="10190843"/>
          <a:ext cx="889000" cy="870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57</xdr:row>
      <xdr:rowOff>19050</xdr:rowOff>
    </xdr:from>
    <xdr:to>
      <xdr:col>4</xdr:col>
      <xdr:colOff>396875</xdr:colOff>
      <xdr:row>57</xdr:row>
      <xdr:rowOff>120650</xdr:rowOff>
    </xdr:to>
    <xdr:sp macro="" textlink="">
      <xdr:nvSpPr>
        <xdr:cNvPr id="199" name="フローチャート : 判断 198"/>
        <xdr:cNvSpPr/>
      </xdr:nvSpPr>
      <xdr:spPr>
        <a:xfrm>
          <a:off x="3048000" y="979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55</xdr:row>
      <xdr:rowOff>130827</xdr:rowOff>
    </xdr:from>
    <xdr:ext cx="762000" cy="259045"/>
    <xdr:sp macro="" textlink="">
      <xdr:nvSpPr>
        <xdr:cNvPr id="200" name="テキスト ボックス 199"/>
        <xdr:cNvSpPr txBox="1"/>
      </xdr:nvSpPr>
      <xdr:spPr>
        <a:xfrm>
          <a:off x="2717800" y="956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1</xdr:col>
      <xdr:colOff>625475</xdr:colOff>
      <xdr:row>59</xdr:row>
      <xdr:rowOff>64407</xdr:rowOff>
    </xdr:from>
    <xdr:to>
      <xdr:col>3</xdr:col>
      <xdr:colOff>142875</xdr:colOff>
      <xdr:row>59</xdr:row>
      <xdr:rowOff>75293</xdr:rowOff>
    </xdr:to>
    <xdr:cxnSp macro="">
      <xdr:nvCxnSpPr>
        <xdr:cNvPr id="201" name="直線コネクタ 200"/>
        <xdr:cNvCxnSpPr/>
      </xdr:nvCxnSpPr>
      <xdr:spPr>
        <a:xfrm>
          <a:off x="1320800" y="10179957"/>
          <a:ext cx="889000" cy="108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57</xdr:row>
      <xdr:rowOff>19050</xdr:rowOff>
    </xdr:from>
    <xdr:to>
      <xdr:col>3</xdr:col>
      <xdr:colOff>193675</xdr:colOff>
      <xdr:row>57</xdr:row>
      <xdr:rowOff>120650</xdr:rowOff>
    </xdr:to>
    <xdr:sp macro="" textlink="">
      <xdr:nvSpPr>
        <xdr:cNvPr id="202" name="フローチャート : 判断 201"/>
        <xdr:cNvSpPr/>
      </xdr:nvSpPr>
      <xdr:spPr>
        <a:xfrm>
          <a:off x="2159000" y="979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55</xdr:row>
      <xdr:rowOff>130827</xdr:rowOff>
    </xdr:from>
    <xdr:ext cx="762000" cy="259045"/>
    <xdr:sp macro="" textlink="">
      <xdr:nvSpPr>
        <xdr:cNvPr id="203" name="テキスト ボックス 202"/>
        <xdr:cNvSpPr txBox="1"/>
      </xdr:nvSpPr>
      <xdr:spPr>
        <a:xfrm>
          <a:off x="1828800" y="956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1</xdr:col>
      <xdr:colOff>574675</xdr:colOff>
      <xdr:row>57</xdr:row>
      <xdr:rowOff>40822</xdr:rowOff>
    </xdr:from>
    <xdr:to>
      <xdr:col>1</xdr:col>
      <xdr:colOff>676275</xdr:colOff>
      <xdr:row>57</xdr:row>
      <xdr:rowOff>142422</xdr:rowOff>
    </xdr:to>
    <xdr:sp macro="" textlink="">
      <xdr:nvSpPr>
        <xdr:cNvPr id="204" name="フローチャート : 判断 203"/>
        <xdr:cNvSpPr/>
      </xdr:nvSpPr>
      <xdr:spPr>
        <a:xfrm>
          <a:off x="1270000" y="98134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55</xdr:row>
      <xdr:rowOff>152599</xdr:rowOff>
    </xdr:from>
    <xdr:ext cx="762000" cy="259045"/>
    <xdr:sp macro="" textlink="">
      <xdr:nvSpPr>
        <xdr:cNvPr id="205" name="テキスト ボックス 204"/>
        <xdr:cNvSpPr txBox="1"/>
      </xdr:nvSpPr>
      <xdr:spPr>
        <a:xfrm>
          <a:off x="939800" y="95823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16.7</a:t>
          </a:r>
          <a:endParaRPr kumimoji="1" lang="ja-JP" altLang="en-US" sz="1000" b="1">
            <a:solidFill>
              <a:srgbClr val="000080"/>
            </a:solidFill>
            <a:latin typeface="ＭＳ Ｐゴシック"/>
          </a:endParaRPr>
        </a:p>
      </xdr:txBody>
    </xdr:sp>
    <xdr:clientData/>
  </xdr:oneCellAnchor>
  <xdr:oneCellAnchor>
    <xdr:from>
      <xdr:col>6</xdr:col>
      <xdr:colOff>485775</xdr:colOff>
      <xdr:row>64</xdr:row>
      <xdr:rowOff>10177</xdr:rowOff>
    </xdr:from>
    <xdr:ext cx="762000" cy="259045"/>
    <xdr:sp macro="" textlink="">
      <xdr:nvSpPr>
        <xdr:cNvPr id="206" name="テキスト ボックス 205"/>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333375</xdr:colOff>
      <xdr:row>64</xdr:row>
      <xdr:rowOff>10177</xdr:rowOff>
    </xdr:from>
    <xdr:ext cx="762000" cy="259045"/>
    <xdr:sp macro="" textlink="">
      <xdr:nvSpPr>
        <xdr:cNvPr id="207" name="テキスト ボックス 206"/>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130175</xdr:colOff>
      <xdr:row>64</xdr:row>
      <xdr:rowOff>10177</xdr:rowOff>
    </xdr:from>
    <xdr:ext cx="762000" cy="259045"/>
    <xdr:sp macro="" textlink="">
      <xdr:nvSpPr>
        <xdr:cNvPr id="208" name="テキスト ボックス 207"/>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612775</xdr:colOff>
      <xdr:row>64</xdr:row>
      <xdr:rowOff>10177</xdr:rowOff>
    </xdr:from>
    <xdr:ext cx="762000" cy="259045"/>
    <xdr:sp macro="" textlink="">
      <xdr:nvSpPr>
        <xdr:cNvPr id="209" name="テキスト ボックス 208"/>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409575</xdr:colOff>
      <xdr:row>64</xdr:row>
      <xdr:rowOff>10177</xdr:rowOff>
    </xdr:from>
    <xdr:ext cx="762000" cy="259045"/>
    <xdr:sp macro="" textlink="">
      <xdr:nvSpPr>
        <xdr:cNvPr id="210" name="テキスト ボックス 209"/>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650875</xdr:colOff>
      <xdr:row>61</xdr:row>
      <xdr:rowOff>29935</xdr:rowOff>
    </xdr:from>
    <xdr:to>
      <xdr:col>7</xdr:col>
      <xdr:colOff>66675</xdr:colOff>
      <xdr:row>61</xdr:row>
      <xdr:rowOff>131535</xdr:rowOff>
    </xdr:to>
    <xdr:sp macro="" textlink="">
      <xdr:nvSpPr>
        <xdr:cNvPr id="211" name="円/楕円 210"/>
        <xdr:cNvSpPr/>
      </xdr:nvSpPr>
      <xdr:spPr>
        <a:xfrm>
          <a:off x="4775200" y="10488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60</xdr:row>
      <xdr:rowOff>109962</xdr:rowOff>
    </xdr:from>
    <xdr:ext cx="762000" cy="259045"/>
    <xdr:sp macro="" textlink="">
      <xdr:nvSpPr>
        <xdr:cNvPr id="212" name="扶助費該当値テキスト"/>
        <xdr:cNvSpPr txBox="1"/>
      </xdr:nvSpPr>
      <xdr:spPr>
        <a:xfrm>
          <a:off x="4914900" y="103969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22.9</a:t>
          </a:r>
          <a:endParaRPr kumimoji="1" lang="ja-JP" altLang="en-US" sz="1000" b="1">
            <a:solidFill>
              <a:srgbClr val="FF0000"/>
            </a:solidFill>
            <a:latin typeface="ＭＳ Ｐゴシック"/>
          </a:endParaRPr>
        </a:p>
      </xdr:txBody>
    </xdr:sp>
    <xdr:clientData/>
  </xdr:oneCellAnchor>
  <xdr:twoCellAnchor>
    <xdr:from>
      <xdr:col>5</xdr:col>
      <xdr:colOff>498475</xdr:colOff>
      <xdr:row>60</xdr:row>
      <xdr:rowOff>81643</xdr:rowOff>
    </xdr:from>
    <xdr:to>
      <xdr:col>5</xdr:col>
      <xdr:colOff>600075</xdr:colOff>
      <xdr:row>61</xdr:row>
      <xdr:rowOff>11793</xdr:rowOff>
    </xdr:to>
    <xdr:sp macro="" textlink="">
      <xdr:nvSpPr>
        <xdr:cNvPr id="213" name="円/楕円 212"/>
        <xdr:cNvSpPr/>
      </xdr:nvSpPr>
      <xdr:spPr>
        <a:xfrm>
          <a:off x="3937000" y="103686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60</xdr:row>
      <xdr:rowOff>168020</xdr:rowOff>
    </xdr:from>
    <xdr:ext cx="736600" cy="259045"/>
    <xdr:sp macro="" textlink="">
      <xdr:nvSpPr>
        <xdr:cNvPr id="214" name="テキスト ボックス 213"/>
        <xdr:cNvSpPr txBox="1"/>
      </xdr:nvSpPr>
      <xdr:spPr>
        <a:xfrm>
          <a:off x="3606800" y="104550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21.8</a:t>
          </a:r>
          <a:endParaRPr kumimoji="1" lang="ja-JP" altLang="en-US" sz="1000" b="1">
            <a:solidFill>
              <a:srgbClr val="FF0000"/>
            </a:solidFill>
            <a:latin typeface="ＭＳ Ｐゴシック"/>
          </a:endParaRPr>
        </a:p>
      </xdr:txBody>
    </xdr:sp>
    <xdr:clientData/>
  </xdr:oneCellAnchor>
  <xdr:twoCellAnchor>
    <xdr:from>
      <xdr:col>4</xdr:col>
      <xdr:colOff>295275</xdr:colOff>
      <xdr:row>59</xdr:row>
      <xdr:rowOff>111578</xdr:rowOff>
    </xdr:from>
    <xdr:to>
      <xdr:col>4</xdr:col>
      <xdr:colOff>396875</xdr:colOff>
      <xdr:row>60</xdr:row>
      <xdr:rowOff>41728</xdr:rowOff>
    </xdr:to>
    <xdr:sp macro="" textlink="">
      <xdr:nvSpPr>
        <xdr:cNvPr id="215" name="円/楕円 214"/>
        <xdr:cNvSpPr/>
      </xdr:nvSpPr>
      <xdr:spPr>
        <a:xfrm>
          <a:off x="3048000" y="102271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60</xdr:row>
      <xdr:rowOff>26505</xdr:rowOff>
    </xdr:from>
    <xdr:ext cx="762000" cy="259045"/>
    <xdr:sp macro="" textlink="">
      <xdr:nvSpPr>
        <xdr:cNvPr id="216" name="テキスト ボックス 215"/>
        <xdr:cNvSpPr txBox="1"/>
      </xdr:nvSpPr>
      <xdr:spPr>
        <a:xfrm>
          <a:off x="2717800" y="103135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20.5</a:t>
          </a:r>
          <a:endParaRPr kumimoji="1" lang="ja-JP" altLang="en-US" sz="1000" b="1">
            <a:solidFill>
              <a:srgbClr val="FF0000"/>
            </a:solidFill>
            <a:latin typeface="ＭＳ Ｐゴシック"/>
          </a:endParaRPr>
        </a:p>
      </xdr:txBody>
    </xdr:sp>
    <xdr:clientData/>
  </xdr:oneCellAnchor>
  <xdr:twoCellAnchor>
    <xdr:from>
      <xdr:col>3</xdr:col>
      <xdr:colOff>92075</xdr:colOff>
      <xdr:row>59</xdr:row>
      <xdr:rowOff>24493</xdr:rowOff>
    </xdr:from>
    <xdr:to>
      <xdr:col>3</xdr:col>
      <xdr:colOff>193675</xdr:colOff>
      <xdr:row>59</xdr:row>
      <xdr:rowOff>126093</xdr:rowOff>
    </xdr:to>
    <xdr:sp macro="" textlink="">
      <xdr:nvSpPr>
        <xdr:cNvPr id="217" name="円/楕円 216"/>
        <xdr:cNvSpPr/>
      </xdr:nvSpPr>
      <xdr:spPr>
        <a:xfrm>
          <a:off x="2159000" y="101400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59</xdr:row>
      <xdr:rowOff>110870</xdr:rowOff>
    </xdr:from>
    <xdr:ext cx="762000" cy="259045"/>
    <xdr:sp macro="" textlink="">
      <xdr:nvSpPr>
        <xdr:cNvPr id="218" name="テキスト ボックス 217"/>
        <xdr:cNvSpPr txBox="1"/>
      </xdr:nvSpPr>
      <xdr:spPr>
        <a:xfrm>
          <a:off x="1828800" y="10226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19.7</a:t>
          </a:r>
          <a:endParaRPr kumimoji="1" lang="ja-JP" altLang="en-US" sz="1000" b="1">
            <a:solidFill>
              <a:srgbClr val="FF0000"/>
            </a:solidFill>
            <a:latin typeface="ＭＳ Ｐゴシック"/>
          </a:endParaRPr>
        </a:p>
      </xdr:txBody>
    </xdr:sp>
    <xdr:clientData/>
  </xdr:oneCellAnchor>
  <xdr:twoCellAnchor>
    <xdr:from>
      <xdr:col>1</xdr:col>
      <xdr:colOff>574675</xdr:colOff>
      <xdr:row>59</xdr:row>
      <xdr:rowOff>13607</xdr:rowOff>
    </xdr:from>
    <xdr:to>
      <xdr:col>1</xdr:col>
      <xdr:colOff>676275</xdr:colOff>
      <xdr:row>59</xdr:row>
      <xdr:rowOff>115207</xdr:rowOff>
    </xdr:to>
    <xdr:sp macro="" textlink="">
      <xdr:nvSpPr>
        <xdr:cNvPr id="219" name="円/楕円 218"/>
        <xdr:cNvSpPr/>
      </xdr:nvSpPr>
      <xdr:spPr>
        <a:xfrm>
          <a:off x="1270000" y="101291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59</xdr:row>
      <xdr:rowOff>99984</xdr:rowOff>
    </xdr:from>
    <xdr:ext cx="762000" cy="259045"/>
    <xdr:sp macro="" textlink="">
      <xdr:nvSpPr>
        <xdr:cNvPr id="220" name="テキスト ボックス 219"/>
        <xdr:cNvSpPr txBox="1"/>
      </xdr:nvSpPr>
      <xdr:spPr>
        <a:xfrm>
          <a:off x="939800" y="102155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19.6</a:t>
          </a:r>
          <a:endParaRPr kumimoji="1" lang="ja-JP" altLang="en-US" sz="1000" b="1">
            <a:solidFill>
              <a:srgbClr val="FF0000"/>
            </a:solidFill>
            <a:latin typeface="ＭＳ Ｐゴシック"/>
          </a:endParaRPr>
        </a:p>
      </xdr:txBody>
    </xdr:sp>
    <xdr:clientData/>
  </xdr:oneCellAnchor>
  <xdr:twoCellAnchor>
    <xdr:from>
      <xdr:col>18</xdr:col>
      <xdr:colOff>82550</xdr:colOff>
      <xdr:row>47</xdr:row>
      <xdr:rowOff>69850</xdr:rowOff>
    </xdr:from>
    <xdr:to>
      <xdr:col>24</xdr:col>
      <xdr:colOff>590550</xdr:colOff>
      <xdr:row>49</xdr:row>
      <xdr:rowOff>44450</xdr:rowOff>
    </xdr:to>
    <xdr:sp macro="" textlink="">
      <xdr:nvSpPr>
        <xdr:cNvPr id="221" name="正方形/長方形 220"/>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その他</a:t>
          </a:r>
        </a:p>
      </xdr:txBody>
    </xdr:sp>
    <xdr:clientData/>
  </xdr:twoCellAnchor>
  <xdr:twoCellAnchor>
    <xdr:from>
      <xdr:col>24</xdr:col>
      <xdr:colOff>603250</xdr:colOff>
      <xdr:row>47</xdr:row>
      <xdr:rowOff>133350</xdr:rowOff>
    </xdr:from>
    <xdr:to>
      <xdr:col>27</xdr:col>
      <xdr:colOff>69850</xdr:colOff>
      <xdr:row>49</xdr:row>
      <xdr:rowOff>44450</xdr:rowOff>
    </xdr:to>
    <xdr:sp macro="" textlink="">
      <xdr:nvSpPr>
        <xdr:cNvPr id="222" name="正方形/長方形 221"/>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48</xdr:row>
      <xdr:rowOff>152400</xdr:rowOff>
    </xdr:from>
    <xdr:to>
      <xdr:col>27</xdr:col>
      <xdr:colOff>69850</xdr:colOff>
      <xdr:row>50</xdr:row>
      <xdr:rowOff>63500</xdr:rowOff>
    </xdr:to>
    <xdr:sp macro="" textlink="">
      <xdr:nvSpPr>
        <xdr:cNvPr id="223" name="正方形/長方形 222"/>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22/23</a:t>
          </a:r>
          <a:endParaRPr kumimoji="1" lang="ja-JP" altLang="en-US" sz="1200" b="1" i="1">
            <a:solidFill>
              <a:srgbClr val="4080FF"/>
            </a:solidFill>
            <a:latin typeface="ＭＳ Ｐゴシック"/>
          </a:endParaRPr>
        </a:p>
      </xdr:txBody>
    </xdr:sp>
    <xdr:clientData/>
  </xdr:twoCellAnchor>
  <xdr:twoCellAnchor>
    <xdr:from>
      <xdr:col>27</xdr:col>
      <xdr:colOff>234950</xdr:colOff>
      <xdr:row>47</xdr:row>
      <xdr:rowOff>133350</xdr:rowOff>
    </xdr:from>
    <xdr:to>
      <xdr:col>29</xdr:col>
      <xdr:colOff>260350</xdr:colOff>
      <xdr:row>49</xdr:row>
      <xdr:rowOff>44450</xdr:rowOff>
    </xdr:to>
    <xdr:sp macro="" textlink="">
      <xdr:nvSpPr>
        <xdr:cNvPr id="224" name="正方形/長方形 223"/>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48</xdr:row>
      <xdr:rowOff>152400</xdr:rowOff>
    </xdr:from>
    <xdr:to>
      <xdr:col>29</xdr:col>
      <xdr:colOff>260350</xdr:colOff>
      <xdr:row>50</xdr:row>
      <xdr:rowOff>63500</xdr:rowOff>
    </xdr:to>
    <xdr:sp macro="" textlink="">
      <xdr:nvSpPr>
        <xdr:cNvPr id="225" name="正方形/長方形 224"/>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13.5</a:t>
          </a:r>
          <a:endParaRPr kumimoji="1" lang="ja-JP" altLang="en-US" sz="1200" b="1" i="1">
            <a:solidFill>
              <a:srgbClr val="4080FF"/>
            </a:solidFill>
            <a:latin typeface="ＭＳ Ｐゴシック"/>
          </a:endParaRPr>
        </a:p>
      </xdr:txBody>
    </xdr:sp>
    <xdr:clientData/>
  </xdr:twoCellAnchor>
  <xdr:twoCellAnchor>
    <xdr:from>
      <xdr:col>29</xdr:col>
      <xdr:colOff>476250</xdr:colOff>
      <xdr:row>47</xdr:row>
      <xdr:rowOff>133350</xdr:rowOff>
    </xdr:from>
    <xdr:to>
      <xdr:col>31</xdr:col>
      <xdr:colOff>628650</xdr:colOff>
      <xdr:row>49</xdr:row>
      <xdr:rowOff>44450</xdr:rowOff>
    </xdr:to>
    <xdr:sp macro="" textlink="">
      <xdr:nvSpPr>
        <xdr:cNvPr id="226" name="正方形/長方形 225"/>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48</xdr:row>
      <xdr:rowOff>152400</xdr:rowOff>
    </xdr:from>
    <xdr:to>
      <xdr:col>31</xdr:col>
      <xdr:colOff>628650</xdr:colOff>
      <xdr:row>50</xdr:row>
      <xdr:rowOff>63500</xdr:rowOff>
    </xdr:to>
    <xdr:sp macro="" textlink="">
      <xdr:nvSpPr>
        <xdr:cNvPr id="227" name="正方形/長方形 226"/>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13.6</a:t>
          </a:r>
          <a:endParaRPr kumimoji="1" lang="ja-JP" altLang="en-US" sz="1200" b="1" i="1">
            <a:solidFill>
              <a:srgbClr val="4080FF"/>
            </a:solidFill>
            <a:latin typeface="ＭＳ Ｐゴシック"/>
          </a:endParaRPr>
        </a:p>
      </xdr:txBody>
    </xdr:sp>
    <xdr:clientData/>
  </xdr:twoCellAnchor>
  <xdr:twoCellAnchor>
    <xdr:from>
      <xdr:col>18</xdr:col>
      <xdr:colOff>82550</xdr:colOff>
      <xdr:row>50</xdr:row>
      <xdr:rowOff>127000</xdr:rowOff>
    </xdr:from>
    <xdr:to>
      <xdr:col>24</xdr:col>
      <xdr:colOff>590550</xdr:colOff>
      <xdr:row>64</xdr:row>
      <xdr:rowOff>12700</xdr:rowOff>
    </xdr:to>
    <xdr:sp macro="" textlink="">
      <xdr:nvSpPr>
        <xdr:cNvPr id="228" name="正方形/長方形 227"/>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50</xdr:row>
      <xdr:rowOff>127000</xdr:rowOff>
    </xdr:from>
    <xdr:to>
      <xdr:col>33</xdr:col>
      <xdr:colOff>82550</xdr:colOff>
      <xdr:row>64</xdr:row>
      <xdr:rowOff>12700</xdr:rowOff>
    </xdr:to>
    <xdr:sp macro="" textlink="">
      <xdr:nvSpPr>
        <xdr:cNvPr id="229" name="正方形/長方形 228"/>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50</xdr:row>
      <xdr:rowOff>127000</xdr:rowOff>
    </xdr:from>
    <xdr:to>
      <xdr:col>30</xdr:col>
      <xdr:colOff>679450</xdr:colOff>
      <xdr:row>52</xdr:row>
      <xdr:rowOff>38100</xdr:rowOff>
    </xdr:to>
    <xdr:sp macro="" textlink="">
      <xdr:nvSpPr>
        <xdr:cNvPr id="230" name="正方形/長方形 229"/>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その他の分析欄</a:t>
          </a:r>
        </a:p>
      </xdr:txBody>
    </xdr:sp>
    <xdr:clientData/>
  </xdr:twoCellAnchor>
  <xdr:twoCellAnchor>
    <xdr:from>
      <xdr:col>25</xdr:col>
      <xdr:colOff>336550</xdr:colOff>
      <xdr:row>52</xdr:row>
      <xdr:rowOff>101600</xdr:rowOff>
    </xdr:from>
    <xdr:to>
      <xdr:col>32</xdr:col>
      <xdr:colOff>615950</xdr:colOff>
      <xdr:row>63</xdr:row>
      <xdr:rowOff>120650</xdr:rowOff>
    </xdr:to>
    <xdr:sp macro="" textlink="" fLocksText="0">
      <xdr:nvSpPr>
        <xdr:cNvPr id="231" name="テキスト ボックス 230"/>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その他に係る経常収支比率は前年度比で</a:t>
          </a:r>
          <a:r>
            <a:rPr kumimoji="1" lang="en-US" altLang="ja-JP" sz="1300">
              <a:latin typeface="ＭＳ Ｐゴシック"/>
            </a:rPr>
            <a:t>0.6</a:t>
          </a:r>
          <a:r>
            <a:rPr kumimoji="1" lang="ja-JP" altLang="en-US" sz="1300">
              <a:latin typeface="ＭＳ Ｐゴシック"/>
            </a:rPr>
            <a:t>ポイント増加した。</a:t>
          </a:r>
        </a:p>
        <a:p>
          <a:r>
            <a:rPr kumimoji="1" lang="ja-JP" altLang="en-US" sz="1300">
              <a:latin typeface="ＭＳ Ｐゴシック"/>
            </a:rPr>
            <a:t>  これは、介護保険会計や後期高齢者医療会計など、高齢化の進展により繰出金が増加していることによるものである。</a:t>
          </a:r>
        </a:p>
        <a:p>
          <a:r>
            <a:rPr kumimoji="1" lang="ja-JP" altLang="en-US" sz="1300">
              <a:latin typeface="ＭＳ Ｐゴシック"/>
            </a:rPr>
            <a:t>　今後もこの傾向は続くことが見込まれるが、介護予防の充実・医療費の適正化等に取り組んでいく。</a:t>
          </a:r>
        </a:p>
      </xdr:txBody>
    </xdr:sp>
    <xdr:clientData/>
  </xdr:twoCellAnchor>
  <xdr:oneCellAnchor>
    <xdr:from>
      <xdr:col>18</xdr:col>
      <xdr:colOff>44450</xdr:colOff>
      <xdr:row>49</xdr:row>
      <xdr:rowOff>107950</xdr:rowOff>
    </xdr:from>
    <xdr:ext cx="298543" cy="225703"/>
    <xdr:sp macro="" textlink="">
      <xdr:nvSpPr>
        <xdr:cNvPr id="232" name="テキスト ボックス 231"/>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64</xdr:row>
      <xdr:rowOff>12700</xdr:rowOff>
    </xdr:from>
    <xdr:to>
      <xdr:col>24</xdr:col>
      <xdr:colOff>590550</xdr:colOff>
      <xdr:row>64</xdr:row>
      <xdr:rowOff>12700</xdr:rowOff>
    </xdr:to>
    <xdr:cxnSp macro="">
      <xdr:nvCxnSpPr>
        <xdr:cNvPr id="233" name="直線コネクタ 232"/>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63</xdr:row>
      <xdr:rowOff>41927</xdr:rowOff>
    </xdr:from>
    <xdr:ext cx="508000" cy="259045"/>
    <xdr:sp macro="" textlink="">
      <xdr:nvSpPr>
        <xdr:cNvPr id="234" name="テキスト ボックス 233"/>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61</xdr:row>
      <xdr:rowOff>69850</xdr:rowOff>
    </xdr:from>
    <xdr:to>
      <xdr:col>24</xdr:col>
      <xdr:colOff>590550</xdr:colOff>
      <xdr:row>61</xdr:row>
      <xdr:rowOff>69850</xdr:rowOff>
    </xdr:to>
    <xdr:cxnSp macro="">
      <xdr:nvCxnSpPr>
        <xdr:cNvPr id="235" name="直線コネクタ 234"/>
        <xdr:cNvCxnSpPr/>
      </xdr:nvCxnSpPr>
      <xdr:spPr>
        <a:xfrm>
          <a:off x="12446000" y="10528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60</xdr:row>
      <xdr:rowOff>99077</xdr:rowOff>
    </xdr:from>
    <xdr:ext cx="508000" cy="259045"/>
    <xdr:sp macro="" textlink="">
      <xdr:nvSpPr>
        <xdr:cNvPr id="236" name="テキスト ボックス 235"/>
        <xdr:cNvSpPr txBox="1"/>
      </xdr:nvSpPr>
      <xdr:spPr>
        <a:xfrm>
          <a:off x="11938000" y="10386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58</xdr:row>
      <xdr:rowOff>127000</xdr:rowOff>
    </xdr:from>
    <xdr:to>
      <xdr:col>24</xdr:col>
      <xdr:colOff>590550</xdr:colOff>
      <xdr:row>58</xdr:row>
      <xdr:rowOff>127000</xdr:rowOff>
    </xdr:to>
    <xdr:cxnSp macro="">
      <xdr:nvCxnSpPr>
        <xdr:cNvPr id="237" name="直線コネクタ 236"/>
        <xdr:cNvCxnSpPr/>
      </xdr:nvCxnSpPr>
      <xdr:spPr>
        <a:xfrm>
          <a:off x="12446000" y="10071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57</xdr:row>
      <xdr:rowOff>156227</xdr:rowOff>
    </xdr:from>
    <xdr:ext cx="508000" cy="259045"/>
    <xdr:sp macro="" textlink="">
      <xdr:nvSpPr>
        <xdr:cNvPr id="238" name="テキスト ボックス 237"/>
        <xdr:cNvSpPr txBox="1"/>
      </xdr:nvSpPr>
      <xdr:spPr>
        <a:xfrm>
          <a:off x="11938000" y="9928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56</xdr:row>
      <xdr:rowOff>12700</xdr:rowOff>
    </xdr:from>
    <xdr:to>
      <xdr:col>24</xdr:col>
      <xdr:colOff>590550</xdr:colOff>
      <xdr:row>56</xdr:row>
      <xdr:rowOff>12700</xdr:rowOff>
    </xdr:to>
    <xdr:cxnSp macro="">
      <xdr:nvCxnSpPr>
        <xdr:cNvPr id="239" name="直線コネクタ 238"/>
        <xdr:cNvCxnSpPr/>
      </xdr:nvCxnSpPr>
      <xdr:spPr>
        <a:xfrm>
          <a:off x="12446000" y="9613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55</xdr:row>
      <xdr:rowOff>41927</xdr:rowOff>
    </xdr:from>
    <xdr:ext cx="508000" cy="259045"/>
    <xdr:sp macro="" textlink="">
      <xdr:nvSpPr>
        <xdr:cNvPr id="240" name="テキスト ボックス 239"/>
        <xdr:cNvSpPr txBox="1"/>
      </xdr:nvSpPr>
      <xdr:spPr>
        <a:xfrm>
          <a:off x="11938000" y="9471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53</xdr:row>
      <xdr:rowOff>69850</xdr:rowOff>
    </xdr:from>
    <xdr:to>
      <xdr:col>24</xdr:col>
      <xdr:colOff>590550</xdr:colOff>
      <xdr:row>53</xdr:row>
      <xdr:rowOff>69850</xdr:rowOff>
    </xdr:to>
    <xdr:cxnSp macro="">
      <xdr:nvCxnSpPr>
        <xdr:cNvPr id="241" name="直線コネクタ 240"/>
        <xdr:cNvCxnSpPr/>
      </xdr:nvCxnSpPr>
      <xdr:spPr>
        <a:xfrm>
          <a:off x="12446000" y="9156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52</xdr:row>
      <xdr:rowOff>99077</xdr:rowOff>
    </xdr:from>
    <xdr:ext cx="508000" cy="259045"/>
    <xdr:sp macro="" textlink="">
      <xdr:nvSpPr>
        <xdr:cNvPr id="242" name="テキスト ボックス 241"/>
        <xdr:cNvSpPr txBox="1"/>
      </xdr:nvSpPr>
      <xdr:spPr>
        <a:xfrm>
          <a:off x="11938000" y="9014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50</xdr:row>
      <xdr:rowOff>127000</xdr:rowOff>
    </xdr:to>
    <xdr:cxnSp macro="">
      <xdr:nvCxnSpPr>
        <xdr:cNvPr id="243" name="直線コネクタ 242"/>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49</xdr:row>
      <xdr:rowOff>156227</xdr:rowOff>
    </xdr:from>
    <xdr:ext cx="508000" cy="259045"/>
    <xdr:sp macro="" textlink="">
      <xdr:nvSpPr>
        <xdr:cNvPr id="244" name="テキスト ボックス 243"/>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64</xdr:row>
      <xdr:rowOff>12700</xdr:rowOff>
    </xdr:to>
    <xdr:sp macro="" textlink="">
      <xdr:nvSpPr>
        <xdr:cNvPr id="245"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52</xdr:row>
      <xdr:rowOff>149860</xdr:rowOff>
    </xdr:from>
    <xdr:to>
      <xdr:col>24</xdr:col>
      <xdr:colOff>31750</xdr:colOff>
      <xdr:row>60</xdr:row>
      <xdr:rowOff>149860</xdr:rowOff>
    </xdr:to>
    <xdr:cxnSp macro="">
      <xdr:nvCxnSpPr>
        <xdr:cNvPr id="246" name="直線コネクタ 245"/>
        <xdr:cNvCxnSpPr/>
      </xdr:nvCxnSpPr>
      <xdr:spPr>
        <a:xfrm flipV="1">
          <a:off x="16510000" y="9065260"/>
          <a:ext cx="0" cy="13716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60</xdr:row>
      <xdr:rowOff>121937</xdr:rowOff>
    </xdr:from>
    <xdr:ext cx="762000" cy="259045"/>
    <xdr:sp macro="" textlink="">
      <xdr:nvSpPr>
        <xdr:cNvPr id="247" name="その他最小値テキスト"/>
        <xdr:cNvSpPr txBox="1"/>
      </xdr:nvSpPr>
      <xdr:spPr>
        <a:xfrm>
          <a:off x="16598900" y="104089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11.6</a:t>
          </a:r>
          <a:endParaRPr kumimoji="1" lang="ja-JP" altLang="en-US" sz="1000" b="1">
            <a:latin typeface="ＭＳ Ｐゴシック"/>
          </a:endParaRPr>
        </a:p>
      </xdr:txBody>
    </xdr:sp>
    <xdr:clientData/>
  </xdr:oneCellAnchor>
  <xdr:twoCellAnchor>
    <xdr:from>
      <xdr:col>23</xdr:col>
      <xdr:colOff>628650</xdr:colOff>
      <xdr:row>60</xdr:row>
      <xdr:rowOff>149860</xdr:rowOff>
    </xdr:from>
    <xdr:to>
      <xdr:col>24</xdr:col>
      <xdr:colOff>120650</xdr:colOff>
      <xdr:row>60</xdr:row>
      <xdr:rowOff>149860</xdr:rowOff>
    </xdr:to>
    <xdr:cxnSp macro="">
      <xdr:nvCxnSpPr>
        <xdr:cNvPr id="248" name="直線コネクタ 247"/>
        <xdr:cNvCxnSpPr/>
      </xdr:nvCxnSpPr>
      <xdr:spPr>
        <a:xfrm>
          <a:off x="16421100" y="104368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51</xdr:row>
      <xdr:rowOff>64787</xdr:rowOff>
    </xdr:from>
    <xdr:ext cx="762000" cy="259045"/>
    <xdr:sp macro="" textlink="">
      <xdr:nvSpPr>
        <xdr:cNvPr id="249" name="その他最大値テキスト"/>
        <xdr:cNvSpPr txBox="1"/>
      </xdr:nvSpPr>
      <xdr:spPr>
        <a:xfrm>
          <a:off x="16598900" y="88087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5.6</a:t>
          </a:r>
          <a:endParaRPr kumimoji="1" lang="ja-JP" altLang="en-US" sz="1000" b="1">
            <a:latin typeface="ＭＳ Ｐゴシック"/>
          </a:endParaRPr>
        </a:p>
      </xdr:txBody>
    </xdr:sp>
    <xdr:clientData/>
  </xdr:oneCellAnchor>
  <xdr:twoCellAnchor>
    <xdr:from>
      <xdr:col>23</xdr:col>
      <xdr:colOff>628650</xdr:colOff>
      <xdr:row>52</xdr:row>
      <xdr:rowOff>149860</xdr:rowOff>
    </xdr:from>
    <xdr:to>
      <xdr:col>24</xdr:col>
      <xdr:colOff>120650</xdr:colOff>
      <xdr:row>52</xdr:row>
      <xdr:rowOff>149860</xdr:rowOff>
    </xdr:to>
    <xdr:cxnSp macro="">
      <xdr:nvCxnSpPr>
        <xdr:cNvPr id="250" name="直線コネクタ 249"/>
        <xdr:cNvCxnSpPr/>
      </xdr:nvCxnSpPr>
      <xdr:spPr>
        <a:xfrm>
          <a:off x="16421100" y="90652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59</xdr:row>
      <xdr:rowOff>161290</xdr:rowOff>
    </xdr:from>
    <xdr:to>
      <xdr:col>24</xdr:col>
      <xdr:colOff>31750</xdr:colOff>
      <xdr:row>60</xdr:row>
      <xdr:rowOff>127000</xdr:rowOff>
    </xdr:to>
    <xdr:cxnSp macro="">
      <xdr:nvCxnSpPr>
        <xdr:cNvPr id="251" name="直線コネクタ 250"/>
        <xdr:cNvCxnSpPr/>
      </xdr:nvCxnSpPr>
      <xdr:spPr>
        <a:xfrm>
          <a:off x="15671800" y="10276840"/>
          <a:ext cx="838200" cy="1371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57</xdr:row>
      <xdr:rowOff>47007</xdr:rowOff>
    </xdr:from>
    <xdr:ext cx="762000" cy="259045"/>
    <xdr:sp macro="" textlink="">
      <xdr:nvSpPr>
        <xdr:cNvPr id="252" name="その他平均値テキスト"/>
        <xdr:cNvSpPr txBox="1"/>
      </xdr:nvSpPr>
      <xdr:spPr>
        <a:xfrm>
          <a:off x="16598900" y="981965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9.8</a:t>
          </a:r>
          <a:endParaRPr kumimoji="1" lang="ja-JP" altLang="en-US" sz="1000" b="1">
            <a:solidFill>
              <a:srgbClr val="000080"/>
            </a:solidFill>
            <a:latin typeface="ＭＳ Ｐゴシック"/>
          </a:endParaRPr>
        </a:p>
      </xdr:txBody>
    </xdr:sp>
    <xdr:clientData/>
  </xdr:oneCellAnchor>
  <xdr:twoCellAnchor>
    <xdr:from>
      <xdr:col>23</xdr:col>
      <xdr:colOff>666750</xdr:colOff>
      <xdr:row>58</xdr:row>
      <xdr:rowOff>30480</xdr:rowOff>
    </xdr:from>
    <xdr:to>
      <xdr:col>24</xdr:col>
      <xdr:colOff>82550</xdr:colOff>
      <xdr:row>58</xdr:row>
      <xdr:rowOff>132080</xdr:rowOff>
    </xdr:to>
    <xdr:sp macro="" textlink="">
      <xdr:nvSpPr>
        <xdr:cNvPr id="253" name="フローチャート : 判断 252"/>
        <xdr:cNvSpPr/>
      </xdr:nvSpPr>
      <xdr:spPr>
        <a:xfrm>
          <a:off x="16459200" y="99745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59</xdr:row>
      <xdr:rowOff>161290</xdr:rowOff>
    </xdr:from>
    <xdr:to>
      <xdr:col>22</xdr:col>
      <xdr:colOff>565150</xdr:colOff>
      <xdr:row>60</xdr:row>
      <xdr:rowOff>81280</xdr:rowOff>
    </xdr:to>
    <xdr:cxnSp macro="">
      <xdr:nvCxnSpPr>
        <xdr:cNvPr id="254" name="直線コネクタ 253"/>
        <xdr:cNvCxnSpPr/>
      </xdr:nvCxnSpPr>
      <xdr:spPr>
        <a:xfrm flipV="1">
          <a:off x="14782800" y="10276840"/>
          <a:ext cx="889000" cy="914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57</xdr:row>
      <xdr:rowOff>110490</xdr:rowOff>
    </xdr:from>
    <xdr:to>
      <xdr:col>22</xdr:col>
      <xdr:colOff>615950</xdr:colOff>
      <xdr:row>58</xdr:row>
      <xdr:rowOff>40640</xdr:rowOff>
    </xdr:to>
    <xdr:sp macro="" textlink="">
      <xdr:nvSpPr>
        <xdr:cNvPr id="255" name="フローチャート : 判断 254"/>
        <xdr:cNvSpPr/>
      </xdr:nvSpPr>
      <xdr:spPr>
        <a:xfrm>
          <a:off x="15621000" y="98831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56</xdr:row>
      <xdr:rowOff>50817</xdr:rowOff>
    </xdr:from>
    <xdr:ext cx="736600" cy="259045"/>
    <xdr:sp macro="" textlink="">
      <xdr:nvSpPr>
        <xdr:cNvPr id="256" name="テキスト ボックス 255"/>
        <xdr:cNvSpPr txBox="1"/>
      </xdr:nvSpPr>
      <xdr:spPr>
        <a:xfrm>
          <a:off x="15290800" y="96520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9.4</a:t>
          </a:r>
          <a:endParaRPr kumimoji="1" lang="ja-JP" altLang="en-US" sz="1000" b="1">
            <a:solidFill>
              <a:srgbClr val="000080"/>
            </a:solidFill>
            <a:latin typeface="ＭＳ Ｐゴシック"/>
          </a:endParaRPr>
        </a:p>
      </xdr:txBody>
    </xdr:sp>
    <xdr:clientData/>
  </xdr:oneCellAnchor>
  <xdr:twoCellAnchor>
    <xdr:from>
      <xdr:col>20</xdr:col>
      <xdr:colOff>158750</xdr:colOff>
      <xdr:row>60</xdr:row>
      <xdr:rowOff>35560</xdr:rowOff>
    </xdr:from>
    <xdr:to>
      <xdr:col>21</xdr:col>
      <xdr:colOff>361950</xdr:colOff>
      <xdr:row>60</xdr:row>
      <xdr:rowOff>81280</xdr:rowOff>
    </xdr:to>
    <xdr:cxnSp macro="">
      <xdr:nvCxnSpPr>
        <xdr:cNvPr id="257" name="直線コネクタ 256"/>
        <xdr:cNvCxnSpPr/>
      </xdr:nvCxnSpPr>
      <xdr:spPr>
        <a:xfrm>
          <a:off x="13893800" y="10322560"/>
          <a:ext cx="889000" cy="457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57</xdr:row>
      <xdr:rowOff>133350</xdr:rowOff>
    </xdr:from>
    <xdr:to>
      <xdr:col>21</xdr:col>
      <xdr:colOff>412750</xdr:colOff>
      <xdr:row>58</xdr:row>
      <xdr:rowOff>63500</xdr:rowOff>
    </xdr:to>
    <xdr:sp macro="" textlink="">
      <xdr:nvSpPr>
        <xdr:cNvPr id="258" name="フローチャート : 判断 257"/>
        <xdr:cNvSpPr/>
      </xdr:nvSpPr>
      <xdr:spPr>
        <a:xfrm>
          <a:off x="147320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56</xdr:row>
      <xdr:rowOff>73677</xdr:rowOff>
    </xdr:from>
    <xdr:ext cx="762000" cy="259045"/>
    <xdr:sp macro="" textlink="">
      <xdr:nvSpPr>
        <xdr:cNvPr id="259" name="テキスト ボックス 258"/>
        <xdr:cNvSpPr txBox="1"/>
      </xdr:nvSpPr>
      <xdr:spPr>
        <a:xfrm>
          <a:off x="14401800" y="967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twoCellAnchor>
    <xdr:from>
      <xdr:col>18</xdr:col>
      <xdr:colOff>641350</xdr:colOff>
      <xdr:row>60</xdr:row>
      <xdr:rowOff>12700</xdr:rowOff>
    </xdr:from>
    <xdr:to>
      <xdr:col>20</xdr:col>
      <xdr:colOff>158750</xdr:colOff>
      <xdr:row>60</xdr:row>
      <xdr:rowOff>35560</xdr:rowOff>
    </xdr:to>
    <xdr:cxnSp macro="">
      <xdr:nvCxnSpPr>
        <xdr:cNvPr id="260" name="直線コネクタ 259"/>
        <xdr:cNvCxnSpPr/>
      </xdr:nvCxnSpPr>
      <xdr:spPr>
        <a:xfrm>
          <a:off x="13004800" y="10299700"/>
          <a:ext cx="8890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58</xdr:row>
      <xdr:rowOff>7620</xdr:rowOff>
    </xdr:from>
    <xdr:to>
      <xdr:col>20</xdr:col>
      <xdr:colOff>209550</xdr:colOff>
      <xdr:row>58</xdr:row>
      <xdr:rowOff>109220</xdr:rowOff>
    </xdr:to>
    <xdr:sp macro="" textlink="">
      <xdr:nvSpPr>
        <xdr:cNvPr id="261" name="フローチャート : 判断 260"/>
        <xdr:cNvSpPr/>
      </xdr:nvSpPr>
      <xdr:spPr>
        <a:xfrm>
          <a:off x="138430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56</xdr:row>
      <xdr:rowOff>119397</xdr:rowOff>
    </xdr:from>
    <xdr:ext cx="762000" cy="259045"/>
    <xdr:sp macro="" textlink="">
      <xdr:nvSpPr>
        <xdr:cNvPr id="262" name="テキスト ボックス 261"/>
        <xdr:cNvSpPr txBox="1"/>
      </xdr:nvSpPr>
      <xdr:spPr>
        <a:xfrm>
          <a:off x="13512800" y="97205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18</xdr:col>
      <xdr:colOff>590550</xdr:colOff>
      <xdr:row>58</xdr:row>
      <xdr:rowOff>7620</xdr:rowOff>
    </xdr:from>
    <xdr:to>
      <xdr:col>19</xdr:col>
      <xdr:colOff>6350</xdr:colOff>
      <xdr:row>58</xdr:row>
      <xdr:rowOff>109220</xdr:rowOff>
    </xdr:to>
    <xdr:sp macro="" textlink="">
      <xdr:nvSpPr>
        <xdr:cNvPr id="263" name="フローチャート : 判断 262"/>
        <xdr:cNvSpPr/>
      </xdr:nvSpPr>
      <xdr:spPr>
        <a:xfrm>
          <a:off x="129540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56</xdr:row>
      <xdr:rowOff>119397</xdr:rowOff>
    </xdr:from>
    <xdr:ext cx="762000" cy="259045"/>
    <xdr:sp macro="" textlink="">
      <xdr:nvSpPr>
        <xdr:cNvPr id="264" name="テキスト ボックス 263"/>
        <xdr:cNvSpPr txBox="1"/>
      </xdr:nvSpPr>
      <xdr:spPr>
        <a:xfrm>
          <a:off x="12623800" y="97205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oneCellAnchor>
    <xdr:from>
      <xdr:col>23</xdr:col>
      <xdr:colOff>501650</xdr:colOff>
      <xdr:row>64</xdr:row>
      <xdr:rowOff>10177</xdr:rowOff>
    </xdr:from>
    <xdr:ext cx="762000" cy="259045"/>
    <xdr:sp macro="" textlink="">
      <xdr:nvSpPr>
        <xdr:cNvPr id="265" name="テキスト ボックス 264"/>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349250</xdr:colOff>
      <xdr:row>64</xdr:row>
      <xdr:rowOff>10177</xdr:rowOff>
    </xdr:from>
    <xdr:ext cx="762000" cy="259045"/>
    <xdr:sp macro="" textlink="">
      <xdr:nvSpPr>
        <xdr:cNvPr id="266" name="テキスト ボックス 265"/>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21</xdr:col>
      <xdr:colOff>146050</xdr:colOff>
      <xdr:row>64</xdr:row>
      <xdr:rowOff>10177</xdr:rowOff>
    </xdr:from>
    <xdr:ext cx="762000" cy="259045"/>
    <xdr:sp macro="" textlink="">
      <xdr:nvSpPr>
        <xdr:cNvPr id="267" name="テキスト ボックス 266"/>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628650</xdr:colOff>
      <xdr:row>64</xdr:row>
      <xdr:rowOff>10177</xdr:rowOff>
    </xdr:from>
    <xdr:ext cx="762000" cy="259045"/>
    <xdr:sp macro="" textlink="">
      <xdr:nvSpPr>
        <xdr:cNvPr id="268" name="テキスト ボックス 267"/>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425450</xdr:colOff>
      <xdr:row>64</xdr:row>
      <xdr:rowOff>10177</xdr:rowOff>
    </xdr:from>
    <xdr:ext cx="762000" cy="259045"/>
    <xdr:sp macro="" textlink="">
      <xdr:nvSpPr>
        <xdr:cNvPr id="269" name="テキスト ボックス 268"/>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666750</xdr:colOff>
      <xdr:row>60</xdr:row>
      <xdr:rowOff>76200</xdr:rowOff>
    </xdr:from>
    <xdr:to>
      <xdr:col>24</xdr:col>
      <xdr:colOff>82550</xdr:colOff>
      <xdr:row>61</xdr:row>
      <xdr:rowOff>6350</xdr:rowOff>
    </xdr:to>
    <xdr:sp macro="" textlink="">
      <xdr:nvSpPr>
        <xdr:cNvPr id="270" name="円/楕円 269"/>
        <xdr:cNvSpPr/>
      </xdr:nvSpPr>
      <xdr:spPr>
        <a:xfrm>
          <a:off x="16459200" y="10363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59</xdr:row>
      <xdr:rowOff>156227</xdr:rowOff>
    </xdr:from>
    <xdr:ext cx="762000" cy="259045"/>
    <xdr:sp macro="" textlink="">
      <xdr:nvSpPr>
        <xdr:cNvPr id="271" name="その他該当値テキスト"/>
        <xdr:cNvSpPr txBox="1"/>
      </xdr:nvSpPr>
      <xdr:spPr>
        <a:xfrm>
          <a:off x="16598900" y="1027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11.5</a:t>
          </a:r>
          <a:endParaRPr kumimoji="1" lang="ja-JP" altLang="en-US" sz="1000" b="1">
            <a:solidFill>
              <a:srgbClr val="FF0000"/>
            </a:solidFill>
            <a:latin typeface="ＭＳ Ｐゴシック"/>
          </a:endParaRPr>
        </a:p>
      </xdr:txBody>
    </xdr:sp>
    <xdr:clientData/>
  </xdr:oneCellAnchor>
  <xdr:twoCellAnchor>
    <xdr:from>
      <xdr:col>22</xdr:col>
      <xdr:colOff>514350</xdr:colOff>
      <xdr:row>59</xdr:row>
      <xdr:rowOff>110490</xdr:rowOff>
    </xdr:from>
    <xdr:to>
      <xdr:col>22</xdr:col>
      <xdr:colOff>615950</xdr:colOff>
      <xdr:row>60</xdr:row>
      <xdr:rowOff>40640</xdr:rowOff>
    </xdr:to>
    <xdr:sp macro="" textlink="">
      <xdr:nvSpPr>
        <xdr:cNvPr id="272" name="円/楕円 271"/>
        <xdr:cNvSpPr/>
      </xdr:nvSpPr>
      <xdr:spPr>
        <a:xfrm>
          <a:off x="15621000" y="102260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60</xdr:row>
      <xdr:rowOff>25417</xdr:rowOff>
    </xdr:from>
    <xdr:ext cx="736600" cy="259045"/>
    <xdr:sp macro="" textlink="">
      <xdr:nvSpPr>
        <xdr:cNvPr id="273" name="テキスト ボックス 272"/>
        <xdr:cNvSpPr txBox="1"/>
      </xdr:nvSpPr>
      <xdr:spPr>
        <a:xfrm>
          <a:off x="15290800" y="103124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10.9</a:t>
          </a:r>
          <a:endParaRPr kumimoji="1" lang="ja-JP" altLang="en-US" sz="1000" b="1">
            <a:solidFill>
              <a:srgbClr val="FF0000"/>
            </a:solidFill>
            <a:latin typeface="ＭＳ Ｐゴシック"/>
          </a:endParaRPr>
        </a:p>
      </xdr:txBody>
    </xdr:sp>
    <xdr:clientData/>
  </xdr:oneCellAnchor>
  <xdr:twoCellAnchor>
    <xdr:from>
      <xdr:col>21</xdr:col>
      <xdr:colOff>311150</xdr:colOff>
      <xdr:row>60</xdr:row>
      <xdr:rowOff>30480</xdr:rowOff>
    </xdr:from>
    <xdr:to>
      <xdr:col>21</xdr:col>
      <xdr:colOff>412750</xdr:colOff>
      <xdr:row>60</xdr:row>
      <xdr:rowOff>132080</xdr:rowOff>
    </xdr:to>
    <xdr:sp macro="" textlink="">
      <xdr:nvSpPr>
        <xdr:cNvPr id="274" name="円/楕円 273"/>
        <xdr:cNvSpPr/>
      </xdr:nvSpPr>
      <xdr:spPr>
        <a:xfrm>
          <a:off x="14732000" y="103174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60</xdr:row>
      <xdr:rowOff>116857</xdr:rowOff>
    </xdr:from>
    <xdr:ext cx="762000" cy="259045"/>
    <xdr:sp macro="" textlink="">
      <xdr:nvSpPr>
        <xdr:cNvPr id="275" name="テキスト ボックス 274"/>
        <xdr:cNvSpPr txBox="1"/>
      </xdr:nvSpPr>
      <xdr:spPr>
        <a:xfrm>
          <a:off x="14401800" y="104038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11.3</a:t>
          </a:r>
          <a:endParaRPr kumimoji="1" lang="ja-JP" altLang="en-US" sz="1000" b="1">
            <a:solidFill>
              <a:srgbClr val="FF0000"/>
            </a:solidFill>
            <a:latin typeface="ＭＳ Ｐゴシック"/>
          </a:endParaRPr>
        </a:p>
      </xdr:txBody>
    </xdr:sp>
    <xdr:clientData/>
  </xdr:oneCellAnchor>
  <xdr:twoCellAnchor>
    <xdr:from>
      <xdr:col>20</xdr:col>
      <xdr:colOff>107950</xdr:colOff>
      <xdr:row>59</xdr:row>
      <xdr:rowOff>156210</xdr:rowOff>
    </xdr:from>
    <xdr:to>
      <xdr:col>20</xdr:col>
      <xdr:colOff>209550</xdr:colOff>
      <xdr:row>60</xdr:row>
      <xdr:rowOff>86360</xdr:rowOff>
    </xdr:to>
    <xdr:sp macro="" textlink="">
      <xdr:nvSpPr>
        <xdr:cNvPr id="276" name="円/楕円 275"/>
        <xdr:cNvSpPr/>
      </xdr:nvSpPr>
      <xdr:spPr>
        <a:xfrm>
          <a:off x="13843000" y="102717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60</xdr:row>
      <xdr:rowOff>71137</xdr:rowOff>
    </xdr:from>
    <xdr:ext cx="762000" cy="259045"/>
    <xdr:sp macro="" textlink="">
      <xdr:nvSpPr>
        <xdr:cNvPr id="277" name="テキスト ボックス 276"/>
        <xdr:cNvSpPr txBox="1"/>
      </xdr:nvSpPr>
      <xdr:spPr>
        <a:xfrm>
          <a:off x="13512800" y="103581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11.1</a:t>
          </a:r>
          <a:endParaRPr kumimoji="1" lang="ja-JP" altLang="en-US" sz="1000" b="1">
            <a:solidFill>
              <a:srgbClr val="FF0000"/>
            </a:solidFill>
            <a:latin typeface="ＭＳ Ｐゴシック"/>
          </a:endParaRPr>
        </a:p>
      </xdr:txBody>
    </xdr:sp>
    <xdr:clientData/>
  </xdr:oneCellAnchor>
  <xdr:twoCellAnchor>
    <xdr:from>
      <xdr:col>18</xdr:col>
      <xdr:colOff>590550</xdr:colOff>
      <xdr:row>59</xdr:row>
      <xdr:rowOff>133350</xdr:rowOff>
    </xdr:from>
    <xdr:to>
      <xdr:col>19</xdr:col>
      <xdr:colOff>6350</xdr:colOff>
      <xdr:row>60</xdr:row>
      <xdr:rowOff>63500</xdr:rowOff>
    </xdr:to>
    <xdr:sp macro="" textlink="">
      <xdr:nvSpPr>
        <xdr:cNvPr id="278" name="円/楕円 277"/>
        <xdr:cNvSpPr/>
      </xdr:nvSpPr>
      <xdr:spPr>
        <a:xfrm>
          <a:off x="12954000" y="10248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60</xdr:row>
      <xdr:rowOff>48277</xdr:rowOff>
    </xdr:from>
    <xdr:ext cx="762000" cy="259045"/>
    <xdr:sp macro="" textlink="">
      <xdr:nvSpPr>
        <xdr:cNvPr id="279" name="テキスト ボックス 278"/>
        <xdr:cNvSpPr txBox="1"/>
      </xdr:nvSpPr>
      <xdr:spPr>
        <a:xfrm>
          <a:off x="12623800" y="10335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a:t>
          </a:r>
          <a:endParaRPr kumimoji="1" lang="ja-JP" altLang="en-US" sz="1000" b="1">
            <a:solidFill>
              <a:srgbClr val="FF0000"/>
            </a:solidFill>
            <a:latin typeface="ＭＳ Ｐゴシック"/>
          </a:endParaRPr>
        </a:p>
      </xdr:txBody>
    </xdr:sp>
    <xdr:clientData/>
  </xdr:oneCellAnchor>
  <xdr:twoCellAnchor>
    <xdr:from>
      <xdr:col>18</xdr:col>
      <xdr:colOff>82550</xdr:colOff>
      <xdr:row>27</xdr:row>
      <xdr:rowOff>69850</xdr:rowOff>
    </xdr:from>
    <xdr:to>
      <xdr:col>24</xdr:col>
      <xdr:colOff>590550</xdr:colOff>
      <xdr:row>29</xdr:row>
      <xdr:rowOff>44450</xdr:rowOff>
    </xdr:to>
    <xdr:sp macro="" textlink="">
      <xdr:nvSpPr>
        <xdr:cNvPr id="280" name="正方形/長方形 279"/>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24</xdr:col>
      <xdr:colOff>603250</xdr:colOff>
      <xdr:row>27</xdr:row>
      <xdr:rowOff>133350</xdr:rowOff>
    </xdr:from>
    <xdr:to>
      <xdr:col>27</xdr:col>
      <xdr:colOff>69850</xdr:colOff>
      <xdr:row>29</xdr:row>
      <xdr:rowOff>44450</xdr:rowOff>
    </xdr:to>
    <xdr:sp macro="" textlink="">
      <xdr:nvSpPr>
        <xdr:cNvPr id="281" name="正方形/長方形 280"/>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28</xdr:row>
      <xdr:rowOff>152400</xdr:rowOff>
    </xdr:from>
    <xdr:to>
      <xdr:col>27</xdr:col>
      <xdr:colOff>69850</xdr:colOff>
      <xdr:row>30</xdr:row>
      <xdr:rowOff>63500</xdr:rowOff>
    </xdr:to>
    <xdr:sp macro="" textlink="">
      <xdr:nvSpPr>
        <xdr:cNvPr id="282" name="正方形/長方形 281"/>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9/23</a:t>
          </a:r>
          <a:endParaRPr kumimoji="1" lang="ja-JP" altLang="en-US" sz="1200" b="1" i="1">
            <a:solidFill>
              <a:srgbClr val="4080FF"/>
            </a:solidFill>
            <a:latin typeface="ＭＳ Ｐゴシック"/>
          </a:endParaRPr>
        </a:p>
      </xdr:txBody>
    </xdr:sp>
    <xdr:clientData/>
  </xdr:twoCellAnchor>
  <xdr:twoCellAnchor>
    <xdr:from>
      <xdr:col>27</xdr:col>
      <xdr:colOff>234950</xdr:colOff>
      <xdr:row>27</xdr:row>
      <xdr:rowOff>133350</xdr:rowOff>
    </xdr:from>
    <xdr:to>
      <xdr:col>29</xdr:col>
      <xdr:colOff>260350</xdr:colOff>
      <xdr:row>29</xdr:row>
      <xdr:rowOff>44450</xdr:rowOff>
    </xdr:to>
    <xdr:sp macro="" textlink="">
      <xdr:nvSpPr>
        <xdr:cNvPr id="283" name="正方形/長方形 282"/>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28</xdr:row>
      <xdr:rowOff>152400</xdr:rowOff>
    </xdr:from>
    <xdr:to>
      <xdr:col>29</xdr:col>
      <xdr:colOff>260350</xdr:colOff>
      <xdr:row>30</xdr:row>
      <xdr:rowOff>63500</xdr:rowOff>
    </xdr:to>
    <xdr:sp macro="" textlink="">
      <xdr:nvSpPr>
        <xdr:cNvPr id="284" name="正方形/長方形 283"/>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10.4</a:t>
          </a:r>
          <a:endParaRPr kumimoji="1" lang="ja-JP" altLang="en-US" sz="1200" b="1" i="1">
            <a:solidFill>
              <a:srgbClr val="4080FF"/>
            </a:solidFill>
            <a:latin typeface="ＭＳ Ｐゴシック"/>
          </a:endParaRPr>
        </a:p>
      </xdr:txBody>
    </xdr:sp>
    <xdr:clientData/>
  </xdr:twoCellAnchor>
  <xdr:twoCellAnchor>
    <xdr:from>
      <xdr:col>29</xdr:col>
      <xdr:colOff>476250</xdr:colOff>
      <xdr:row>27</xdr:row>
      <xdr:rowOff>133350</xdr:rowOff>
    </xdr:from>
    <xdr:to>
      <xdr:col>31</xdr:col>
      <xdr:colOff>628650</xdr:colOff>
      <xdr:row>29</xdr:row>
      <xdr:rowOff>44450</xdr:rowOff>
    </xdr:to>
    <xdr:sp macro="" textlink="">
      <xdr:nvSpPr>
        <xdr:cNvPr id="285" name="正方形/長方形 284"/>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28</xdr:row>
      <xdr:rowOff>152400</xdr:rowOff>
    </xdr:from>
    <xdr:to>
      <xdr:col>31</xdr:col>
      <xdr:colOff>628650</xdr:colOff>
      <xdr:row>30</xdr:row>
      <xdr:rowOff>63500</xdr:rowOff>
    </xdr:to>
    <xdr:sp macro="" textlink="">
      <xdr:nvSpPr>
        <xdr:cNvPr id="286" name="正方形/長方形 285"/>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10.9</a:t>
          </a:r>
          <a:endParaRPr kumimoji="1" lang="ja-JP" altLang="en-US" sz="1200" b="1" i="1">
            <a:solidFill>
              <a:srgbClr val="4080FF"/>
            </a:solidFill>
            <a:latin typeface="ＭＳ Ｐゴシック"/>
          </a:endParaRPr>
        </a:p>
      </xdr:txBody>
    </xdr:sp>
    <xdr:clientData/>
  </xdr:twoCellAnchor>
  <xdr:twoCellAnchor>
    <xdr:from>
      <xdr:col>18</xdr:col>
      <xdr:colOff>82550</xdr:colOff>
      <xdr:row>30</xdr:row>
      <xdr:rowOff>127000</xdr:rowOff>
    </xdr:from>
    <xdr:to>
      <xdr:col>24</xdr:col>
      <xdr:colOff>590550</xdr:colOff>
      <xdr:row>44</xdr:row>
      <xdr:rowOff>12700</xdr:rowOff>
    </xdr:to>
    <xdr:sp macro="" textlink="">
      <xdr:nvSpPr>
        <xdr:cNvPr id="287" name="正方形/長方形 286"/>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30</xdr:row>
      <xdr:rowOff>127000</xdr:rowOff>
    </xdr:from>
    <xdr:to>
      <xdr:col>33</xdr:col>
      <xdr:colOff>82550</xdr:colOff>
      <xdr:row>44</xdr:row>
      <xdr:rowOff>12700</xdr:rowOff>
    </xdr:to>
    <xdr:sp macro="" textlink="">
      <xdr:nvSpPr>
        <xdr:cNvPr id="288" name="正方形/長方形 287"/>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30</xdr:row>
      <xdr:rowOff>127000</xdr:rowOff>
    </xdr:from>
    <xdr:to>
      <xdr:col>30</xdr:col>
      <xdr:colOff>679450</xdr:colOff>
      <xdr:row>32</xdr:row>
      <xdr:rowOff>38100</xdr:rowOff>
    </xdr:to>
    <xdr:sp macro="" textlink="">
      <xdr:nvSpPr>
        <xdr:cNvPr id="289" name="正方形/長方形 288"/>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補助費等の分析欄</a:t>
          </a:r>
        </a:p>
      </xdr:txBody>
    </xdr:sp>
    <xdr:clientData/>
  </xdr:twoCellAnchor>
  <xdr:twoCellAnchor>
    <xdr:from>
      <xdr:col>25</xdr:col>
      <xdr:colOff>336550</xdr:colOff>
      <xdr:row>32</xdr:row>
      <xdr:rowOff>101600</xdr:rowOff>
    </xdr:from>
    <xdr:to>
      <xdr:col>32</xdr:col>
      <xdr:colOff>615950</xdr:colOff>
      <xdr:row>43</xdr:row>
      <xdr:rowOff>120650</xdr:rowOff>
    </xdr:to>
    <xdr:sp macro="" textlink="" fLocksText="0">
      <xdr:nvSpPr>
        <xdr:cNvPr id="290" name="テキスト ボックス 289"/>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補助費等に係る経常収支比率は前年度比で</a:t>
          </a:r>
          <a:r>
            <a:rPr kumimoji="1" lang="en-US" altLang="ja-JP" sz="1300">
              <a:latin typeface="ＭＳ Ｐゴシック"/>
            </a:rPr>
            <a:t>0.1</a:t>
          </a:r>
          <a:r>
            <a:rPr kumimoji="1" lang="ja-JP" altLang="en-US" sz="1300">
              <a:latin typeface="ＭＳ Ｐゴシック"/>
            </a:rPr>
            <a:t>ポイント増加した。</a:t>
          </a:r>
        </a:p>
        <a:p>
          <a:r>
            <a:rPr kumimoji="1" lang="ja-JP" altLang="en-US" sz="1300">
              <a:latin typeface="ＭＳ Ｐゴシック"/>
            </a:rPr>
            <a:t>　補助金については、</a:t>
          </a:r>
          <a:r>
            <a:rPr kumimoji="1" lang="en-US" altLang="ja-JP" sz="1300">
              <a:latin typeface="ＭＳ Ｐゴシック"/>
            </a:rPr>
            <a:t>3</a:t>
          </a:r>
          <a:r>
            <a:rPr kumimoji="1" lang="ja-JP" altLang="en-US" sz="1300">
              <a:latin typeface="ＭＳ Ｐゴシック"/>
            </a:rPr>
            <a:t>年毎に見直しを行っており、今後も適正な執行に努めていく。</a:t>
          </a:r>
        </a:p>
      </xdr:txBody>
    </xdr:sp>
    <xdr:clientData/>
  </xdr:twoCellAnchor>
  <xdr:oneCellAnchor>
    <xdr:from>
      <xdr:col>18</xdr:col>
      <xdr:colOff>44450</xdr:colOff>
      <xdr:row>29</xdr:row>
      <xdr:rowOff>107950</xdr:rowOff>
    </xdr:from>
    <xdr:ext cx="298543" cy="225703"/>
    <xdr:sp macro="" textlink="">
      <xdr:nvSpPr>
        <xdr:cNvPr id="291" name="テキスト ボックス 290"/>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44</xdr:row>
      <xdr:rowOff>12700</xdr:rowOff>
    </xdr:from>
    <xdr:to>
      <xdr:col>24</xdr:col>
      <xdr:colOff>590550</xdr:colOff>
      <xdr:row>44</xdr:row>
      <xdr:rowOff>12700</xdr:rowOff>
    </xdr:to>
    <xdr:cxnSp macro="">
      <xdr:nvCxnSpPr>
        <xdr:cNvPr id="292" name="直線コネクタ 291"/>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43</xdr:row>
      <xdr:rowOff>41927</xdr:rowOff>
    </xdr:from>
    <xdr:ext cx="508000" cy="259045"/>
    <xdr:sp macro="" textlink="">
      <xdr:nvSpPr>
        <xdr:cNvPr id="293" name="テキスト ボックス 292"/>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41</xdr:row>
      <xdr:rowOff>146050</xdr:rowOff>
    </xdr:from>
    <xdr:to>
      <xdr:col>24</xdr:col>
      <xdr:colOff>590550</xdr:colOff>
      <xdr:row>41</xdr:row>
      <xdr:rowOff>146050</xdr:rowOff>
    </xdr:to>
    <xdr:cxnSp macro="">
      <xdr:nvCxnSpPr>
        <xdr:cNvPr id="294" name="直線コネクタ 293"/>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41</xdr:row>
      <xdr:rowOff>3827</xdr:rowOff>
    </xdr:from>
    <xdr:ext cx="508000" cy="259045"/>
    <xdr:sp macro="" textlink="">
      <xdr:nvSpPr>
        <xdr:cNvPr id="295" name="テキスト ボックス 294"/>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a:t>
          </a:r>
          <a:endParaRPr kumimoji="1" lang="ja-JP" altLang="en-US" sz="1000">
            <a:latin typeface="ＭＳ Ｐゴシック"/>
          </a:endParaRPr>
        </a:p>
      </xdr:txBody>
    </xdr:sp>
    <xdr:clientData/>
  </xdr:oneCellAnchor>
  <xdr:twoCellAnchor>
    <xdr:from>
      <xdr:col>18</xdr:col>
      <xdr:colOff>82550</xdr:colOff>
      <xdr:row>39</xdr:row>
      <xdr:rowOff>107950</xdr:rowOff>
    </xdr:from>
    <xdr:to>
      <xdr:col>24</xdr:col>
      <xdr:colOff>590550</xdr:colOff>
      <xdr:row>39</xdr:row>
      <xdr:rowOff>107950</xdr:rowOff>
    </xdr:to>
    <xdr:cxnSp macro="">
      <xdr:nvCxnSpPr>
        <xdr:cNvPr id="296" name="直線コネクタ 295"/>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38</xdr:row>
      <xdr:rowOff>137177</xdr:rowOff>
    </xdr:from>
    <xdr:ext cx="508000" cy="259045"/>
    <xdr:sp macro="" textlink="">
      <xdr:nvSpPr>
        <xdr:cNvPr id="297" name="テキスト ボックス 296"/>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37</xdr:row>
      <xdr:rowOff>69850</xdr:rowOff>
    </xdr:from>
    <xdr:to>
      <xdr:col>24</xdr:col>
      <xdr:colOff>590550</xdr:colOff>
      <xdr:row>37</xdr:row>
      <xdr:rowOff>69850</xdr:rowOff>
    </xdr:to>
    <xdr:cxnSp macro="">
      <xdr:nvCxnSpPr>
        <xdr:cNvPr id="298" name="直線コネクタ 297"/>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36</xdr:row>
      <xdr:rowOff>99077</xdr:rowOff>
    </xdr:from>
    <xdr:ext cx="508000" cy="259045"/>
    <xdr:sp macro="" textlink="">
      <xdr:nvSpPr>
        <xdr:cNvPr id="299" name="テキスト ボックス 298"/>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18</xdr:col>
      <xdr:colOff>82550</xdr:colOff>
      <xdr:row>35</xdr:row>
      <xdr:rowOff>31750</xdr:rowOff>
    </xdr:from>
    <xdr:to>
      <xdr:col>24</xdr:col>
      <xdr:colOff>590550</xdr:colOff>
      <xdr:row>35</xdr:row>
      <xdr:rowOff>31750</xdr:rowOff>
    </xdr:to>
    <xdr:cxnSp macro="">
      <xdr:nvCxnSpPr>
        <xdr:cNvPr id="300" name="直線コネクタ 299"/>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34</xdr:row>
      <xdr:rowOff>60977</xdr:rowOff>
    </xdr:from>
    <xdr:ext cx="508000" cy="259045"/>
    <xdr:sp macro="" textlink="">
      <xdr:nvSpPr>
        <xdr:cNvPr id="301" name="テキスト ボックス 300"/>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32</xdr:row>
      <xdr:rowOff>165100</xdr:rowOff>
    </xdr:from>
    <xdr:to>
      <xdr:col>24</xdr:col>
      <xdr:colOff>590550</xdr:colOff>
      <xdr:row>32</xdr:row>
      <xdr:rowOff>165100</xdr:rowOff>
    </xdr:to>
    <xdr:cxnSp macro="">
      <xdr:nvCxnSpPr>
        <xdr:cNvPr id="302" name="直線コネクタ 301"/>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32</xdr:row>
      <xdr:rowOff>22877</xdr:rowOff>
    </xdr:from>
    <xdr:ext cx="508000" cy="259045"/>
    <xdr:sp macro="" textlink="">
      <xdr:nvSpPr>
        <xdr:cNvPr id="303" name="テキスト ボックス 302"/>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30</xdr:row>
      <xdr:rowOff>127000</xdr:rowOff>
    </xdr:to>
    <xdr:cxnSp macro="">
      <xdr:nvCxnSpPr>
        <xdr:cNvPr id="304" name="直線コネクタ 303"/>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29</xdr:row>
      <xdr:rowOff>156227</xdr:rowOff>
    </xdr:from>
    <xdr:ext cx="508000" cy="259045"/>
    <xdr:sp macro="" textlink="">
      <xdr:nvSpPr>
        <xdr:cNvPr id="305" name="テキスト ボックス 304"/>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44</xdr:row>
      <xdr:rowOff>12700</xdr:rowOff>
    </xdr:to>
    <xdr:sp macro="" textlink="">
      <xdr:nvSpPr>
        <xdr:cNvPr id="306"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33</xdr:row>
      <xdr:rowOff>107950</xdr:rowOff>
    </xdr:from>
    <xdr:to>
      <xdr:col>24</xdr:col>
      <xdr:colOff>31750</xdr:colOff>
      <xdr:row>39</xdr:row>
      <xdr:rowOff>107950</xdr:rowOff>
    </xdr:to>
    <xdr:cxnSp macro="">
      <xdr:nvCxnSpPr>
        <xdr:cNvPr id="307" name="直線コネクタ 306"/>
        <xdr:cNvCxnSpPr/>
      </xdr:nvCxnSpPr>
      <xdr:spPr>
        <a:xfrm flipV="1">
          <a:off x="16510000" y="5765800"/>
          <a:ext cx="0" cy="1028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39</xdr:row>
      <xdr:rowOff>80027</xdr:rowOff>
    </xdr:from>
    <xdr:ext cx="762000" cy="259045"/>
    <xdr:sp macro="" textlink="">
      <xdr:nvSpPr>
        <xdr:cNvPr id="308" name="補助費等最小値テキスト"/>
        <xdr:cNvSpPr txBox="1"/>
      </xdr:nvSpPr>
      <xdr:spPr>
        <a:xfrm>
          <a:off x="16598900" y="6766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6.0</a:t>
          </a:r>
          <a:endParaRPr kumimoji="1" lang="ja-JP" altLang="en-US" sz="1000" b="1">
            <a:latin typeface="ＭＳ Ｐゴシック"/>
          </a:endParaRPr>
        </a:p>
      </xdr:txBody>
    </xdr:sp>
    <xdr:clientData/>
  </xdr:oneCellAnchor>
  <xdr:twoCellAnchor>
    <xdr:from>
      <xdr:col>23</xdr:col>
      <xdr:colOff>628650</xdr:colOff>
      <xdr:row>39</xdr:row>
      <xdr:rowOff>107950</xdr:rowOff>
    </xdr:from>
    <xdr:to>
      <xdr:col>24</xdr:col>
      <xdr:colOff>120650</xdr:colOff>
      <xdr:row>39</xdr:row>
      <xdr:rowOff>107950</xdr:rowOff>
    </xdr:to>
    <xdr:cxnSp macro="">
      <xdr:nvCxnSpPr>
        <xdr:cNvPr id="309" name="直線コネクタ 308"/>
        <xdr:cNvCxnSpPr/>
      </xdr:nvCxnSpPr>
      <xdr:spPr>
        <a:xfrm>
          <a:off x="16421100" y="67945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32</xdr:row>
      <xdr:rowOff>22877</xdr:rowOff>
    </xdr:from>
    <xdr:ext cx="762000" cy="259045"/>
    <xdr:sp macro="" textlink="">
      <xdr:nvSpPr>
        <xdr:cNvPr id="310" name="補助費等最大値テキスト"/>
        <xdr:cNvSpPr txBox="1"/>
      </xdr:nvSpPr>
      <xdr:spPr>
        <a:xfrm>
          <a:off x="165989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3.3</a:t>
          </a:r>
          <a:endParaRPr kumimoji="1" lang="ja-JP" altLang="en-US" sz="1000" b="1">
            <a:latin typeface="ＭＳ Ｐゴシック"/>
          </a:endParaRPr>
        </a:p>
      </xdr:txBody>
    </xdr:sp>
    <xdr:clientData/>
  </xdr:oneCellAnchor>
  <xdr:twoCellAnchor>
    <xdr:from>
      <xdr:col>23</xdr:col>
      <xdr:colOff>628650</xdr:colOff>
      <xdr:row>33</xdr:row>
      <xdr:rowOff>107950</xdr:rowOff>
    </xdr:from>
    <xdr:to>
      <xdr:col>24</xdr:col>
      <xdr:colOff>120650</xdr:colOff>
      <xdr:row>33</xdr:row>
      <xdr:rowOff>107950</xdr:rowOff>
    </xdr:to>
    <xdr:cxnSp macro="">
      <xdr:nvCxnSpPr>
        <xdr:cNvPr id="311" name="直線コネクタ 310"/>
        <xdr:cNvCxnSpPr/>
      </xdr:nvCxnSpPr>
      <xdr:spPr>
        <a:xfrm>
          <a:off x="16421100" y="5765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36</xdr:row>
      <xdr:rowOff>50800</xdr:rowOff>
    </xdr:from>
    <xdr:to>
      <xdr:col>24</xdr:col>
      <xdr:colOff>31750</xdr:colOff>
      <xdr:row>36</xdr:row>
      <xdr:rowOff>88900</xdr:rowOff>
    </xdr:to>
    <xdr:cxnSp macro="">
      <xdr:nvCxnSpPr>
        <xdr:cNvPr id="312" name="直線コネクタ 311"/>
        <xdr:cNvCxnSpPr/>
      </xdr:nvCxnSpPr>
      <xdr:spPr>
        <a:xfrm>
          <a:off x="15671800" y="6223000"/>
          <a:ext cx="8382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36</xdr:row>
      <xdr:rowOff>48277</xdr:rowOff>
    </xdr:from>
    <xdr:ext cx="762000" cy="259045"/>
    <xdr:sp macro="" textlink="">
      <xdr:nvSpPr>
        <xdr:cNvPr id="313" name="補助費等平均値テキスト"/>
        <xdr:cNvSpPr txBox="1"/>
      </xdr:nvSpPr>
      <xdr:spPr>
        <a:xfrm>
          <a:off x="16598900" y="62204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4.7</a:t>
          </a:r>
          <a:endParaRPr kumimoji="1" lang="ja-JP" altLang="en-US" sz="1000" b="1">
            <a:solidFill>
              <a:srgbClr val="000080"/>
            </a:solidFill>
            <a:latin typeface="ＭＳ Ｐゴシック"/>
          </a:endParaRPr>
        </a:p>
      </xdr:txBody>
    </xdr:sp>
    <xdr:clientData/>
  </xdr:oneCellAnchor>
  <xdr:twoCellAnchor>
    <xdr:from>
      <xdr:col>23</xdr:col>
      <xdr:colOff>666750</xdr:colOff>
      <xdr:row>36</xdr:row>
      <xdr:rowOff>76200</xdr:rowOff>
    </xdr:from>
    <xdr:to>
      <xdr:col>24</xdr:col>
      <xdr:colOff>82550</xdr:colOff>
      <xdr:row>37</xdr:row>
      <xdr:rowOff>6350</xdr:rowOff>
    </xdr:to>
    <xdr:sp macro="" textlink="">
      <xdr:nvSpPr>
        <xdr:cNvPr id="314" name="フローチャート : 判断 313"/>
        <xdr:cNvSpPr/>
      </xdr:nvSpPr>
      <xdr:spPr>
        <a:xfrm>
          <a:off x="16459200" y="624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36</xdr:row>
      <xdr:rowOff>50800</xdr:rowOff>
    </xdr:from>
    <xdr:to>
      <xdr:col>22</xdr:col>
      <xdr:colOff>565150</xdr:colOff>
      <xdr:row>40</xdr:row>
      <xdr:rowOff>88900</xdr:rowOff>
    </xdr:to>
    <xdr:cxnSp macro="">
      <xdr:nvCxnSpPr>
        <xdr:cNvPr id="315" name="直線コネクタ 314"/>
        <xdr:cNvCxnSpPr/>
      </xdr:nvCxnSpPr>
      <xdr:spPr>
        <a:xfrm flipV="1">
          <a:off x="14782800" y="6223000"/>
          <a:ext cx="889000" cy="7239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36</xdr:row>
      <xdr:rowOff>152400</xdr:rowOff>
    </xdr:from>
    <xdr:to>
      <xdr:col>22</xdr:col>
      <xdr:colOff>615950</xdr:colOff>
      <xdr:row>37</xdr:row>
      <xdr:rowOff>82550</xdr:rowOff>
    </xdr:to>
    <xdr:sp macro="" textlink="">
      <xdr:nvSpPr>
        <xdr:cNvPr id="316" name="フローチャート : 判断 315"/>
        <xdr:cNvSpPr/>
      </xdr:nvSpPr>
      <xdr:spPr>
        <a:xfrm>
          <a:off x="15621000" y="6324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37</xdr:row>
      <xdr:rowOff>67327</xdr:rowOff>
    </xdr:from>
    <xdr:ext cx="736600" cy="259045"/>
    <xdr:sp macro="" textlink="">
      <xdr:nvSpPr>
        <xdr:cNvPr id="317" name="テキスト ボックス 316"/>
        <xdr:cNvSpPr txBox="1"/>
      </xdr:nvSpPr>
      <xdr:spPr>
        <a:xfrm>
          <a:off x="15290800" y="64109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4.9</a:t>
          </a:r>
          <a:endParaRPr kumimoji="1" lang="ja-JP" altLang="en-US" sz="1000" b="1">
            <a:solidFill>
              <a:srgbClr val="000080"/>
            </a:solidFill>
            <a:latin typeface="ＭＳ Ｐゴシック"/>
          </a:endParaRPr>
        </a:p>
      </xdr:txBody>
    </xdr:sp>
    <xdr:clientData/>
  </xdr:oneCellAnchor>
  <xdr:twoCellAnchor>
    <xdr:from>
      <xdr:col>20</xdr:col>
      <xdr:colOff>158750</xdr:colOff>
      <xdr:row>40</xdr:row>
      <xdr:rowOff>50800</xdr:rowOff>
    </xdr:from>
    <xdr:to>
      <xdr:col>21</xdr:col>
      <xdr:colOff>361950</xdr:colOff>
      <xdr:row>40</xdr:row>
      <xdr:rowOff>88900</xdr:rowOff>
    </xdr:to>
    <xdr:cxnSp macro="">
      <xdr:nvCxnSpPr>
        <xdr:cNvPr id="318" name="直線コネクタ 317"/>
        <xdr:cNvCxnSpPr/>
      </xdr:nvCxnSpPr>
      <xdr:spPr>
        <a:xfrm>
          <a:off x="13893800" y="69088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39</xdr:row>
      <xdr:rowOff>95250</xdr:rowOff>
    </xdr:from>
    <xdr:to>
      <xdr:col>21</xdr:col>
      <xdr:colOff>412750</xdr:colOff>
      <xdr:row>40</xdr:row>
      <xdr:rowOff>25400</xdr:rowOff>
    </xdr:to>
    <xdr:sp macro="" textlink="">
      <xdr:nvSpPr>
        <xdr:cNvPr id="319" name="フローチャート : 判断 318"/>
        <xdr:cNvSpPr/>
      </xdr:nvSpPr>
      <xdr:spPr>
        <a:xfrm>
          <a:off x="14732000" y="6781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38</xdr:row>
      <xdr:rowOff>35577</xdr:rowOff>
    </xdr:from>
    <xdr:ext cx="762000" cy="259045"/>
    <xdr:sp macro="" textlink="">
      <xdr:nvSpPr>
        <xdr:cNvPr id="320" name="テキスト ボックス 319"/>
        <xdr:cNvSpPr txBox="1"/>
      </xdr:nvSpPr>
      <xdr:spPr>
        <a:xfrm>
          <a:off x="14401800" y="6550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6.1</a:t>
          </a:r>
          <a:endParaRPr kumimoji="1" lang="ja-JP" altLang="en-US" sz="1000" b="1">
            <a:solidFill>
              <a:srgbClr val="000080"/>
            </a:solidFill>
            <a:latin typeface="ＭＳ Ｐゴシック"/>
          </a:endParaRPr>
        </a:p>
      </xdr:txBody>
    </xdr:sp>
    <xdr:clientData/>
  </xdr:oneCellAnchor>
  <xdr:twoCellAnchor>
    <xdr:from>
      <xdr:col>18</xdr:col>
      <xdr:colOff>641350</xdr:colOff>
      <xdr:row>40</xdr:row>
      <xdr:rowOff>50800</xdr:rowOff>
    </xdr:from>
    <xdr:to>
      <xdr:col>20</xdr:col>
      <xdr:colOff>158750</xdr:colOff>
      <xdr:row>40</xdr:row>
      <xdr:rowOff>127000</xdr:rowOff>
    </xdr:to>
    <xdr:cxnSp macro="">
      <xdr:nvCxnSpPr>
        <xdr:cNvPr id="321" name="直線コネクタ 320"/>
        <xdr:cNvCxnSpPr/>
      </xdr:nvCxnSpPr>
      <xdr:spPr>
        <a:xfrm flipV="1">
          <a:off x="13004800" y="690880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40</xdr:row>
      <xdr:rowOff>76200</xdr:rowOff>
    </xdr:from>
    <xdr:to>
      <xdr:col>20</xdr:col>
      <xdr:colOff>209550</xdr:colOff>
      <xdr:row>41</xdr:row>
      <xdr:rowOff>6350</xdr:rowOff>
    </xdr:to>
    <xdr:sp macro="" textlink="">
      <xdr:nvSpPr>
        <xdr:cNvPr id="322" name="フローチャート : 判断 321"/>
        <xdr:cNvSpPr/>
      </xdr:nvSpPr>
      <xdr:spPr>
        <a:xfrm>
          <a:off x="138430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40</xdr:row>
      <xdr:rowOff>162577</xdr:rowOff>
    </xdr:from>
    <xdr:ext cx="762000" cy="259045"/>
    <xdr:sp macro="" textlink="">
      <xdr:nvSpPr>
        <xdr:cNvPr id="323" name="テキスト ボックス 322"/>
        <xdr:cNvSpPr txBox="1"/>
      </xdr:nvSpPr>
      <xdr:spPr>
        <a:xfrm>
          <a:off x="13512800" y="702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a:t>
          </a:r>
          <a:endParaRPr kumimoji="1" lang="ja-JP" altLang="en-US" sz="1000" b="1">
            <a:solidFill>
              <a:srgbClr val="000080"/>
            </a:solidFill>
            <a:latin typeface="ＭＳ Ｐゴシック"/>
          </a:endParaRPr>
        </a:p>
      </xdr:txBody>
    </xdr:sp>
    <xdr:clientData/>
  </xdr:oneCellAnchor>
  <xdr:twoCellAnchor>
    <xdr:from>
      <xdr:col>18</xdr:col>
      <xdr:colOff>590550</xdr:colOff>
      <xdr:row>41</xdr:row>
      <xdr:rowOff>19050</xdr:rowOff>
    </xdr:from>
    <xdr:to>
      <xdr:col>19</xdr:col>
      <xdr:colOff>6350</xdr:colOff>
      <xdr:row>41</xdr:row>
      <xdr:rowOff>120650</xdr:rowOff>
    </xdr:to>
    <xdr:sp macro="" textlink="">
      <xdr:nvSpPr>
        <xdr:cNvPr id="324" name="フローチャート : 判断 323"/>
        <xdr:cNvSpPr/>
      </xdr:nvSpPr>
      <xdr:spPr>
        <a:xfrm>
          <a:off x="12954000" y="7048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41</xdr:row>
      <xdr:rowOff>105427</xdr:rowOff>
    </xdr:from>
    <xdr:ext cx="762000" cy="259045"/>
    <xdr:sp macro="" textlink="">
      <xdr:nvSpPr>
        <xdr:cNvPr id="325" name="テキスト ボックス 324"/>
        <xdr:cNvSpPr txBox="1"/>
      </xdr:nvSpPr>
      <xdr:spPr>
        <a:xfrm>
          <a:off x="12623800" y="713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oneCellAnchor>
    <xdr:from>
      <xdr:col>23</xdr:col>
      <xdr:colOff>501650</xdr:colOff>
      <xdr:row>44</xdr:row>
      <xdr:rowOff>10177</xdr:rowOff>
    </xdr:from>
    <xdr:ext cx="762000" cy="259045"/>
    <xdr:sp macro="" textlink="">
      <xdr:nvSpPr>
        <xdr:cNvPr id="326" name="テキスト ボックス 325"/>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349250</xdr:colOff>
      <xdr:row>44</xdr:row>
      <xdr:rowOff>10177</xdr:rowOff>
    </xdr:from>
    <xdr:ext cx="762000" cy="259045"/>
    <xdr:sp macro="" textlink="">
      <xdr:nvSpPr>
        <xdr:cNvPr id="327" name="テキスト ボックス 326"/>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21</xdr:col>
      <xdr:colOff>146050</xdr:colOff>
      <xdr:row>44</xdr:row>
      <xdr:rowOff>10177</xdr:rowOff>
    </xdr:from>
    <xdr:ext cx="762000" cy="259045"/>
    <xdr:sp macro="" textlink="">
      <xdr:nvSpPr>
        <xdr:cNvPr id="328" name="テキスト ボックス 327"/>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628650</xdr:colOff>
      <xdr:row>44</xdr:row>
      <xdr:rowOff>10177</xdr:rowOff>
    </xdr:from>
    <xdr:ext cx="762000" cy="259045"/>
    <xdr:sp macro="" textlink="">
      <xdr:nvSpPr>
        <xdr:cNvPr id="329" name="テキスト ボックス 328"/>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425450</xdr:colOff>
      <xdr:row>44</xdr:row>
      <xdr:rowOff>10177</xdr:rowOff>
    </xdr:from>
    <xdr:ext cx="762000" cy="259045"/>
    <xdr:sp macro="" textlink="">
      <xdr:nvSpPr>
        <xdr:cNvPr id="330" name="テキスト ボックス 329"/>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666750</xdr:colOff>
      <xdr:row>36</xdr:row>
      <xdr:rowOff>38100</xdr:rowOff>
    </xdr:from>
    <xdr:to>
      <xdr:col>24</xdr:col>
      <xdr:colOff>82550</xdr:colOff>
      <xdr:row>36</xdr:row>
      <xdr:rowOff>139700</xdr:rowOff>
    </xdr:to>
    <xdr:sp macro="" textlink="">
      <xdr:nvSpPr>
        <xdr:cNvPr id="331" name="円/楕円 330"/>
        <xdr:cNvSpPr/>
      </xdr:nvSpPr>
      <xdr:spPr>
        <a:xfrm>
          <a:off x="16459200" y="6210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35</xdr:row>
      <xdr:rowOff>54627</xdr:rowOff>
    </xdr:from>
    <xdr:ext cx="762000" cy="259045"/>
    <xdr:sp macro="" textlink="">
      <xdr:nvSpPr>
        <xdr:cNvPr id="332" name="補助費等該当値テキスト"/>
        <xdr:cNvSpPr txBox="1"/>
      </xdr:nvSpPr>
      <xdr:spPr>
        <a:xfrm>
          <a:off x="16598900" y="6055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4.6</a:t>
          </a:r>
          <a:endParaRPr kumimoji="1" lang="ja-JP" altLang="en-US" sz="1000" b="1">
            <a:solidFill>
              <a:srgbClr val="FF0000"/>
            </a:solidFill>
            <a:latin typeface="ＭＳ Ｐゴシック"/>
          </a:endParaRPr>
        </a:p>
      </xdr:txBody>
    </xdr:sp>
    <xdr:clientData/>
  </xdr:oneCellAnchor>
  <xdr:twoCellAnchor>
    <xdr:from>
      <xdr:col>22</xdr:col>
      <xdr:colOff>514350</xdr:colOff>
      <xdr:row>36</xdr:row>
      <xdr:rowOff>0</xdr:rowOff>
    </xdr:from>
    <xdr:to>
      <xdr:col>22</xdr:col>
      <xdr:colOff>615950</xdr:colOff>
      <xdr:row>36</xdr:row>
      <xdr:rowOff>101600</xdr:rowOff>
    </xdr:to>
    <xdr:sp macro="" textlink="">
      <xdr:nvSpPr>
        <xdr:cNvPr id="333" name="円/楕円 332"/>
        <xdr:cNvSpPr/>
      </xdr:nvSpPr>
      <xdr:spPr>
        <a:xfrm>
          <a:off x="15621000" y="617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34</xdr:row>
      <xdr:rowOff>111777</xdr:rowOff>
    </xdr:from>
    <xdr:ext cx="736600" cy="259045"/>
    <xdr:sp macro="" textlink="">
      <xdr:nvSpPr>
        <xdr:cNvPr id="334" name="テキスト ボックス 333"/>
        <xdr:cNvSpPr txBox="1"/>
      </xdr:nvSpPr>
      <xdr:spPr>
        <a:xfrm>
          <a:off x="15290800" y="5941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4.5</a:t>
          </a:r>
          <a:endParaRPr kumimoji="1" lang="ja-JP" altLang="en-US" sz="1000" b="1">
            <a:solidFill>
              <a:srgbClr val="FF0000"/>
            </a:solidFill>
            <a:latin typeface="ＭＳ Ｐゴシック"/>
          </a:endParaRPr>
        </a:p>
      </xdr:txBody>
    </xdr:sp>
    <xdr:clientData/>
  </xdr:oneCellAnchor>
  <xdr:twoCellAnchor>
    <xdr:from>
      <xdr:col>21</xdr:col>
      <xdr:colOff>311150</xdr:colOff>
      <xdr:row>40</xdr:row>
      <xdr:rowOff>38100</xdr:rowOff>
    </xdr:from>
    <xdr:to>
      <xdr:col>21</xdr:col>
      <xdr:colOff>412750</xdr:colOff>
      <xdr:row>40</xdr:row>
      <xdr:rowOff>139700</xdr:rowOff>
    </xdr:to>
    <xdr:sp macro="" textlink="">
      <xdr:nvSpPr>
        <xdr:cNvPr id="335" name="円/楕円 334"/>
        <xdr:cNvSpPr/>
      </xdr:nvSpPr>
      <xdr:spPr>
        <a:xfrm>
          <a:off x="14732000" y="6896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40</xdr:row>
      <xdr:rowOff>124477</xdr:rowOff>
    </xdr:from>
    <xdr:ext cx="762000" cy="259045"/>
    <xdr:sp macro="" textlink="">
      <xdr:nvSpPr>
        <xdr:cNvPr id="336" name="テキスト ボックス 335"/>
        <xdr:cNvSpPr txBox="1"/>
      </xdr:nvSpPr>
      <xdr:spPr>
        <a:xfrm>
          <a:off x="14401800" y="6982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6.4</a:t>
          </a:r>
          <a:endParaRPr kumimoji="1" lang="ja-JP" altLang="en-US" sz="1000" b="1">
            <a:solidFill>
              <a:srgbClr val="FF0000"/>
            </a:solidFill>
            <a:latin typeface="ＭＳ Ｐゴシック"/>
          </a:endParaRPr>
        </a:p>
      </xdr:txBody>
    </xdr:sp>
    <xdr:clientData/>
  </xdr:oneCellAnchor>
  <xdr:twoCellAnchor>
    <xdr:from>
      <xdr:col>20</xdr:col>
      <xdr:colOff>107950</xdr:colOff>
      <xdr:row>40</xdr:row>
      <xdr:rowOff>0</xdr:rowOff>
    </xdr:from>
    <xdr:to>
      <xdr:col>20</xdr:col>
      <xdr:colOff>209550</xdr:colOff>
      <xdr:row>40</xdr:row>
      <xdr:rowOff>101600</xdr:rowOff>
    </xdr:to>
    <xdr:sp macro="" textlink="">
      <xdr:nvSpPr>
        <xdr:cNvPr id="337" name="円/楕円 336"/>
        <xdr:cNvSpPr/>
      </xdr:nvSpPr>
      <xdr:spPr>
        <a:xfrm>
          <a:off x="13843000" y="6858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38</xdr:row>
      <xdr:rowOff>111777</xdr:rowOff>
    </xdr:from>
    <xdr:ext cx="762000" cy="259045"/>
    <xdr:sp macro="" textlink="">
      <xdr:nvSpPr>
        <xdr:cNvPr id="338" name="テキスト ボックス 337"/>
        <xdr:cNvSpPr txBox="1"/>
      </xdr:nvSpPr>
      <xdr:spPr>
        <a:xfrm>
          <a:off x="13512800" y="6626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6.3</a:t>
          </a:r>
          <a:endParaRPr kumimoji="1" lang="ja-JP" altLang="en-US" sz="1000" b="1">
            <a:solidFill>
              <a:srgbClr val="FF0000"/>
            </a:solidFill>
            <a:latin typeface="ＭＳ Ｐゴシック"/>
          </a:endParaRPr>
        </a:p>
      </xdr:txBody>
    </xdr:sp>
    <xdr:clientData/>
  </xdr:oneCellAnchor>
  <xdr:twoCellAnchor>
    <xdr:from>
      <xdr:col>18</xdr:col>
      <xdr:colOff>590550</xdr:colOff>
      <xdr:row>40</xdr:row>
      <xdr:rowOff>76200</xdr:rowOff>
    </xdr:from>
    <xdr:to>
      <xdr:col>19</xdr:col>
      <xdr:colOff>6350</xdr:colOff>
      <xdr:row>41</xdr:row>
      <xdr:rowOff>6350</xdr:rowOff>
    </xdr:to>
    <xdr:sp macro="" textlink="">
      <xdr:nvSpPr>
        <xdr:cNvPr id="339" name="円/楕円 338"/>
        <xdr:cNvSpPr/>
      </xdr:nvSpPr>
      <xdr:spPr>
        <a:xfrm>
          <a:off x="12954000" y="693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39</xdr:row>
      <xdr:rowOff>16527</xdr:rowOff>
    </xdr:from>
    <xdr:ext cx="762000" cy="259045"/>
    <xdr:sp macro="" textlink="">
      <xdr:nvSpPr>
        <xdr:cNvPr id="340" name="テキスト ボックス 339"/>
        <xdr:cNvSpPr txBox="1"/>
      </xdr:nvSpPr>
      <xdr:spPr>
        <a:xfrm>
          <a:off x="12623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a:t>
          </a:r>
          <a:endParaRPr kumimoji="1" lang="ja-JP" altLang="en-US" sz="1000" b="1">
            <a:solidFill>
              <a:srgbClr val="FF0000"/>
            </a:solidFill>
            <a:latin typeface="ＭＳ Ｐゴシック"/>
          </a:endParaRPr>
        </a:p>
      </xdr:txBody>
    </xdr:sp>
    <xdr:clientData/>
  </xdr:oneCellAnchor>
  <xdr:twoCellAnchor>
    <xdr:from>
      <xdr:col>1</xdr:col>
      <xdr:colOff>66675</xdr:colOff>
      <xdr:row>67</xdr:row>
      <xdr:rowOff>69850</xdr:rowOff>
    </xdr:from>
    <xdr:to>
      <xdr:col>7</xdr:col>
      <xdr:colOff>574675</xdr:colOff>
      <xdr:row>69</xdr:row>
      <xdr:rowOff>44450</xdr:rowOff>
    </xdr:to>
    <xdr:sp macro="" textlink="">
      <xdr:nvSpPr>
        <xdr:cNvPr id="341" name="正方形/長方形 340"/>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7</xdr:col>
      <xdr:colOff>587375</xdr:colOff>
      <xdr:row>67</xdr:row>
      <xdr:rowOff>133350</xdr:rowOff>
    </xdr:from>
    <xdr:to>
      <xdr:col>10</xdr:col>
      <xdr:colOff>53975</xdr:colOff>
      <xdr:row>69</xdr:row>
      <xdr:rowOff>44450</xdr:rowOff>
    </xdr:to>
    <xdr:sp macro="" textlink="">
      <xdr:nvSpPr>
        <xdr:cNvPr id="342" name="正方形/長方形 341"/>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68</xdr:row>
      <xdr:rowOff>152400</xdr:rowOff>
    </xdr:from>
    <xdr:to>
      <xdr:col>10</xdr:col>
      <xdr:colOff>53975</xdr:colOff>
      <xdr:row>70</xdr:row>
      <xdr:rowOff>63500</xdr:rowOff>
    </xdr:to>
    <xdr:sp macro="" textlink="">
      <xdr:nvSpPr>
        <xdr:cNvPr id="343" name="正方形/長方形 342"/>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11/23</a:t>
          </a:r>
          <a:endParaRPr kumimoji="1" lang="ja-JP" altLang="en-US" sz="1200" b="1" i="1">
            <a:solidFill>
              <a:srgbClr val="4080FF"/>
            </a:solidFill>
            <a:latin typeface="ＭＳ Ｐゴシック"/>
          </a:endParaRPr>
        </a:p>
      </xdr:txBody>
    </xdr:sp>
    <xdr:clientData/>
  </xdr:twoCellAnchor>
  <xdr:twoCellAnchor>
    <xdr:from>
      <xdr:col>10</xdr:col>
      <xdr:colOff>219075</xdr:colOff>
      <xdr:row>67</xdr:row>
      <xdr:rowOff>133350</xdr:rowOff>
    </xdr:from>
    <xdr:to>
      <xdr:col>12</xdr:col>
      <xdr:colOff>244475</xdr:colOff>
      <xdr:row>69</xdr:row>
      <xdr:rowOff>44450</xdr:rowOff>
    </xdr:to>
    <xdr:sp macro="" textlink="">
      <xdr:nvSpPr>
        <xdr:cNvPr id="344" name="正方形/長方形 343"/>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68</xdr:row>
      <xdr:rowOff>152400</xdr:rowOff>
    </xdr:from>
    <xdr:to>
      <xdr:col>12</xdr:col>
      <xdr:colOff>244475</xdr:colOff>
      <xdr:row>70</xdr:row>
      <xdr:rowOff>63500</xdr:rowOff>
    </xdr:to>
    <xdr:sp macro="" textlink="">
      <xdr:nvSpPr>
        <xdr:cNvPr id="345" name="正方形/長方形 344"/>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17.7</a:t>
          </a:r>
          <a:endParaRPr kumimoji="1" lang="ja-JP" altLang="en-US" sz="1200" b="1" i="1">
            <a:solidFill>
              <a:srgbClr val="4080FF"/>
            </a:solidFill>
            <a:latin typeface="ＭＳ Ｐゴシック"/>
          </a:endParaRPr>
        </a:p>
      </xdr:txBody>
    </xdr:sp>
    <xdr:clientData/>
  </xdr:twoCellAnchor>
  <xdr:twoCellAnchor>
    <xdr:from>
      <xdr:col>12</xdr:col>
      <xdr:colOff>460375</xdr:colOff>
      <xdr:row>67</xdr:row>
      <xdr:rowOff>133350</xdr:rowOff>
    </xdr:from>
    <xdr:to>
      <xdr:col>14</xdr:col>
      <xdr:colOff>612775</xdr:colOff>
      <xdr:row>69</xdr:row>
      <xdr:rowOff>44450</xdr:rowOff>
    </xdr:to>
    <xdr:sp macro="" textlink="">
      <xdr:nvSpPr>
        <xdr:cNvPr id="346" name="正方形/長方形 345"/>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68</xdr:row>
      <xdr:rowOff>152400</xdr:rowOff>
    </xdr:from>
    <xdr:to>
      <xdr:col>14</xdr:col>
      <xdr:colOff>612775</xdr:colOff>
      <xdr:row>70</xdr:row>
      <xdr:rowOff>63500</xdr:rowOff>
    </xdr:to>
    <xdr:sp macro="" textlink="">
      <xdr:nvSpPr>
        <xdr:cNvPr id="347" name="正方形/長方形 346"/>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9.8</a:t>
          </a:r>
          <a:endParaRPr kumimoji="1" lang="ja-JP" altLang="en-US" sz="1200" b="1" i="1">
            <a:solidFill>
              <a:srgbClr val="4080FF"/>
            </a:solidFill>
            <a:latin typeface="ＭＳ Ｐゴシック"/>
          </a:endParaRPr>
        </a:p>
      </xdr:txBody>
    </xdr:sp>
    <xdr:clientData/>
  </xdr:twoCellAnchor>
  <xdr:twoCellAnchor>
    <xdr:from>
      <xdr:col>1</xdr:col>
      <xdr:colOff>66675</xdr:colOff>
      <xdr:row>70</xdr:row>
      <xdr:rowOff>127000</xdr:rowOff>
    </xdr:from>
    <xdr:to>
      <xdr:col>7</xdr:col>
      <xdr:colOff>574675</xdr:colOff>
      <xdr:row>84</xdr:row>
      <xdr:rowOff>12700</xdr:rowOff>
    </xdr:to>
    <xdr:sp macro="" textlink="">
      <xdr:nvSpPr>
        <xdr:cNvPr id="348" name="正方形/長方形 347"/>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70</xdr:row>
      <xdr:rowOff>127000</xdr:rowOff>
    </xdr:from>
    <xdr:to>
      <xdr:col>16</xdr:col>
      <xdr:colOff>57150</xdr:colOff>
      <xdr:row>84</xdr:row>
      <xdr:rowOff>12700</xdr:rowOff>
    </xdr:to>
    <xdr:sp macro="" textlink="">
      <xdr:nvSpPr>
        <xdr:cNvPr id="349" name="正方形/長方形 348"/>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70</xdr:row>
      <xdr:rowOff>127000</xdr:rowOff>
    </xdr:from>
    <xdr:to>
      <xdr:col>13</xdr:col>
      <xdr:colOff>663575</xdr:colOff>
      <xdr:row>72</xdr:row>
      <xdr:rowOff>38100</xdr:rowOff>
    </xdr:to>
    <xdr:sp macro="" textlink="">
      <xdr:nvSpPr>
        <xdr:cNvPr id="350" name="正方形/長方形 349"/>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公債費の分析欄</a:t>
          </a:r>
        </a:p>
      </xdr:txBody>
    </xdr:sp>
    <xdr:clientData/>
  </xdr:twoCellAnchor>
  <xdr:twoCellAnchor>
    <xdr:from>
      <xdr:col>8</xdr:col>
      <xdr:colOff>320675</xdr:colOff>
      <xdr:row>72</xdr:row>
      <xdr:rowOff>101600</xdr:rowOff>
    </xdr:from>
    <xdr:to>
      <xdr:col>15</xdr:col>
      <xdr:colOff>600075</xdr:colOff>
      <xdr:row>83</xdr:row>
      <xdr:rowOff>120650</xdr:rowOff>
    </xdr:to>
    <xdr:sp macro="" textlink="" fLocksText="0">
      <xdr:nvSpPr>
        <xdr:cNvPr id="351" name="テキスト ボックス 350"/>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公債費に係る経常収支比率は前年度比で</a:t>
          </a:r>
          <a:r>
            <a:rPr kumimoji="1" lang="en-US" altLang="ja-JP" sz="1300">
              <a:latin typeface="ＭＳ Ｐゴシック"/>
            </a:rPr>
            <a:t>0.1</a:t>
          </a:r>
          <a:r>
            <a:rPr kumimoji="1" lang="ja-JP" altLang="en-US" sz="1300">
              <a:latin typeface="ＭＳ Ｐゴシック"/>
            </a:rPr>
            <a:t>ポイント減少した。</a:t>
          </a:r>
        </a:p>
        <a:p>
          <a:r>
            <a:rPr kumimoji="1" lang="ja-JP" altLang="en-US" sz="1300">
              <a:latin typeface="ＭＳ Ｐゴシック"/>
            </a:rPr>
            <a:t>　今後は、公共施設の膨大な改修改築需要への対応などで、比率の上昇が見込まれるが、将来を見据えた計画的な起債により健全な状態を維持していく。</a:t>
          </a:r>
        </a:p>
      </xdr:txBody>
    </xdr:sp>
    <xdr:clientData/>
  </xdr:twoCellAnchor>
  <xdr:oneCellAnchor>
    <xdr:from>
      <xdr:col>1</xdr:col>
      <xdr:colOff>28575</xdr:colOff>
      <xdr:row>69</xdr:row>
      <xdr:rowOff>107950</xdr:rowOff>
    </xdr:from>
    <xdr:ext cx="298543" cy="225703"/>
    <xdr:sp macro="" textlink="">
      <xdr:nvSpPr>
        <xdr:cNvPr id="352" name="テキスト ボックス 351"/>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84</xdr:row>
      <xdr:rowOff>12700</xdr:rowOff>
    </xdr:from>
    <xdr:to>
      <xdr:col>7</xdr:col>
      <xdr:colOff>574675</xdr:colOff>
      <xdr:row>84</xdr:row>
      <xdr:rowOff>12700</xdr:rowOff>
    </xdr:to>
    <xdr:cxnSp macro="">
      <xdr:nvCxnSpPr>
        <xdr:cNvPr id="353" name="直線コネクタ 352"/>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83</xdr:row>
      <xdr:rowOff>41927</xdr:rowOff>
    </xdr:from>
    <xdr:ext cx="508000" cy="259045"/>
    <xdr:sp macro="" textlink="">
      <xdr:nvSpPr>
        <xdr:cNvPr id="354" name="テキスト ボックス 353"/>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81</xdr:row>
      <xdr:rowOff>146050</xdr:rowOff>
    </xdr:from>
    <xdr:to>
      <xdr:col>7</xdr:col>
      <xdr:colOff>574675</xdr:colOff>
      <xdr:row>81</xdr:row>
      <xdr:rowOff>146050</xdr:rowOff>
    </xdr:to>
    <xdr:cxnSp macro="">
      <xdr:nvCxnSpPr>
        <xdr:cNvPr id="355" name="直線コネクタ 354"/>
        <xdr:cNvCxnSpPr/>
      </xdr:nvCxnSpPr>
      <xdr:spPr>
        <a:xfrm>
          <a:off x="762000" y="1403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81</xdr:row>
      <xdr:rowOff>3827</xdr:rowOff>
    </xdr:from>
    <xdr:ext cx="508000" cy="259045"/>
    <xdr:sp macro="" textlink="">
      <xdr:nvSpPr>
        <xdr:cNvPr id="356" name="テキスト ボックス 355"/>
        <xdr:cNvSpPr txBox="1"/>
      </xdr:nvSpPr>
      <xdr:spPr>
        <a:xfrm>
          <a:off x="254000" y="1389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xdr:col>
      <xdr:colOff>66675</xdr:colOff>
      <xdr:row>79</xdr:row>
      <xdr:rowOff>107950</xdr:rowOff>
    </xdr:from>
    <xdr:to>
      <xdr:col>7</xdr:col>
      <xdr:colOff>574675</xdr:colOff>
      <xdr:row>79</xdr:row>
      <xdr:rowOff>107950</xdr:rowOff>
    </xdr:to>
    <xdr:cxnSp macro="">
      <xdr:nvCxnSpPr>
        <xdr:cNvPr id="357" name="直線コネクタ 356"/>
        <xdr:cNvCxnSpPr/>
      </xdr:nvCxnSpPr>
      <xdr:spPr>
        <a:xfrm>
          <a:off x="762000" y="1365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78</xdr:row>
      <xdr:rowOff>137177</xdr:rowOff>
    </xdr:from>
    <xdr:ext cx="508000" cy="259045"/>
    <xdr:sp macro="" textlink="">
      <xdr:nvSpPr>
        <xdr:cNvPr id="358" name="テキスト ボックス 357"/>
        <xdr:cNvSpPr txBox="1"/>
      </xdr:nvSpPr>
      <xdr:spPr>
        <a:xfrm>
          <a:off x="254000" y="1351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77</xdr:row>
      <xdr:rowOff>69850</xdr:rowOff>
    </xdr:from>
    <xdr:to>
      <xdr:col>7</xdr:col>
      <xdr:colOff>574675</xdr:colOff>
      <xdr:row>77</xdr:row>
      <xdr:rowOff>69850</xdr:rowOff>
    </xdr:to>
    <xdr:cxnSp macro="">
      <xdr:nvCxnSpPr>
        <xdr:cNvPr id="359" name="直線コネクタ 358"/>
        <xdr:cNvCxnSpPr/>
      </xdr:nvCxnSpPr>
      <xdr:spPr>
        <a:xfrm>
          <a:off x="762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76</xdr:row>
      <xdr:rowOff>99077</xdr:rowOff>
    </xdr:from>
    <xdr:ext cx="508000" cy="259045"/>
    <xdr:sp macro="" textlink="">
      <xdr:nvSpPr>
        <xdr:cNvPr id="360" name="テキスト ボックス 359"/>
        <xdr:cNvSpPr txBox="1"/>
      </xdr:nvSpPr>
      <xdr:spPr>
        <a:xfrm>
          <a:off x="254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xdr:col>
      <xdr:colOff>66675</xdr:colOff>
      <xdr:row>75</xdr:row>
      <xdr:rowOff>31750</xdr:rowOff>
    </xdr:from>
    <xdr:to>
      <xdr:col>7</xdr:col>
      <xdr:colOff>574675</xdr:colOff>
      <xdr:row>75</xdr:row>
      <xdr:rowOff>31750</xdr:rowOff>
    </xdr:to>
    <xdr:cxnSp macro="">
      <xdr:nvCxnSpPr>
        <xdr:cNvPr id="361" name="直線コネクタ 360"/>
        <xdr:cNvCxnSpPr/>
      </xdr:nvCxnSpPr>
      <xdr:spPr>
        <a:xfrm>
          <a:off x="762000" y="1289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74</xdr:row>
      <xdr:rowOff>60977</xdr:rowOff>
    </xdr:from>
    <xdr:ext cx="508000" cy="259045"/>
    <xdr:sp macro="" textlink="">
      <xdr:nvSpPr>
        <xdr:cNvPr id="362" name="テキスト ボックス 361"/>
        <xdr:cNvSpPr txBox="1"/>
      </xdr:nvSpPr>
      <xdr:spPr>
        <a:xfrm>
          <a:off x="254000" y="1274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xdr:col>
      <xdr:colOff>66675</xdr:colOff>
      <xdr:row>72</xdr:row>
      <xdr:rowOff>165100</xdr:rowOff>
    </xdr:from>
    <xdr:to>
      <xdr:col>7</xdr:col>
      <xdr:colOff>574675</xdr:colOff>
      <xdr:row>72</xdr:row>
      <xdr:rowOff>165100</xdr:rowOff>
    </xdr:to>
    <xdr:cxnSp macro="">
      <xdr:nvCxnSpPr>
        <xdr:cNvPr id="363" name="直線コネクタ 362"/>
        <xdr:cNvCxnSpPr/>
      </xdr:nvCxnSpPr>
      <xdr:spPr>
        <a:xfrm>
          <a:off x="762000" y="1250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72</xdr:row>
      <xdr:rowOff>22877</xdr:rowOff>
    </xdr:from>
    <xdr:ext cx="508000" cy="259045"/>
    <xdr:sp macro="" textlink="">
      <xdr:nvSpPr>
        <xdr:cNvPr id="364" name="テキスト ボックス 363"/>
        <xdr:cNvSpPr txBox="1"/>
      </xdr:nvSpPr>
      <xdr:spPr>
        <a:xfrm>
          <a:off x="254000" y="1236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70</xdr:row>
      <xdr:rowOff>127000</xdr:rowOff>
    </xdr:to>
    <xdr:cxnSp macro="">
      <xdr:nvCxnSpPr>
        <xdr:cNvPr id="365" name="直線コネクタ 364"/>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70</xdr:row>
      <xdr:rowOff>127000</xdr:rowOff>
    </xdr:from>
    <xdr:to>
      <xdr:col>7</xdr:col>
      <xdr:colOff>574675</xdr:colOff>
      <xdr:row>84</xdr:row>
      <xdr:rowOff>12700</xdr:rowOff>
    </xdr:to>
    <xdr:sp macro="" textlink="">
      <xdr:nvSpPr>
        <xdr:cNvPr id="366"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74</xdr:row>
      <xdr:rowOff>12700</xdr:rowOff>
    </xdr:from>
    <xdr:to>
      <xdr:col>7</xdr:col>
      <xdr:colOff>15875</xdr:colOff>
      <xdr:row>79</xdr:row>
      <xdr:rowOff>165100</xdr:rowOff>
    </xdr:to>
    <xdr:cxnSp macro="">
      <xdr:nvCxnSpPr>
        <xdr:cNvPr id="367" name="直線コネクタ 366"/>
        <xdr:cNvCxnSpPr/>
      </xdr:nvCxnSpPr>
      <xdr:spPr>
        <a:xfrm flipV="1">
          <a:off x="4826000" y="12700000"/>
          <a:ext cx="0" cy="10096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79</xdr:row>
      <xdr:rowOff>137177</xdr:rowOff>
    </xdr:from>
    <xdr:ext cx="762000" cy="259045"/>
    <xdr:sp macro="" textlink="">
      <xdr:nvSpPr>
        <xdr:cNvPr id="368" name="公債費最小値テキスト"/>
        <xdr:cNvSpPr txBox="1"/>
      </xdr:nvSpPr>
      <xdr:spPr>
        <a:xfrm>
          <a:off x="4914900" y="13681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6.3</a:t>
          </a:r>
          <a:endParaRPr kumimoji="1" lang="ja-JP" altLang="en-US" sz="1000" b="1">
            <a:latin typeface="ＭＳ Ｐゴシック"/>
          </a:endParaRPr>
        </a:p>
      </xdr:txBody>
    </xdr:sp>
    <xdr:clientData/>
  </xdr:oneCellAnchor>
  <xdr:twoCellAnchor>
    <xdr:from>
      <xdr:col>6</xdr:col>
      <xdr:colOff>612775</xdr:colOff>
      <xdr:row>79</xdr:row>
      <xdr:rowOff>165100</xdr:rowOff>
    </xdr:from>
    <xdr:to>
      <xdr:col>7</xdr:col>
      <xdr:colOff>104775</xdr:colOff>
      <xdr:row>79</xdr:row>
      <xdr:rowOff>165100</xdr:rowOff>
    </xdr:to>
    <xdr:cxnSp macro="">
      <xdr:nvCxnSpPr>
        <xdr:cNvPr id="369" name="直線コネクタ 368"/>
        <xdr:cNvCxnSpPr/>
      </xdr:nvCxnSpPr>
      <xdr:spPr>
        <a:xfrm>
          <a:off x="4737100" y="137096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72</xdr:row>
      <xdr:rowOff>99077</xdr:rowOff>
    </xdr:from>
    <xdr:ext cx="762000" cy="259045"/>
    <xdr:sp macro="" textlink="">
      <xdr:nvSpPr>
        <xdr:cNvPr id="370" name="公債費最大値テキスト"/>
        <xdr:cNvSpPr txBox="1"/>
      </xdr:nvSpPr>
      <xdr:spPr>
        <a:xfrm>
          <a:off x="4914900" y="12443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a:t>
          </a:r>
          <a:endParaRPr kumimoji="1" lang="ja-JP" altLang="en-US" sz="1000" b="1">
            <a:latin typeface="ＭＳ Ｐゴシック"/>
          </a:endParaRPr>
        </a:p>
      </xdr:txBody>
    </xdr:sp>
    <xdr:clientData/>
  </xdr:oneCellAnchor>
  <xdr:twoCellAnchor>
    <xdr:from>
      <xdr:col>6</xdr:col>
      <xdr:colOff>612775</xdr:colOff>
      <xdr:row>74</xdr:row>
      <xdr:rowOff>12700</xdr:rowOff>
    </xdr:from>
    <xdr:to>
      <xdr:col>7</xdr:col>
      <xdr:colOff>104775</xdr:colOff>
      <xdr:row>74</xdr:row>
      <xdr:rowOff>12700</xdr:rowOff>
    </xdr:to>
    <xdr:cxnSp macro="">
      <xdr:nvCxnSpPr>
        <xdr:cNvPr id="371" name="直線コネクタ 370"/>
        <xdr:cNvCxnSpPr/>
      </xdr:nvCxnSpPr>
      <xdr:spPr>
        <a:xfrm>
          <a:off x="4737100" y="12700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76</xdr:row>
      <xdr:rowOff>69850</xdr:rowOff>
    </xdr:from>
    <xdr:to>
      <xdr:col>7</xdr:col>
      <xdr:colOff>15875</xdr:colOff>
      <xdr:row>76</xdr:row>
      <xdr:rowOff>88900</xdr:rowOff>
    </xdr:to>
    <xdr:cxnSp macro="">
      <xdr:nvCxnSpPr>
        <xdr:cNvPr id="372" name="直線コネクタ 371"/>
        <xdr:cNvCxnSpPr/>
      </xdr:nvCxnSpPr>
      <xdr:spPr>
        <a:xfrm flipV="1">
          <a:off x="3987800" y="13100050"/>
          <a:ext cx="8382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75</xdr:row>
      <xdr:rowOff>35577</xdr:rowOff>
    </xdr:from>
    <xdr:ext cx="762000" cy="259045"/>
    <xdr:sp macro="" textlink="">
      <xdr:nvSpPr>
        <xdr:cNvPr id="373" name="公債費平均値テキスト"/>
        <xdr:cNvSpPr txBox="1"/>
      </xdr:nvSpPr>
      <xdr:spPr>
        <a:xfrm>
          <a:off x="4914900" y="128943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3.1</a:t>
          </a:r>
          <a:endParaRPr kumimoji="1" lang="ja-JP" altLang="en-US" sz="1000" b="1">
            <a:solidFill>
              <a:srgbClr val="000080"/>
            </a:solidFill>
            <a:latin typeface="ＭＳ Ｐゴシック"/>
          </a:endParaRPr>
        </a:p>
      </xdr:txBody>
    </xdr:sp>
    <xdr:clientData/>
  </xdr:oneCellAnchor>
  <xdr:twoCellAnchor>
    <xdr:from>
      <xdr:col>6</xdr:col>
      <xdr:colOff>650875</xdr:colOff>
      <xdr:row>76</xdr:row>
      <xdr:rowOff>19050</xdr:rowOff>
    </xdr:from>
    <xdr:to>
      <xdr:col>7</xdr:col>
      <xdr:colOff>66675</xdr:colOff>
      <xdr:row>76</xdr:row>
      <xdr:rowOff>120650</xdr:rowOff>
    </xdr:to>
    <xdr:sp macro="" textlink="">
      <xdr:nvSpPr>
        <xdr:cNvPr id="374" name="フローチャート : 判断 373"/>
        <xdr:cNvSpPr/>
      </xdr:nvSpPr>
      <xdr:spPr>
        <a:xfrm>
          <a:off x="4775200" y="130492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76</xdr:row>
      <xdr:rowOff>88900</xdr:rowOff>
    </xdr:from>
    <xdr:to>
      <xdr:col>5</xdr:col>
      <xdr:colOff>549275</xdr:colOff>
      <xdr:row>77</xdr:row>
      <xdr:rowOff>127000</xdr:rowOff>
    </xdr:to>
    <xdr:cxnSp macro="">
      <xdr:nvCxnSpPr>
        <xdr:cNvPr id="375" name="直線コネクタ 374"/>
        <xdr:cNvCxnSpPr/>
      </xdr:nvCxnSpPr>
      <xdr:spPr>
        <a:xfrm flipV="1">
          <a:off x="3098800" y="13119100"/>
          <a:ext cx="889000" cy="2095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76</xdr:row>
      <xdr:rowOff>114300</xdr:rowOff>
    </xdr:from>
    <xdr:to>
      <xdr:col>5</xdr:col>
      <xdr:colOff>600075</xdr:colOff>
      <xdr:row>77</xdr:row>
      <xdr:rowOff>44450</xdr:rowOff>
    </xdr:to>
    <xdr:sp macro="" textlink="">
      <xdr:nvSpPr>
        <xdr:cNvPr id="376" name="フローチャート : 判断 375"/>
        <xdr:cNvSpPr/>
      </xdr:nvSpPr>
      <xdr:spPr>
        <a:xfrm>
          <a:off x="3937000" y="13144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77</xdr:row>
      <xdr:rowOff>29227</xdr:rowOff>
    </xdr:from>
    <xdr:ext cx="736600" cy="259045"/>
    <xdr:sp macro="" textlink="">
      <xdr:nvSpPr>
        <xdr:cNvPr id="377" name="テキスト ボックス 376"/>
        <xdr:cNvSpPr txBox="1"/>
      </xdr:nvSpPr>
      <xdr:spPr>
        <a:xfrm>
          <a:off x="3606800" y="13230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3.6</a:t>
          </a:r>
          <a:endParaRPr kumimoji="1" lang="ja-JP" altLang="en-US" sz="1000" b="1">
            <a:solidFill>
              <a:srgbClr val="000080"/>
            </a:solidFill>
            <a:latin typeface="ＭＳ Ｐゴシック"/>
          </a:endParaRPr>
        </a:p>
      </xdr:txBody>
    </xdr:sp>
    <xdr:clientData/>
  </xdr:oneCellAnchor>
  <xdr:twoCellAnchor>
    <xdr:from>
      <xdr:col>3</xdr:col>
      <xdr:colOff>142875</xdr:colOff>
      <xdr:row>77</xdr:row>
      <xdr:rowOff>127000</xdr:rowOff>
    </xdr:from>
    <xdr:to>
      <xdr:col>4</xdr:col>
      <xdr:colOff>346075</xdr:colOff>
      <xdr:row>78</xdr:row>
      <xdr:rowOff>127000</xdr:rowOff>
    </xdr:to>
    <xdr:cxnSp macro="">
      <xdr:nvCxnSpPr>
        <xdr:cNvPr id="378" name="直線コネクタ 377"/>
        <xdr:cNvCxnSpPr/>
      </xdr:nvCxnSpPr>
      <xdr:spPr>
        <a:xfrm flipV="1">
          <a:off x="2209800" y="13328650"/>
          <a:ext cx="889000" cy="1714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77</xdr:row>
      <xdr:rowOff>114300</xdr:rowOff>
    </xdr:from>
    <xdr:to>
      <xdr:col>4</xdr:col>
      <xdr:colOff>396875</xdr:colOff>
      <xdr:row>78</xdr:row>
      <xdr:rowOff>44450</xdr:rowOff>
    </xdr:to>
    <xdr:sp macro="" textlink="">
      <xdr:nvSpPr>
        <xdr:cNvPr id="379" name="フローチャート : 判断 378"/>
        <xdr:cNvSpPr/>
      </xdr:nvSpPr>
      <xdr:spPr>
        <a:xfrm>
          <a:off x="3048000" y="13315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78</xdr:row>
      <xdr:rowOff>29227</xdr:rowOff>
    </xdr:from>
    <xdr:ext cx="762000" cy="259045"/>
    <xdr:sp macro="" textlink="">
      <xdr:nvSpPr>
        <xdr:cNvPr id="380" name="テキスト ボックス 379"/>
        <xdr:cNvSpPr txBox="1"/>
      </xdr:nvSpPr>
      <xdr:spPr>
        <a:xfrm>
          <a:off x="2717800" y="13402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4.5</a:t>
          </a:r>
          <a:endParaRPr kumimoji="1" lang="ja-JP" altLang="en-US" sz="1000" b="1">
            <a:solidFill>
              <a:srgbClr val="000080"/>
            </a:solidFill>
            <a:latin typeface="ＭＳ Ｐゴシック"/>
          </a:endParaRPr>
        </a:p>
      </xdr:txBody>
    </xdr:sp>
    <xdr:clientData/>
  </xdr:oneCellAnchor>
  <xdr:twoCellAnchor>
    <xdr:from>
      <xdr:col>1</xdr:col>
      <xdr:colOff>625475</xdr:colOff>
      <xdr:row>78</xdr:row>
      <xdr:rowOff>127000</xdr:rowOff>
    </xdr:from>
    <xdr:to>
      <xdr:col>3</xdr:col>
      <xdr:colOff>142875</xdr:colOff>
      <xdr:row>80</xdr:row>
      <xdr:rowOff>146050</xdr:rowOff>
    </xdr:to>
    <xdr:cxnSp macro="">
      <xdr:nvCxnSpPr>
        <xdr:cNvPr id="381" name="直線コネクタ 380"/>
        <xdr:cNvCxnSpPr/>
      </xdr:nvCxnSpPr>
      <xdr:spPr>
        <a:xfrm flipV="1">
          <a:off x="1320800" y="13500100"/>
          <a:ext cx="889000" cy="3619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77</xdr:row>
      <xdr:rowOff>152400</xdr:rowOff>
    </xdr:from>
    <xdr:to>
      <xdr:col>3</xdr:col>
      <xdr:colOff>193675</xdr:colOff>
      <xdr:row>78</xdr:row>
      <xdr:rowOff>82550</xdr:rowOff>
    </xdr:to>
    <xdr:sp macro="" textlink="">
      <xdr:nvSpPr>
        <xdr:cNvPr id="382" name="フローチャート : 判断 381"/>
        <xdr:cNvSpPr/>
      </xdr:nvSpPr>
      <xdr:spPr>
        <a:xfrm>
          <a:off x="2159000" y="133540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76</xdr:row>
      <xdr:rowOff>92727</xdr:rowOff>
    </xdr:from>
    <xdr:ext cx="762000" cy="259045"/>
    <xdr:sp macro="" textlink="">
      <xdr:nvSpPr>
        <xdr:cNvPr id="383" name="テキスト ボックス 382"/>
        <xdr:cNvSpPr txBox="1"/>
      </xdr:nvSpPr>
      <xdr:spPr>
        <a:xfrm>
          <a:off x="1828800" y="13122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4.7</a:t>
          </a:r>
          <a:endParaRPr kumimoji="1" lang="ja-JP" altLang="en-US" sz="1000" b="1">
            <a:solidFill>
              <a:srgbClr val="000080"/>
            </a:solidFill>
            <a:latin typeface="ＭＳ Ｐゴシック"/>
          </a:endParaRPr>
        </a:p>
      </xdr:txBody>
    </xdr:sp>
    <xdr:clientData/>
  </xdr:oneCellAnchor>
  <xdr:twoCellAnchor>
    <xdr:from>
      <xdr:col>1</xdr:col>
      <xdr:colOff>574675</xdr:colOff>
      <xdr:row>78</xdr:row>
      <xdr:rowOff>95250</xdr:rowOff>
    </xdr:from>
    <xdr:to>
      <xdr:col>1</xdr:col>
      <xdr:colOff>676275</xdr:colOff>
      <xdr:row>79</xdr:row>
      <xdr:rowOff>25400</xdr:rowOff>
    </xdr:to>
    <xdr:sp macro="" textlink="">
      <xdr:nvSpPr>
        <xdr:cNvPr id="384" name="フローチャート : 判断 383"/>
        <xdr:cNvSpPr/>
      </xdr:nvSpPr>
      <xdr:spPr>
        <a:xfrm>
          <a:off x="1270000" y="134683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77</xdr:row>
      <xdr:rowOff>35577</xdr:rowOff>
    </xdr:from>
    <xdr:ext cx="762000" cy="259045"/>
    <xdr:sp macro="" textlink="">
      <xdr:nvSpPr>
        <xdr:cNvPr id="385" name="テキスト ボックス 384"/>
        <xdr:cNvSpPr txBox="1"/>
      </xdr:nvSpPr>
      <xdr:spPr>
        <a:xfrm>
          <a:off x="939800" y="13237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5.3</a:t>
          </a:r>
          <a:endParaRPr kumimoji="1" lang="ja-JP" altLang="en-US" sz="1000" b="1">
            <a:solidFill>
              <a:srgbClr val="000080"/>
            </a:solidFill>
            <a:latin typeface="ＭＳ Ｐゴシック"/>
          </a:endParaRPr>
        </a:p>
      </xdr:txBody>
    </xdr:sp>
    <xdr:clientData/>
  </xdr:oneCellAnchor>
  <xdr:oneCellAnchor>
    <xdr:from>
      <xdr:col>6</xdr:col>
      <xdr:colOff>485775</xdr:colOff>
      <xdr:row>84</xdr:row>
      <xdr:rowOff>10177</xdr:rowOff>
    </xdr:from>
    <xdr:ext cx="762000" cy="259045"/>
    <xdr:sp macro="" textlink="">
      <xdr:nvSpPr>
        <xdr:cNvPr id="386" name="テキスト ボックス 385"/>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333375</xdr:colOff>
      <xdr:row>84</xdr:row>
      <xdr:rowOff>10177</xdr:rowOff>
    </xdr:from>
    <xdr:ext cx="762000" cy="259045"/>
    <xdr:sp macro="" textlink="">
      <xdr:nvSpPr>
        <xdr:cNvPr id="387" name="テキスト ボックス 386"/>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4</xdr:col>
      <xdr:colOff>130175</xdr:colOff>
      <xdr:row>84</xdr:row>
      <xdr:rowOff>10177</xdr:rowOff>
    </xdr:from>
    <xdr:ext cx="762000" cy="259045"/>
    <xdr:sp macro="" textlink="">
      <xdr:nvSpPr>
        <xdr:cNvPr id="388" name="テキスト ボックス 387"/>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612775</xdr:colOff>
      <xdr:row>84</xdr:row>
      <xdr:rowOff>10177</xdr:rowOff>
    </xdr:from>
    <xdr:ext cx="762000" cy="259045"/>
    <xdr:sp macro="" textlink="">
      <xdr:nvSpPr>
        <xdr:cNvPr id="389" name="テキスト ボックス 388"/>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409575</xdr:colOff>
      <xdr:row>84</xdr:row>
      <xdr:rowOff>10177</xdr:rowOff>
    </xdr:from>
    <xdr:ext cx="762000" cy="259045"/>
    <xdr:sp macro="" textlink="">
      <xdr:nvSpPr>
        <xdr:cNvPr id="390" name="テキスト ボックス 389"/>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650875</xdr:colOff>
      <xdr:row>76</xdr:row>
      <xdr:rowOff>19050</xdr:rowOff>
    </xdr:from>
    <xdr:to>
      <xdr:col>7</xdr:col>
      <xdr:colOff>66675</xdr:colOff>
      <xdr:row>76</xdr:row>
      <xdr:rowOff>120650</xdr:rowOff>
    </xdr:to>
    <xdr:sp macro="" textlink="">
      <xdr:nvSpPr>
        <xdr:cNvPr id="391" name="円/楕円 390"/>
        <xdr:cNvSpPr/>
      </xdr:nvSpPr>
      <xdr:spPr>
        <a:xfrm>
          <a:off x="4775200" y="13049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75</xdr:row>
      <xdr:rowOff>162577</xdr:rowOff>
    </xdr:from>
    <xdr:ext cx="762000" cy="259045"/>
    <xdr:sp macro="" textlink="">
      <xdr:nvSpPr>
        <xdr:cNvPr id="392" name="公債費該当値テキスト"/>
        <xdr:cNvSpPr txBox="1"/>
      </xdr:nvSpPr>
      <xdr:spPr>
        <a:xfrm>
          <a:off x="4914900" y="13021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3.1</a:t>
          </a:r>
          <a:endParaRPr kumimoji="1" lang="ja-JP" altLang="en-US" sz="1000" b="1">
            <a:solidFill>
              <a:srgbClr val="FF0000"/>
            </a:solidFill>
            <a:latin typeface="ＭＳ Ｐゴシック"/>
          </a:endParaRPr>
        </a:p>
      </xdr:txBody>
    </xdr:sp>
    <xdr:clientData/>
  </xdr:oneCellAnchor>
  <xdr:twoCellAnchor>
    <xdr:from>
      <xdr:col>5</xdr:col>
      <xdr:colOff>498475</xdr:colOff>
      <xdr:row>76</xdr:row>
      <xdr:rowOff>38100</xdr:rowOff>
    </xdr:from>
    <xdr:to>
      <xdr:col>5</xdr:col>
      <xdr:colOff>600075</xdr:colOff>
      <xdr:row>76</xdr:row>
      <xdr:rowOff>139700</xdr:rowOff>
    </xdr:to>
    <xdr:sp macro="" textlink="">
      <xdr:nvSpPr>
        <xdr:cNvPr id="393" name="円/楕円 392"/>
        <xdr:cNvSpPr/>
      </xdr:nvSpPr>
      <xdr:spPr>
        <a:xfrm>
          <a:off x="3937000" y="13068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74</xdr:row>
      <xdr:rowOff>149877</xdr:rowOff>
    </xdr:from>
    <xdr:ext cx="736600" cy="259045"/>
    <xdr:sp macro="" textlink="">
      <xdr:nvSpPr>
        <xdr:cNvPr id="394" name="テキスト ボックス 393"/>
        <xdr:cNvSpPr txBox="1"/>
      </xdr:nvSpPr>
      <xdr:spPr>
        <a:xfrm>
          <a:off x="3606800" y="128371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3.2</a:t>
          </a:r>
          <a:endParaRPr kumimoji="1" lang="ja-JP" altLang="en-US" sz="1000" b="1">
            <a:solidFill>
              <a:srgbClr val="FF0000"/>
            </a:solidFill>
            <a:latin typeface="ＭＳ Ｐゴシック"/>
          </a:endParaRPr>
        </a:p>
      </xdr:txBody>
    </xdr:sp>
    <xdr:clientData/>
  </xdr:oneCellAnchor>
  <xdr:twoCellAnchor>
    <xdr:from>
      <xdr:col>4</xdr:col>
      <xdr:colOff>295275</xdr:colOff>
      <xdr:row>77</xdr:row>
      <xdr:rowOff>76200</xdr:rowOff>
    </xdr:from>
    <xdr:to>
      <xdr:col>4</xdr:col>
      <xdr:colOff>396875</xdr:colOff>
      <xdr:row>78</xdr:row>
      <xdr:rowOff>6350</xdr:rowOff>
    </xdr:to>
    <xdr:sp macro="" textlink="">
      <xdr:nvSpPr>
        <xdr:cNvPr id="395" name="円/楕円 394"/>
        <xdr:cNvSpPr/>
      </xdr:nvSpPr>
      <xdr:spPr>
        <a:xfrm>
          <a:off x="3048000" y="132778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76</xdr:row>
      <xdr:rowOff>16527</xdr:rowOff>
    </xdr:from>
    <xdr:ext cx="762000" cy="259045"/>
    <xdr:sp macro="" textlink="">
      <xdr:nvSpPr>
        <xdr:cNvPr id="396" name="テキスト ボックス 395"/>
        <xdr:cNvSpPr txBox="1"/>
      </xdr:nvSpPr>
      <xdr:spPr>
        <a:xfrm>
          <a:off x="2717800" y="13046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4.3</a:t>
          </a:r>
          <a:endParaRPr kumimoji="1" lang="ja-JP" altLang="en-US" sz="1000" b="1">
            <a:solidFill>
              <a:srgbClr val="FF0000"/>
            </a:solidFill>
            <a:latin typeface="ＭＳ Ｐゴシック"/>
          </a:endParaRPr>
        </a:p>
      </xdr:txBody>
    </xdr:sp>
    <xdr:clientData/>
  </xdr:oneCellAnchor>
  <xdr:twoCellAnchor>
    <xdr:from>
      <xdr:col>3</xdr:col>
      <xdr:colOff>92075</xdr:colOff>
      <xdr:row>78</xdr:row>
      <xdr:rowOff>76200</xdr:rowOff>
    </xdr:from>
    <xdr:to>
      <xdr:col>3</xdr:col>
      <xdr:colOff>193675</xdr:colOff>
      <xdr:row>79</xdr:row>
      <xdr:rowOff>6350</xdr:rowOff>
    </xdr:to>
    <xdr:sp macro="" textlink="">
      <xdr:nvSpPr>
        <xdr:cNvPr id="397" name="円/楕円 396"/>
        <xdr:cNvSpPr/>
      </xdr:nvSpPr>
      <xdr:spPr>
        <a:xfrm>
          <a:off x="2159000" y="13449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78</xdr:row>
      <xdr:rowOff>162577</xdr:rowOff>
    </xdr:from>
    <xdr:ext cx="762000" cy="259045"/>
    <xdr:sp macro="" textlink="">
      <xdr:nvSpPr>
        <xdr:cNvPr id="398" name="テキスト ボックス 397"/>
        <xdr:cNvSpPr txBox="1"/>
      </xdr:nvSpPr>
      <xdr:spPr>
        <a:xfrm>
          <a:off x="1828800" y="13535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5.2</a:t>
          </a:r>
          <a:endParaRPr kumimoji="1" lang="ja-JP" altLang="en-US" sz="1000" b="1">
            <a:solidFill>
              <a:srgbClr val="FF0000"/>
            </a:solidFill>
            <a:latin typeface="ＭＳ Ｐゴシック"/>
          </a:endParaRPr>
        </a:p>
      </xdr:txBody>
    </xdr:sp>
    <xdr:clientData/>
  </xdr:oneCellAnchor>
  <xdr:twoCellAnchor>
    <xdr:from>
      <xdr:col>1</xdr:col>
      <xdr:colOff>574675</xdr:colOff>
      <xdr:row>80</xdr:row>
      <xdr:rowOff>95250</xdr:rowOff>
    </xdr:from>
    <xdr:to>
      <xdr:col>1</xdr:col>
      <xdr:colOff>676275</xdr:colOff>
      <xdr:row>81</xdr:row>
      <xdr:rowOff>25400</xdr:rowOff>
    </xdr:to>
    <xdr:sp macro="" textlink="">
      <xdr:nvSpPr>
        <xdr:cNvPr id="399" name="円/楕円 398"/>
        <xdr:cNvSpPr/>
      </xdr:nvSpPr>
      <xdr:spPr>
        <a:xfrm>
          <a:off x="1270000" y="13811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81</xdr:row>
      <xdr:rowOff>10177</xdr:rowOff>
    </xdr:from>
    <xdr:ext cx="762000" cy="259045"/>
    <xdr:sp macro="" textlink="">
      <xdr:nvSpPr>
        <xdr:cNvPr id="400" name="テキスト ボックス 399"/>
        <xdr:cNvSpPr txBox="1"/>
      </xdr:nvSpPr>
      <xdr:spPr>
        <a:xfrm>
          <a:off x="939800" y="13897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7.1</a:t>
          </a:r>
          <a:endParaRPr kumimoji="1" lang="ja-JP" altLang="en-US" sz="1000" b="1">
            <a:solidFill>
              <a:srgbClr val="FF0000"/>
            </a:solidFill>
            <a:latin typeface="ＭＳ Ｐゴシック"/>
          </a:endParaRPr>
        </a:p>
      </xdr:txBody>
    </xdr:sp>
    <xdr:clientData/>
  </xdr:oneCellAnchor>
  <xdr:twoCellAnchor>
    <xdr:from>
      <xdr:col>18</xdr:col>
      <xdr:colOff>82550</xdr:colOff>
      <xdr:row>67</xdr:row>
      <xdr:rowOff>69850</xdr:rowOff>
    </xdr:from>
    <xdr:to>
      <xdr:col>24</xdr:col>
      <xdr:colOff>590550</xdr:colOff>
      <xdr:row>69</xdr:row>
      <xdr:rowOff>44450</xdr:rowOff>
    </xdr:to>
    <xdr:sp macro="" textlink="">
      <xdr:nvSpPr>
        <xdr:cNvPr id="401" name="正方形/長方形 400"/>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公債費以外</a:t>
          </a:r>
        </a:p>
      </xdr:txBody>
    </xdr:sp>
    <xdr:clientData/>
  </xdr:twoCellAnchor>
  <xdr:twoCellAnchor>
    <xdr:from>
      <xdr:col>24</xdr:col>
      <xdr:colOff>603250</xdr:colOff>
      <xdr:row>67</xdr:row>
      <xdr:rowOff>133350</xdr:rowOff>
    </xdr:from>
    <xdr:to>
      <xdr:col>27</xdr:col>
      <xdr:colOff>69850</xdr:colOff>
      <xdr:row>69</xdr:row>
      <xdr:rowOff>44450</xdr:rowOff>
    </xdr:to>
    <xdr:sp macro="" textlink="">
      <xdr:nvSpPr>
        <xdr:cNvPr id="402" name="正方形/長方形 401"/>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68</xdr:row>
      <xdr:rowOff>152400</xdr:rowOff>
    </xdr:from>
    <xdr:to>
      <xdr:col>27</xdr:col>
      <xdr:colOff>69850</xdr:colOff>
      <xdr:row>70</xdr:row>
      <xdr:rowOff>63500</xdr:rowOff>
    </xdr:to>
    <xdr:sp macro="" textlink="">
      <xdr:nvSpPr>
        <xdr:cNvPr id="403" name="正方形/長方形 402"/>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23/23</a:t>
          </a:r>
          <a:endParaRPr kumimoji="1" lang="ja-JP" altLang="en-US" sz="1200" b="1" i="1">
            <a:solidFill>
              <a:srgbClr val="4080FF"/>
            </a:solidFill>
            <a:latin typeface="ＭＳ Ｐゴシック"/>
          </a:endParaRPr>
        </a:p>
      </xdr:txBody>
    </xdr:sp>
    <xdr:clientData/>
  </xdr:twoCellAnchor>
  <xdr:twoCellAnchor>
    <xdr:from>
      <xdr:col>27</xdr:col>
      <xdr:colOff>234950</xdr:colOff>
      <xdr:row>67</xdr:row>
      <xdr:rowOff>133350</xdr:rowOff>
    </xdr:from>
    <xdr:to>
      <xdr:col>29</xdr:col>
      <xdr:colOff>260350</xdr:colOff>
      <xdr:row>69</xdr:row>
      <xdr:rowOff>44450</xdr:rowOff>
    </xdr:to>
    <xdr:sp macro="" textlink="">
      <xdr:nvSpPr>
        <xdr:cNvPr id="404" name="正方形/長方形 403"/>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68</xdr:row>
      <xdr:rowOff>152400</xdr:rowOff>
    </xdr:from>
    <xdr:to>
      <xdr:col>29</xdr:col>
      <xdr:colOff>260350</xdr:colOff>
      <xdr:row>70</xdr:row>
      <xdr:rowOff>63500</xdr:rowOff>
    </xdr:to>
    <xdr:sp macro="" textlink="">
      <xdr:nvSpPr>
        <xdr:cNvPr id="405" name="正方形/長方形 404"/>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74.8</a:t>
          </a:r>
          <a:endParaRPr kumimoji="1" lang="ja-JP" altLang="en-US" sz="1200" b="1" i="1">
            <a:solidFill>
              <a:srgbClr val="4080FF"/>
            </a:solidFill>
            <a:latin typeface="ＭＳ Ｐゴシック"/>
          </a:endParaRPr>
        </a:p>
      </xdr:txBody>
    </xdr:sp>
    <xdr:clientData/>
  </xdr:twoCellAnchor>
  <xdr:twoCellAnchor>
    <xdr:from>
      <xdr:col>29</xdr:col>
      <xdr:colOff>476250</xdr:colOff>
      <xdr:row>67</xdr:row>
      <xdr:rowOff>133350</xdr:rowOff>
    </xdr:from>
    <xdr:to>
      <xdr:col>31</xdr:col>
      <xdr:colOff>628650</xdr:colOff>
      <xdr:row>69</xdr:row>
      <xdr:rowOff>44450</xdr:rowOff>
    </xdr:to>
    <xdr:sp macro="" textlink="">
      <xdr:nvSpPr>
        <xdr:cNvPr id="406" name="正方形/長方形 405"/>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68</xdr:row>
      <xdr:rowOff>152400</xdr:rowOff>
    </xdr:from>
    <xdr:to>
      <xdr:col>31</xdr:col>
      <xdr:colOff>628650</xdr:colOff>
      <xdr:row>70</xdr:row>
      <xdr:rowOff>63500</xdr:rowOff>
    </xdr:to>
    <xdr:sp macro="" textlink="">
      <xdr:nvSpPr>
        <xdr:cNvPr id="407" name="正方形/長方形 406"/>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81.3</a:t>
          </a:r>
          <a:endParaRPr kumimoji="1" lang="ja-JP" altLang="en-US" sz="1200" b="1" i="1">
            <a:solidFill>
              <a:srgbClr val="4080FF"/>
            </a:solidFill>
            <a:latin typeface="ＭＳ Ｐゴシック"/>
          </a:endParaRPr>
        </a:p>
      </xdr:txBody>
    </xdr:sp>
    <xdr:clientData/>
  </xdr:twoCellAnchor>
  <xdr:twoCellAnchor>
    <xdr:from>
      <xdr:col>18</xdr:col>
      <xdr:colOff>82550</xdr:colOff>
      <xdr:row>70</xdr:row>
      <xdr:rowOff>127000</xdr:rowOff>
    </xdr:from>
    <xdr:to>
      <xdr:col>24</xdr:col>
      <xdr:colOff>590550</xdr:colOff>
      <xdr:row>84</xdr:row>
      <xdr:rowOff>12700</xdr:rowOff>
    </xdr:to>
    <xdr:sp macro="" textlink="">
      <xdr:nvSpPr>
        <xdr:cNvPr id="408" name="正方形/長方形 407"/>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70</xdr:row>
      <xdr:rowOff>127000</xdr:rowOff>
    </xdr:from>
    <xdr:to>
      <xdr:col>33</xdr:col>
      <xdr:colOff>82550</xdr:colOff>
      <xdr:row>84</xdr:row>
      <xdr:rowOff>12700</xdr:rowOff>
    </xdr:to>
    <xdr:sp macro="" textlink="">
      <xdr:nvSpPr>
        <xdr:cNvPr id="409" name="正方形/長方形 408"/>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70</xdr:row>
      <xdr:rowOff>127000</xdr:rowOff>
    </xdr:from>
    <xdr:to>
      <xdr:col>30</xdr:col>
      <xdr:colOff>679450</xdr:colOff>
      <xdr:row>72</xdr:row>
      <xdr:rowOff>38100</xdr:rowOff>
    </xdr:to>
    <xdr:sp macro="" textlink="">
      <xdr:nvSpPr>
        <xdr:cNvPr id="410" name="正方形/長方形 409"/>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公債費以外の分析欄</a:t>
          </a:r>
        </a:p>
      </xdr:txBody>
    </xdr:sp>
    <xdr:clientData/>
  </xdr:twoCellAnchor>
  <xdr:twoCellAnchor>
    <xdr:from>
      <xdr:col>25</xdr:col>
      <xdr:colOff>336550</xdr:colOff>
      <xdr:row>72</xdr:row>
      <xdr:rowOff>101600</xdr:rowOff>
    </xdr:from>
    <xdr:to>
      <xdr:col>32</xdr:col>
      <xdr:colOff>615950</xdr:colOff>
      <xdr:row>83</xdr:row>
      <xdr:rowOff>120650</xdr:rowOff>
    </xdr:to>
    <xdr:sp macro="" textlink="" fLocksText="0">
      <xdr:nvSpPr>
        <xdr:cNvPr id="411" name="テキスト ボックス 410"/>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　公債費以外に係る経常収支比率は前年度比</a:t>
          </a:r>
          <a:r>
            <a:rPr kumimoji="1" lang="en-US" altLang="ja-JP" sz="1300">
              <a:latin typeface="ＭＳ Ｐゴシック"/>
            </a:rPr>
            <a:t>2.9</a:t>
          </a:r>
          <a:r>
            <a:rPr kumimoji="1" lang="ja-JP" altLang="en-US" sz="1300">
              <a:latin typeface="ＭＳ Ｐゴシック"/>
            </a:rPr>
            <a:t>ポイント増加した。</a:t>
          </a:r>
        </a:p>
        <a:p>
          <a:r>
            <a:rPr kumimoji="1" lang="ja-JP" altLang="en-US" sz="1300">
              <a:latin typeface="ＭＳ Ｐゴシック"/>
            </a:rPr>
            <a:t>　これは、人件費、扶助費、繰出金に係る経常収支比率が増加したことが主な要因である。</a:t>
          </a:r>
        </a:p>
        <a:p>
          <a:r>
            <a:rPr kumimoji="1" lang="ja-JP" altLang="en-US" sz="1300">
              <a:latin typeface="ＭＳ Ｐゴシック"/>
            </a:rPr>
            <a:t>　今後も、適正な執行管理に努めていく。</a:t>
          </a:r>
        </a:p>
      </xdr:txBody>
    </xdr:sp>
    <xdr:clientData/>
  </xdr:twoCellAnchor>
  <xdr:oneCellAnchor>
    <xdr:from>
      <xdr:col>18</xdr:col>
      <xdr:colOff>44450</xdr:colOff>
      <xdr:row>69</xdr:row>
      <xdr:rowOff>107950</xdr:rowOff>
    </xdr:from>
    <xdr:ext cx="298543" cy="225703"/>
    <xdr:sp macro="" textlink="">
      <xdr:nvSpPr>
        <xdr:cNvPr id="412" name="テキスト ボックス 411"/>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84</xdr:row>
      <xdr:rowOff>12700</xdr:rowOff>
    </xdr:from>
    <xdr:to>
      <xdr:col>24</xdr:col>
      <xdr:colOff>590550</xdr:colOff>
      <xdr:row>84</xdr:row>
      <xdr:rowOff>12700</xdr:rowOff>
    </xdr:to>
    <xdr:cxnSp macro="">
      <xdr:nvCxnSpPr>
        <xdr:cNvPr id="413" name="直線コネクタ 412"/>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83</xdr:row>
      <xdr:rowOff>41927</xdr:rowOff>
    </xdr:from>
    <xdr:ext cx="508000" cy="259045"/>
    <xdr:sp macro="" textlink="">
      <xdr:nvSpPr>
        <xdr:cNvPr id="414" name="テキスト ボックス 413"/>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82550</xdr:colOff>
      <xdr:row>81</xdr:row>
      <xdr:rowOff>146050</xdr:rowOff>
    </xdr:from>
    <xdr:to>
      <xdr:col>24</xdr:col>
      <xdr:colOff>590550</xdr:colOff>
      <xdr:row>81</xdr:row>
      <xdr:rowOff>146050</xdr:rowOff>
    </xdr:to>
    <xdr:cxnSp macro="">
      <xdr:nvCxnSpPr>
        <xdr:cNvPr id="415" name="直線コネクタ 414"/>
        <xdr:cNvCxnSpPr/>
      </xdr:nvCxnSpPr>
      <xdr:spPr>
        <a:xfrm>
          <a:off x="12446000" y="1403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81</xdr:row>
      <xdr:rowOff>3827</xdr:rowOff>
    </xdr:from>
    <xdr:ext cx="508000" cy="259045"/>
    <xdr:sp macro="" textlink="">
      <xdr:nvSpPr>
        <xdr:cNvPr id="416" name="テキスト ボックス 415"/>
        <xdr:cNvSpPr txBox="1"/>
      </xdr:nvSpPr>
      <xdr:spPr>
        <a:xfrm>
          <a:off x="11938000" y="1389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85.0</a:t>
          </a:r>
          <a:endParaRPr kumimoji="1" lang="ja-JP" altLang="en-US" sz="1000">
            <a:latin typeface="ＭＳ Ｐゴシック"/>
          </a:endParaRPr>
        </a:p>
      </xdr:txBody>
    </xdr:sp>
    <xdr:clientData/>
  </xdr:oneCellAnchor>
  <xdr:twoCellAnchor>
    <xdr:from>
      <xdr:col>18</xdr:col>
      <xdr:colOff>82550</xdr:colOff>
      <xdr:row>79</xdr:row>
      <xdr:rowOff>107950</xdr:rowOff>
    </xdr:from>
    <xdr:to>
      <xdr:col>24</xdr:col>
      <xdr:colOff>590550</xdr:colOff>
      <xdr:row>79</xdr:row>
      <xdr:rowOff>107950</xdr:rowOff>
    </xdr:to>
    <xdr:cxnSp macro="">
      <xdr:nvCxnSpPr>
        <xdr:cNvPr id="417" name="直線コネクタ 416"/>
        <xdr:cNvCxnSpPr/>
      </xdr:nvCxnSpPr>
      <xdr:spPr>
        <a:xfrm>
          <a:off x="12446000" y="1365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78</xdr:row>
      <xdr:rowOff>137177</xdr:rowOff>
    </xdr:from>
    <xdr:ext cx="508000" cy="259045"/>
    <xdr:sp macro="" textlink="">
      <xdr:nvSpPr>
        <xdr:cNvPr id="418" name="テキスト ボックス 417"/>
        <xdr:cNvSpPr txBox="1"/>
      </xdr:nvSpPr>
      <xdr:spPr>
        <a:xfrm>
          <a:off x="11938000" y="1351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18</xdr:col>
      <xdr:colOff>82550</xdr:colOff>
      <xdr:row>77</xdr:row>
      <xdr:rowOff>69850</xdr:rowOff>
    </xdr:from>
    <xdr:to>
      <xdr:col>24</xdr:col>
      <xdr:colOff>590550</xdr:colOff>
      <xdr:row>77</xdr:row>
      <xdr:rowOff>69850</xdr:rowOff>
    </xdr:to>
    <xdr:cxnSp macro="">
      <xdr:nvCxnSpPr>
        <xdr:cNvPr id="419" name="直線コネクタ 418"/>
        <xdr:cNvCxnSpPr/>
      </xdr:nvCxnSpPr>
      <xdr:spPr>
        <a:xfrm>
          <a:off x="12446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76</xdr:row>
      <xdr:rowOff>99077</xdr:rowOff>
    </xdr:from>
    <xdr:ext cx="508000" cy="259045"/>
    <xdr:sp macro="" textlink="">
      <xdr:nvSpPr>
        <xdr:cNvPr id="420" name="テキスト ボックス 419"/>
        <xdr:cNvSpPr txBox="1"/>
      </xdr:nvSpPr>
      <xdr:spPr>
        <a:xfrm>
          <a:off x="11938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75.0</a:t>
          </a:r>
          <a:endParaRPr kumimoji="1" lang="ja-JP" altLang="en-US" sz="1000">
            <a:latin typeface="ＭＳ Ｐゴシック"/>
          </a:endParaRPr>
        </a:p>
      </xdr:txBody>
    </xdr:sp>
    <xdr:clientData/>
  </xdr:oneCellAnchor>
  <xdr:twoCellAnchor>
    <xdr:from>
      <xdr:col>18</xdr:col>
      <xdr:colOff>82550</xdr:colOff>
      <xdr:row>75</xdr:row>
      <xdr:rowOff>31750</xdr:rowOff>
    </xdr:from>
    <xdr:to>
      <xdr:col>24</xdr:col>
      <xdr:colOff>590550</xdr:colOff>
      <xdr:row>75</xdr:row>
      <xdr:rowOff>31750</xdr:rowOff>
    </xdr:to>
    <xdr:cxnSp macro="">
      <xdr:nvCxnSpPr>
        <xdr:cNvPr id="421" name="直線コネクタ 420"/>
        <xdr:cNvCxnSpPr/>
      </xdr:nvCxnSpPr>
      <xdr:spPr>
        <a:xfrm>
          <a:off x="12446000" y="1289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74</xdr:row>
      <xdr:rowOff>60977</xdr:rowOff>
    </xdr:from>
    <xdr:ext cx="508000" cy="259045"/>
    <xdr:sp macro="" textlink="">
      <xdr:nvSpPr>
        <xdr:cNvPr id="422" name="テキスト ボックス 421"/>
        <xdr:cNvSpPr txBox="1"/>
      </xdr:nvSpPr>
      <xdr:spPr>
        <a:xfrm>
          <a:off x="11938000" y="1274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18</xdr:col>
      <xdr:colOff>82550</xdr:colOff>
      <xdr:row>72</xdr:row>
      <xdr:rowOff>165100</xdr:rowOff>
    </xdr:from>
    <xdr:to>
      <xdr:col>24</xdr:col>
      <xdr:colOff>590550</xdr:colOff>
      <xdr:row>72</xdr:row>
      <xdr:rowOff>165100</xdr:rowOff>
    </xdr:to>
    <xdr:cxnSp macro="">
      <xdr:nvCxnSpPr>
        <xdr:cNvPr id="423" name="直線コネクタ 422"/>
        <xdr:cNvCxnSpPr/>
      </xdr:nvCxnSpPr>
      <xdr:spPr>
        <a:xfrm>
          <a:off x="12446000" y="1250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72</xdr:row>
      <xdr:rowOff>22877</xdr:rowOff>
    </xdr:from>
    <xdr:ext cx="508000" cy="259045"/>
    <xdr:sp macro="" textlink="">
      <xdr:nvSpPr>
        <xdr:cNvPr id="424" name="テキスト ボックス 423"/>
        <xdr:cNvSpPr txBox="1"/>
      </xdr:nvSpPr>
      <xdr:spPr>
        <a:xfrm>
          <a:off x="11938000" y="1236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65.0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70</xdr:row>
      <xdr:rowOff>127000</xdr:rowOff>
    </xdr:to>
    <xdr:cxnSp macro="">
      <xdr:nvCxnSpPr>
        <xdr:cNvPr id="425" name="直線コネクタ 424"/>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69</xdr:row>
      <xdr:rowOff>156227</xdr:rowOff>
    </xdr:from>
    <xdr:ext cx="508000" cy="259045"/>
    <xdr:sp macro="" textlink="">
      <xdr:nvSpPr>
        <xdr:cNvPr id="426" name="テキスト ボックス 425"/>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84</xdr:row>
      <xdr:rowOff>12700</xdr:rowOff>
    </xdr:to>
    <xdr:sp macro="" textlink="">
      <xdr:nvSpPr>
        <xdr:cNvPr id="427"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73</xdr:row>
      <xdr:rowOff>146050</xdr:rowOff>
    </xdr:from>
    <xdr:to>
      <xdr:col>24</xdr:col>
      <xdr:colOff>31750</xdr:colOff>
      <xdr:row>80</xdr:row>
      <xdr:rowOff>73661</xdr:rowOff>
    </xdr:to>
    <xdr:cxnSp macro="">
      <xdr:nvCxnSpPr>
        <xdr:cNvPr id="428" name="直線コネクタ 427"/>
        <xdr:cNvCxnSpPr/>
      </xdr:nvCxnSpPr>
      <xdr:spPr>
        <a:xfrm flipV="1">
          <a:off x="16510000" y="12661900"/>
          <a:ext cx="0" cy="112776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80</xdr:row>
      <xdr:rowOff>45738</xdr:rowOff>
    </xdr:from>
    <xdr:ext cx="762000" cy="259045"/>
    <xdr:sp macro="" textlink="">
      <xdr:nvSpPr>
        <xdr:cNvPr id="429" name="公債費以外最小値テキスト"/>
        <xdr:cNvSpPr txBox="1"/>
      </xdr:nvSpPr>
      <xdr:spPr>
        <a:xfrm>
          <a:off x="16598900" y="137617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81.8</a:t>
          </a:r>
          <a:endParaRPr kumimoji="1" lang="ja-JP" altLang="en-US" sz="1000" b="1">
            <a:latin typeface="ＭＳ Ｐゴシック"/>
          </a:endParaRPr>
        </a:p>
      </xdr:txBody>
    </xdr:sp>
    <xdr:clientData/>
  </xdr:oneCellAnchor>
  <xdr:twoCellAnchor>
    <xdr:from>
      <xdr:col>23</xdr:col>
      <xdr:colOff>628650</xdr:colOff>
      <xdr:row>80</xdr:row>
      <xdr:rowOff>73661</xdr:rowOff>
    </xdr:from>
    <xdr:to>
      <xdr:col>24</xdr:col>
      <xdr:colOff>120650</xdr:colOff>
      <xdr:row>80</xdr:row>
      <xdr:rowOff>73661</xdr:rowOff>
    </xdr:to>
    <xdr:cxnSp macro="">
      <xdr:nvCxnSpPr>
        <xdr:cNvPr id="430" name="直線コネクタ 429"/>
        <xdr:cNvCxnSpPr/>
      </xdr:nvCxnSpPr>
      <xdr:spPr>
        <a:xfrm>
          <a:off x="16421100" y="137896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72</xdr:row>
      <xdr:rowOff>60977</xdr:rowOff>
    </xdr:from>
    <xdr:ext cx="762000" cy="259045"/>
    <xdr:sp macro="" textlink="">
      <xdr:nvSpPr>
        <xdr:cNvPr id="431" name="公債費以外最大値テキスト"/>
        <xdr:cNvSpPr txBox="1"/>
      </xdr:nvSpPr>
      <xdr:spPr>
        <a:xfrm>
          <a:off x="16598900" y="12405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67.0</a:t>
          </a:r>
          <a:endParaRPr kumimoji="1" lang="ja-JP" altLang="en-US" sz="1000" b="1">
            <a:latin typeface="ＭＳ Ｐゴシック"/>
          </a:endParaRPr>
        </a:p>
      </xdr:txBody>
    </xdr:sp>
    <xdr:clientData/>
  </xdr:oneCellAnchor>
  <xdr:twoCellAnchor>
    <xdr:from>
      <xdr:col>23</xdr:col>
      <xdr:colOff>628650</xdr:colOff>
      <xdr:row>73</xdr:row>
      <xdr:rowOff>146050</xdr:rowOff>
    </xdr:from>
    <xdr:to>
      <xdr:col>24</xdr:col>
      <xdr:colOff>120650</xdr:colOff>
      <xdr:row>73</xdr:row>
      <xdr:rowOff>146050</xdr:rowOff>
    </xdr:to>
    <xdr:cxnSp macro="">
      <xdr:nvCxnSpPr>
        <xdr:cNvPr id="432" name="直線コネクタ 431"/>
        <xdr:cNvCxnSpPr/>
      </xdr:nvCxnSpPr>
      <xdr:spPr>
        <a:xfrm>
          <a:off x="16421100" y="12661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79</xdr:row>
      <xdr:rowOff>24130</xdr:rowOff>
    </xdr:from>
    <xdr:to>
      <xdr:col>24</xdr:col>
      <xdr:colOff>31750</xdr:colOff>
      <xdr:row>80</xdr:row>
      <xdr:rowOff>73661</xdr:rowOff>
    </xdr:to>
    <xdr:cxnSp macro="">
      <xdr:nvCxnSpPr>
        <xdr:cNvPr id="433" name="直線コネクタ 432"/>
        <xdr:cNvCxnSpPr/>
      </xdr:nvCxnSpPr>
      <xdr:spPr>
        <a:xfrm>
          <a:off x="15671800" y="13568680"/>
          <a:ext cx="838200" cy="2209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76</xdr:row>
      <xdr:rowOff>127016</xdr:rowOff>
    </xdr:from>
    <xdr:ext cx="762000" cy="259045"/>
    <xdr:sp macro="" textlink="">
      <xdr:nvSpPr>
        <xdr:cNvPr id="434" name="公債費以外平均値テキスト"/>
        <xdr:cNvSpPr txBox="1"/>
      </xdr:nvSpPr>
      <xdr:spPr>
        <a:xfrm>
          <a:off x="16598900" y="1315721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76.2</a:t>
          </a:r>
          <a:endParaRPr kumimoji="1" lang="ja-JP" altLang="en-US" sz="1000" b="1">
            <a:solidFill>
              <a:srgbClr val="000080"/>
            </a:solidFill>
            <a:latin typeface="ＭＳ Ｐゴシック"/>
          </a:endParaRPr>
        </a:p>
      </xdr:txBody>
    </xdr:sp>
    <xdr:clientData/>
  </xdr:oneCellAnchor>
  <xdr:twoCellAnchor>
    <xdr:from>
      <xdr:col>23</xdr:col>
      <xdr:colOff>666750</xdr:colOff>
      <xdr:row>77</xdr:row>
      <xdr:rowOff>110489</xdr:rowOff>
    </xdr:from>
    <xdr:to>
      <xdr:col>24</xdr:col>
      <xdr:colOff>82550</xdr:colOff>
      <xdr:row>78</xdr:row>
      <xdr:rowOff>40639</xdr:rowOff>
    </xdr:to>
    <xdr:sp macro="" textlink="">
      <xdr:nvSpPr>
        <xdr:cNvPr id="435" name="フローチャート : 判断 434"/>
        <xdr:cNvSpPr/>
      </xdr:nvSpPr>
      <xdr:spPr>
        <a:xfrm>
          <a:off x="16459200" y="133121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79</xdr:row>
      <xdr:rowOff>24130</xdr:rowOff>
    </xdr:from>
    <xdr:to>
      <xdr:col>22</xdr:col>
      <xdr:colOff>565150</xdr:colOff>
      <xdr:row>80</xdr:row>
      <xdr:rowOff>73661</xdr:rowOff>
    </xdr:to>
    <xdr:cxnSp macro="">
      <xdr:nvCxnSpPr>
        <xdr:cNvPr id="436" name="直線コネクタ 435"/>
        <xdr:cNvCxnSpPr/>
      </xdr:nvCxnSpPr>
      <xdr:spPr>
        <a:xfrm flipV="1">
          <a:off x="14782800" y="13568680"/>
          <a:ext cx="889000" cy="2209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76</xdr:row>
      <xdr:rowOff>129539</xdr:rowOff>
    </xdr:from>
    <xdr:to>
      <xdr:col>22</xdr:col>
      <xdr:colOff>615950</xdr:colOff>
      <xdr:row>77</xdr:row>
      <xdr:rowOff>59689</xdr:rowOff>
    </xdr:to>
    <xdr:sp macro="" textlink="">
      <xdr:nvSpPr>
        <xdr:cNvPr id="437" name="フローチャート : 判断 436"/>
        <xdr:cNvSpPr/>
      </xdr:nvSpPr>
      <xdr:spPr>
        <a:xfrm>
          <a:off x="15621000" y="131597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75</xdr:row>
      <xdr:rowOff>69867</xdr:rowOff>
    </xdr:from>
    <xdr:ext cx="736600" cy="259045"/>
    <xdr:sp macro="" textlink="">
      <xdr:nvSpPr>
        <xdr:cNvPr id="438" name="テキスト ボックス 437"/>
        <xdr:cNvSpPr txBox="1"/>
      </xdr:nvSpPr>
      <xdr:spPr>
        <a:xfrm>
          <a:off x="15290800" y="129286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74.2</a:t>
          </a:r>
          <a:endParaRPr kumimoji="1" lang="ja-JP" altLang="en-US" sz="1000" b="1">
            <a:solidFill>
              <a:srgbClr val="000080"/>
            </a:solidFill>
            <a:latin typeface="ＭＳ Ｐゴシック"/>
          </a:endParaRPr>
        </a:p>
      </xdr:txBody>
    </xdr:sp>
    <xdr:clientData/>
  </xdr:oneCellAnchor>
  <xdr:twoCellAnchor>
    <xdr:from>
      <xdr:col>20</xdr:col>
      <xdr:colOff>158750</xdr:colOff>
      <xdr:row>80</xdr:row>
      <xdr:rowOff>12700</xdr:rowOff>
    </xdr:from>
    <xdr:to>
      <xdr:col>21</xdr:col>
      <xdr:colOff>361950</xdr:colOff>
      <xdr:row>80</xdr:row>
      <xdr:rowOff>73661</xdr:rowOff>
    </xdr:to>
    <xdr:cxnSp macro="">
      <xdr:nvCxnSpPr>
        <xdr:cNvPr id="439" name="直線コネクタ 438"/>
        <xdr:cNvCxnSpPr/>
      </xdr:nvCxnSpPr>
      <xdr:spPr>
        <a:xfrm>
          <a:off x="13893800" y="13728700"/>
          <a:ext cx="889000" cy="609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77</xdr:row>
      <xdr:rowOff>110489</xdr:rowOff>
    </xdr:from>
    <xdr:to>
      <xdr:col>21</xdr:col>
      <xdr:colOff>412750</xdr:colOff>
      <xdr:row>78</xdr:row>
      <xdr:rowOff>40639</xdr:rowOff>
    </xdr:to>
    <xdr:sp macro="" textlink="">
      <xdr:nvSpPr>
        <xdr:cNvPr id="440" name="フローチャート : 判断 439"/>
        <xdr:cNvSpPr/>
      </xdr:nvSpPr>
      <xdr:spPr>
        <a:xfrm>
          <a:off x="14732000" y="133121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76</xdr:row>
      <xdr:rowOff>50816</xdr:rowOff>
    </xdr:from>
    <xdr:ext cx="762000" cy="259045"/>
    <xdr:sp macro="" textlink="">
      <xdr:nvSpPr>
        <xdr:cNvPr id="441" name="テキスト ボックス 440"/>
        <xdr:cNvSpPr txBox="1"/>
      </xdr:nvSpPr>
      <xdr:spPr>
        <a:xfrm>
          <a:off x="14401800" y="130810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76.2</a:t>
          </a:r>
          <a:endParaRPr kumimoji="1" lang="ja-JP" altLang="en-US" sz="1000" b="1">
            <a:solidFill>
              <a:srgbClr val="000080"/>
            </a:solidFill>
            <a:latin typeface="ＭＳ Ｐゴシック"/>
          </a:endParaRPr>
        </a:p>
      </xdr:txBody>
    </xdr:sp>
    <xdr:clientData/>
  </xdr:oneCellAnchor>
  <xdr:twoCellAnchor>
    <xdr:from>
      <xdr:col>18</xdr:col>
      <xdr:colOff>641350</xdr:colOff>
      <xdr:row>80</xdr:row>
      <xdr:rowOff>12700</xdr:rowOff>
    </xdr:from>
    <xdr:to>
      <xdr:col>20</xdr:col>
      <xdr:colOff>158750</xdr:colOff>
      <xdr:row>80</xdr:row>
      <xdr:rowOff>142239</xdr:rowOff>
    </xdr:to>
    <xdr:cxnSp macro="">
      <xdr:nvCxnSpPr>
        <xdr:cNvPr id="442" name="直線コネクタ 441"/>
        <xdr:cNvCxnSpPr/>
      </xdr:nvCxnSpPr>
      <xdr:spPr>
        <a:xfrm flipV="1">
          <a:off x="13004800" y="13728700"/>
          <a:ext cx="889000" cy="1295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78</xdr:row>
      <xdr:rowOff>83820</xdr:rowOff>
    </xdr:from>
    <xdr:to>
      <xdr:col>20</xdr:col>
      <xdr:colOff>209550</xdr:colOff>
      <xdr:row>79</xdr:row>
      <xdr:rowOff>13970</xdr:rowOff>
    </xdr:to>
    <xdr:sp macro="" textlink="">
      <xdr:nvSpPr>
        <xdr:cNvPr id="443" name="フローチャート : 判断 442"/>
        <xdr:cNvSpPr/>
      </xdr:nvSpPr>
      <xdr:spPr>
        <a:xfrm>
          <a:off x="13843000" y="134569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77</xdr:row>
      <xdr:rowOff>24147</xdr:rowOff>
    </xdr:from>
    <xdr:ext cx="762000" cy="259045"/>
    <xdr:sp macro="" textlink="">
      <xdr:nvSpPr>
        <xdr:cNvPr id="444" name="テキスト ボックス 443"/>
        <xdr:cNvSpPr txBox="1"/>
      </xdr:nvSpPr>
      <xdr:spPr>
        <a:xfrm>
          <a:off x="13512800" y="132257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78.1</a:t>
          </a:r>
          <a:endParaRPr kumimoji="1" lang="ja-JP" altLang="en-US" sz="1000" b="1">
            <a:solidFill>
              <a:srgbClr val="000080"/>
            </a:solidFill>
            <a:latin typeface="ＭＳ Ｐゴシック"/>
          </a:endParaRPr>
        </a:p>
      </xdr:txBody>
    </xdr:sp>
    <xdr:clientData/>
  </xdr:oneCellAnchor>
  <xdr:twoCellAnchor>
    <xdr:from>
      <xdr:col>18</xdr:col>
      <xdr:colOff>590550</xdr:colOff>
      <xdr:row>79</xdr:row>
      <xdr:rowOff>95250</xdr:rowOff>
    </xdr:from>
    <xdr:to>
      <xdr:col>19</xdr:col>
      <xdr:colOff>6350</xdr:colOff>
      <xdr:row>80</xdr:row>
      <xdr:rowOff>25400</xdr:rowOff>
    </xdr:to>
    <xdr:sp macro="" textlink="">
      <xdr:nvSpPr>
        <xdr:cNvPr id="445" name="フローチャート : 判断 444"/>
        <xdr:cNvSpPr/>
      </xdr:nvSpPr>
      <xdr:spPr>
        <a:xfrm>
          <a:off x="12954000" y="13639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78</xdr:row>
      <xdr:rowOff>35577</xdr:rowOff>
    </xdr:from>
    <xdr:ext cx="762000" cy="259045"/>
    <xdr:sp macro="" textlink="">
      <xdr:nvSpPr>
        <xdr:cNvPr id="446" name="テキスト ボックス 445"/>
        <xdr:cNvSpPr txBox="1"/>
      </xdr:nvSpPr>
      <xdr:spPr>
        <a:xfrm>
          <a:off x="12623800" y="13408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oneCellAnchor>
    <xdr:from>
      <xdr:col>23</xdr:col>
      <xdr:colOff>501650</xdr:colOff>
      <xdr:row>84</xdr:row>
      <xdr:rowOff>10177</xdr:rowOff>
    </xdr:from>
    <xdr:ext cx="762000" cy="259045"/>
    <xdr:sp macro="" textlink="">
      <xdr:nvSpPr>
        <xdr:cNvPr id="447" name="テキスト ボックス 446"/>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349250</xdr:colOff>
      <xdr:row>84</xdr:row>
      <xdr:rowOff>10177</xdr:rowOff>
    </xdr:from>
    <xdr:ext cx="762000" cy="259045"/>
    <xdr:sp macro="" textlink="">
      <xdr:nvSpPr>
        <xdr:cNvPr id="448" name="テキスト ボックス 447"/>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21</xdr:col>
      <xdr:colOff>146050</xdr:colOff>
      <xdr:row>84</xdr:row>
      <xdr:rowOff>10177</xdr:rowOff>
    </xdr:from>
    <xdr:ext cx="762000" cy="259045"/>
    <xdr:sp macro="" textlink="">
      <xdr:nvSpPr>
        <xdr:cNvPr id="449" name="テキスト ボックス 448"/>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628650</xdr:colOff>
      <xdr:row>84</xdr:row>
      <xdr:rowOff>10177</xdr:rowOff>
    </xdr:from>
    <xdr:ext cx="762000" cy="259045"/>
    <xdr:sp macro="" textlink="">
      <xdr:nvSpPr>
        <xdr:cNvPr id="450" name="テキスト ボックス 449"/>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425450</xdr:colOff>
      <xdr:row>84</xdr:row>
      <xdr:rowOff>10177</xdr:rowOff>
    </xdr:from>
    <xdr:ext cx="762000" cy="259045"/>
    <xdr:sp macro="" textlink="">
      <xdr:nvSpPr>
        <xdr:cNvPr id="451" name="テキスト ボックス 450"/>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666750</xdr:colOff>
      <xdr:row>80</xdr:row>
      <xdr:rowOff>22861</xdr:rowOff>
    </xdr:from>
    <xdr:to>
      <xdr:col>24</xdr:col>
      <xdr:colOff>82550</xdr:colOff>
      <xdr:row>80</xdr:row>
      <xdr:rowOff>124461</xdr:rowOff>
    </xdr:to>
    <xdr:sp macro="" textlink="">
      <xdr:nvSpPr>
        <xdr:cNvPr id="452" name="円/楕円 451"/>
        <xdr:cNvSpPr/>
      </xdr:nvSpPr>
      <xdr:spPr>
        <a:xfrm>
          <a:off x="16459200" y="137388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79</xdr:row>
      <xdr:rowOff>102888</xdr:rowOff>
    </xdr:from>
    <xdr:ext cx="762000" cy="259045"/>
    <xdr:sp macro="" textlink="">
      <xdr:nvSpPr>
        <xdr:cNvPr id="453" name="公債費以外該当値テキスト"/>
        <xdr:cNvSpPr txBox="1"/>
      </xdr:nvSpPr>
      <xdr:spPr>
        <a:xfrm>
          <a:off x="16598900" y="136474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81.8</a:t>
          </a:r>
          <a:endParaRPr kumimoji="1" lang="ja-JP" altLang="en-US" sz="1000" b="1">
            <a:solidFill>
              <a:srgbClr val="FF0000"/>
            </a:solidFill>
            <a:latin typeface="ＭＳ Ｐゴシック"/>
          </a:endParaRPr>
        </a:p>
      </xdr:txBody>
    </xdr:sp>
    <xdr:clientData/>
  </xdr:oneCellAnchor>
  <xdr:twoCellAnchor>
    <xdr:from>
      <xdr:col>22</xdr:col>
      <xdr:colOff>514350</xdr:colOff>
      <xdr:row>78</xdr:row>
      <xdr:rowOff>144780</xdr:rowOff>
    </xdr:from>
    <xdr:to>
      <xdr:col>22</xdr:col>
      <xdr:colOff>615950</xdr:colOff>
      <xdr:row>79</xdr:row>
      <xdr:rowOff>74930</xdr:rowOff>
    </xdr:to>
    <xdr:sp macro="" textlink="">
      <xdr:nvSpPr>
        <xdr:cNvPr id="454" name="円/楕円 453"/>
        <xdr:cNvSpPr/>
      </xdr:nvSpPr>
      <xdr:spPr>
        <a:xfrm>
          <a:off x="15621000" y="135178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79</xdr:row>
      <xdr:rowOff>59707</xdr:rowOff>
    </xdr:from>
    <xdr:ext cx="736600" cy="259045"/>
    <xdr:sp macro="" textlink="">
      <xdr:nvSpPr>
        <xdr:cNvPr id="455" name="テキスト ボックス 454"/>
        <xdr:cNvSpPr txBox="1"/>
      </xdr:nvSpPr>
      <xdr:spPr>
        <a:xfrm>
          <a:off x="15290800" y="136042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78.9</a:t>
          </a:r>
          <a:endParaRPr kumimoji="1" lang="ja-JP" altLang="en-US" sz="1000" b="1">
            <a:solidFill>
              <a:srgbClr val="FF0000"/>
            </a:solidFill>
            <a:latin typeface="ＭＳ Ｐゴシック"/>
          </a:endParaRPr>
        </a:p>
      </xdr:txBody>
    </xdr:sp>
    <xdr:clientData/>
  </xdr:oneCellAnchor>
  <xdr:twoCellAnchor>
    <xdr:from>
      <xdr:col>21</xdr:col>
      <xdr:colOff>311150</xdr:colOff>
      <xdr:row>80</xdr:row>
      <xdr:rowOff>22861</xdr:rowOff>
    </xdr:from>
    <xdr:to>
      <xdr:col>21</xdr:col>
      <xdr:colOff>412750</xdr:colOff>
      <xdr:row>80</xdr:row>
      <xdr:rowOff>124461</xdr:rowOff>
    </xdr:to>
    <xdr:sp macro="" textlink="">
      <xdr:nvSpPr>
        <xdr:cNvPr id="456" name="円/楕円 455"/>
        <xdr:cNvSpPr/>
      </xdr:nvSpPr>
      <xdr:spPr>
        <a:xfrm>
          <a:off x="14732000" y="137388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80</xdr:row>
      <xdr:rowOff>109238</xdr:rowOff>
    </xdr:from>
    <xdr:ext cx="762000" cy="259045"/>
    <xdr:sp macro="" textlink="">
      <xdr:nvSpPr>
        <xdr:cNvPr id="457" name="テキスト ボックス 456"/>
        <xdr:cNvSpPr txBox="1"/>
      </xdr:nvSpPr>
      <xdr:spPr>
        <a:xfrm>
          <a:off x="14401800" y="138252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81.8</a:t>
          </a:r>
          <a:endParaRPr kumimoji="1" lang="ja-JP" altLang="en-US" sz="1000" b="1">
            <a:solidFill>
              <a:srgbClr val="FF0000"/>
            </a:solidFill>
            <a:latin typeface="ＭＳ Ｐゴシック"/>
          </a:endParaRPr>
        </a:p>
      </xdr:txBody>
    </xdr:sp>
    <xdr:clientData/>
  </xdr:oneCellAnchor>
  <xdr:twoCellAnchor>
    <xdr:from>
      <xdr:col>20</xdr:col>
      <xdr:colOff>107950</xdr:colOff>
      <xdr:row>79</xdr:row>
      <xdr:rowOff>133350</xdr:rowOff>
    </xdr:from>
    <xdr:to>
      <xdr:col>20</xdr:col>
      <xdr:colOff>209550</xdr:colOff>
      <xdr:row>80</xdr:row>
      <xdr:rowOff>63500</xdr:rowOff>
    </xdr:to>
    <xdr:sp macro="" textlink="">
      <xdr:nvSpPr>
        <xdr:cNvPr id="458" name="円/楕円 457"/>
        <xdr:cNvSpPr/>
      </xdr:nvSpPr>
      <xdr:spPr>
        <a:xfrm>
          <a:off x="13843000" y="13677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80</xdr:row>
      <xdr:rowOff>48277</xdr:rowOff>
    </xdr:from>
    <xdr:ext cx="762000" cy="259045"/>
    <xdr:sp macro="" textlink="">
      <xdr:nvSpPr>
        <xdr:cNvPr id="459" name="テキスト ボックス 458"/>
        <xdr:cNvSpPr txBox="1"/>
      </xdr:nvSpPr>
      <xdr:spPr>
        <a:xfrm>
          <a:off x="13512800" y="1376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81.0</a:t>
          </a:r>
          <a:endParaRPr kumimoji="1" lang="ja-JP" altLang="en-US" sz="1000" b="1">
            <a:solidFill>
              <a:srgbClr val="FF0000"/>
            </a:solidFill>
            <a:latin typeface="ＭＳ Ｐゴシック"/>
          </a:endParaRPr>
        </a:p>
      </xdr:txBody>
    </xdr:sp>
    <xdr:clientData/>
  </xdr:oneCellAnchor>
  <xdr:twoCellAnchor>
    <xdr:from>
      <xdr:col>18</xdr:col>
      <xdr:colOff>590550</xdr:colOff>
      <xdr:row>80</xdr:row>
      <xdr:rowOff>91439</xdr:rowOff>
    </xdr:from>
    <xdr:to>
      <xdr:col>19</xdr:col>
      <xdr:colOff>6350</xdr:colOff>
      <xdr:row>81</xdr:row>
      <xdr:rowOff>21589</xdr:rowOff>
    </xdr:to>
    <xdr:sp macro="" textlink="">
      <xdr:nvSpPr>
        <xdr:cNvPr id="460" name="円/楕円 459"/>
        <xdr:cNvSpPr/>
      </xdr:nvSpPr>
      <xdr:spPr>
        <a:xfrm>
          <a:off x="12954000" y="138074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81</xdr:row>
      <xdr:rowOff>6366</xdr:rowOff>
    </xdr:from>
    <xdr:ext cx="762000" cy="259045"/>
    <xdr:sp macro="" textlink="">
      <xdr:nvSpPr>
        <xdr:cNvPr id="461" name="テキスト ボックス 460"/>
        <xdr:cNvSpPr txBox="1"/>
      </xdr:nvSpPr>
      <xdr:spPr>
        <a:xfrm>
          <a:off x="12623800" y="138938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82.7</a:t>
          </a:r>
          <a:endParaRPr kumimoji="1" lang="ja-JP" altLang="en-US" sz="1000" b="1">
            <a:solidFill>
              <a:srgbClr val="FF0000"/>
            </a:solidFill>
            <a:latin typeface="ＭＳ Ｐゴシック"/>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macro="">
      <xdr:nvGraphicFramePr>
        <xdr:cNvPr id="2"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10</xdr:col>
      <xdr:colOff>641350</xdr:colOff>
      <xdr:row>3</xdr:row>
      <xdr:rowOff>19050</xdr:rowOff>
    </xdr:to>
    <xdr:sp macro=""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a:rPr>
            <a:t>（</a:t>
          </a:r>
          <a:r>
            <a:rPr kumimoji="1" lang="en-US" altLang="ja-JP" sz="2500" b="1">
              <a:latin typeface="ＭＳ Ｐゴシック"/>
            </a:rPr>
            <a:t>4</a:t>
          </a:r>
          <a:r>
            <a:rPr kumimoji="1" lang="ja-JP" altLang="en-US" sz="2500" b="1">
              <a:latin typeface="ＭＳ Ｐゴシック"/>
            </a:rPr>
            <a:t>）</a:t>
          </a:r>
          <a:r>
            <a:rPr kumimoji="1" lang="en-US" altLang="ja-JP" sz="2500" b="1">
              <a:latin typeface="ＭＳ Ｐゴシック"/>
            </a:rPr>
            <a:t>-2 </a:t>
          </a:r>
          <a:r>
            <a:rPr kumimoji="1" lang="ja-JP" altLang="en-US" sz="2500" b="1">
              <a:latin typeface="ＭＳ Ｐゴシック"/>
            </a:rPr>
            <a:t>市町村経常経費分析表</a:t>
          </a:r>
          <a:r>
            <a:rPr kumimoji="1" lang="en-US" altLang="ja-JP" sz="2500" b="1">
              <a:latin typeface="ＭＳ Ｐゴシック"/>
            </a:rPr>
            <a:t>(</a:t>
          </a:r>
          <a:r>
            <a:rPr kumimoji="1" lang="ja-JP" altLang="en-US" sz="2500" b="1">
              <a:latin typeface="ＭＳ Ｐゴシック"/>
            </a:rPr>
            <a:t>普通会計決算</a:t>
          </a:r>
          <a:r>
            <a:rPr kumimoji="1" lang="en-US" altLang="ja-JP" sz="2500" b="1">
              <a:latin typeface="ＭＳ Ｐゴシック"/>
            </a:rPr>
            <a:t>)</a:t>
          </a:r>
          <a:endParaRPr kumimoji="1" lang="ja-JP" altLang="en-US" sz="2500" b="1">
            <a:latin typeface="ＭＳ Ｐゴシック"/>
          </a:endParaRPr>
        </a:p>
      </xdr:txBody>
    </xdr:sp>
    <xdr:clientData/>
  </xdr:twoCellAnchor>
  <xdr:twoCellAnchor>
    <xdr:from>
      <xdr:col>11</xdr:col>
      <xdr:colOff>1127125</xdr:colOff>
      <xdr:row>0</xdr:row>
      <xdr:rowOff>0</xdr:rowOff>
    </xdr:from>
    <xdr:to>
      <xdr:col>14</xdr:col>
      <xdr:colOff>425450</xdr:colOff>
      <xdr:row>2</xdr:row>
      <xdr:rowOff>38100</xdr:rowOff>
    </xdr:to>
    <xdr:sp macro=""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1136650</xdr:colOff>
      <xdr:row>0</xdr:row>
      <xdr:rowOff>12700</xdr:rowOff>
    </xdr:from>
    <xdr:to>
      <xdr:col>14</xdr:col>
      <xdr:colOff>409575</xdr:colOff>
      <xdr:row>2</xdr:row>
      <xdr:rowOff>25400</xdr:rowOff>
    </xdr:to>
    <xdr:sp macro=""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1149350</xdr:colOff>
      <xdr:row>0</xdr:row>
      <xdr:rowOff>31750</xdr:rowOff>
    </xdr:from>
    <xdr:to>
      <xdr:col>14</xdr:col>
      <xdr:colOff>389889</xdr:colOff>
      <xdr:row>2</xdr:row>
      <xdr:rowOff>12700</xdr:rowOff>
    </xdr:to>
    <xdr:sp macro=""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東京都練馬区</a:t>
          </a:r>
        </a:p>
      </xdr:txBody>
    </xdr:sp>
    <xdr:clientData/>
  </xdr:twoCellAnchor>
  <xdr:twoCellAnchor>
    <xdr:from>
      <xdr:col>10</xdr:col>
      <xdr:colOff>133350</xdr:colOff>
      <xdr:row>0</xdr:row>
      <xdr:rowOff>0</xdr:rowOff>
    </xdr:from>
    <xdr:to>
      <xdr:col>11</xdr:col>
      <xdr:colOff>930275</xdr:colOff>
      <xdr:row>2</xdr:row>
      <xdr:rowOff>38100</xdr:rowOff>
    </xdr:to>
    <xdr:sp macro=""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158750</xdr:colOff>
      <xdr:row>0</xdr:row>
      <xdr:rowOff>12700</xdr:rowOff>
    </xdr:from>
    <xdr:to>
      <xdr:col>11</xdr:col>
      <xdr:colOff>911225</xdr:colOff>
      <xdr:row>2</xdr:row>
      <xdr:rowOff>25400</xdr:rowOff>
    </xdr:to>
    <xdr:sp macro=""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184150</xdr:colOff>
      <xdr:row>0</xdr:row>
      <xdr:rowOff>31750</xdr:rowOff>
    </xdr:from>
    <xdr:to>
      <xdr:col>11</xdr:col>
      <xdr:colOff>879475</xdr:colOff>
      <xdr:row>2</xdr:row>
      <xdr:rowOff>12700</xdr:rowOff>
    </xdr:to>
    <xdr:sp macro=""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平成</a:t>
          </a:r>
          <a:r>
            <a:rPr kumimoji="1" lang="en-US" altLang="ja-JP" sz="1250" b="1">
              <a:solidFill>
                <a:srgbClr val="FFFFFF"/>
              </a:solidFill>
              <a:latin typeface="ＭＳ ゴシック"/>
            </a:rPr>
            <a:t>28</a:t>
          </a:r>
          <a:r>
            <a:rPr kumimoji="1" lang="ja-JP" altLang="en-US" sz="1250" b="1">
              <a:solidFill>
                <a:srgbClr val="FFFFFF"/>
              </a:solidFill>
              <a:latin typeface="ＭＳ ゴシック"/>
            </a:rPr>
            <a:t>年度</a:t>
          </a:r>
        </a:p>
      </xdr:txBody>
    </xdr:sp>
    <xdr:clientData/>
  </xdr:twoCellAnchor>
  <xdr:twoCellAnchor>
    <xdr:from>
      <xdr:col>1</xdr:col>
      <xdr:colOff>1025525</xdr:colOff>
      <xdr:row>63</xdr:row>
      <xdr:rowOff>28575</xdr:rowOff>
    </xdr:from>
    <xdr:to>
      <xdr:col>5</xdr:col>
      <xdr:colOff>733425</xdr:colOff>
      <xdr:row>64</xdr:row>
      <xdr:rowOff>111125</xdr:rowOff>
    </xdr:to>
    <xdr:sp macro=""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463550</xdr:colOff>
      <xdr:row>63</xdr:row>
      <xdr:rowOff>66675</xdr:rowOff>
    </xdr:from>
    <xdr:to>
      <xdr:col>3</xdr:col>
      <xdr:colOff>600075</xdr:colOff>
      <xdr:row>64</xdr:row>
      <xdr:rowOff>149225</xdr:rowOff>
    </xdr:to>
    <xdr:sp macro=""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当該団体値</a:t>
          </a:r>
        </a:p>
      </xdr:txBody>
    </xdr:sp>
    <xdr:clientData/>
  </xdr:twoCellAnchor>
  <xdr:twoCellAnchor>
    <xdr:from>
      <xdr:col>2</xdr:col>
      <xdr:colOff>146050</xdr:colOff>
      <xdr:row>63</xdr:row>
      <xdr:rowOff>155575</xdr:rowOff>
    </xdr:from>
    <xdr:to>
      <xdr:col>2</xdr:col>
      <xdr:colOff>438150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xdr:col>
      <xdr:colOff>247650</xdr:colOff>
      <xdr:row>63</xdr:row>
      <xdr:rowOff>104775</xdr:rowOff>
    </xdr:from>
    <xdr:to>
      <xdr:col>2</xdr:col>
      <xdr:colOff>349250</xdr:colOff>
      <xdr:row>64</xdr:row>
      <xdr:rowOff>34925</xdr:rowOff>
    </xdr:to>
    <xdr:sp macro="" textlink="">
      <xdr:nvSpPr>
        <xdr:cNvPr id="13" name="円/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1082675</xdr:colOff>
      <xdr:row>63</xdr:row>
      <xdr:rowOff>104775</xdr:rowOff>
    </xdr:from>
    <xdr:to>
      <xdr:col>4</xdr:col>
      <xdr:colOff>50800</xdr:colOff>
      <xdr:row>64</xdr:row>
      <xdr:rowOff>34925</xdr:rowOff>
    </xdr:to>
    <xdr:sp macro="" textlink="">
      <xdr:nvSpPr>
        <xdr:cNvPr id="14" name="フローチャート :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177800</xdr:colOff>
      <xdr:row>63</xdr:row>
      <xdr:rowOff>66675</xdr:rowOff>
    </xdr:from>
    <xdr:to>
      <xdr:col>5</xdr:col>
      <xdr:colOff>314325</xdr:colOff>
      <xdr:row>64</xdr:row>
      <xdr:rowOff>149225</xdr:rowOff>
    </xdr:to>
    <xdr:sp macro=""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類似団体内平均値</a:t>
          </a:r>
        </a:p>
      </xdr:txBody>
    </xdr:sp>
    <xdr:clientData/>
  </xdr:twoCellAnchor>
  <xdr:twoCellAnchor>
    <xdr:from>
      <xdr:col>1</xdr:col>
      <xdr:colOff>1025525</xdr:colOff>
      <xdr:row>6</xdr:row>
      <xdr:rowOff>3175</xdr:rowOff>
    </xdr:from>
    <xdr:to>
      <xdr:col>5</xdr:col>
      <xdr:colOff>733425</xdr:colOff>
      <xdr:row>7</xdr:row>
      <xdr:rowOff>85725</xdr:rowOff>
    </xdr:to>
    <xdr:sp macro=""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6</xdr:row>
      <xdr:rowOff>3175</xdr:rowOff>
    </xdr:from>
    <xdr:to>
      <xdr:col>1</xdr:col>
      <xdr:colOff>327025</xdr:colOff>
      <xdr:row>12</xdr:row>
      <xdr:rowOff>117475</xdr:rowOff>
    </xdr:to>
    <xdr:sp macro=""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6</xdr:row>
      <xdr:rowOff>117475</xdr:rowOff>
    </xdr:from>
    <xdr:to>
      <xdr:col>1</xdr:col>
      <xdr:colOff>593725</xdr:colOff>
      <xdr:row>8</xdr:row>
      <xdr:rowOff>28575</xdr:rowOff>
    </xdr:to>
    <xdr:sp macro=""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8</xdr:row>
      <xdr:rowOff>41275</xdr:rowOff>
    </xdr:from>
    <xdr:to>
      <xdr:col>1</xdr:col>
      <xdr:colOff>593725</xdr:colOff>
      <xdr:row>9</xdr:row>
      <xdr:rowOff>123825</xdr:rowOff>
    </xdr:to>
    <xdr:sp macro=""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10</xdr:row>
      <xdr:rowOff>3175</xdr:rowOff>
    </xdr:from>
    <xdr:to>
      <xdr:col>1</xdr:col>
      <xdr:colOff>593725</xdr:colOff>
      <xdr:row>13</xdr:row>
      <xdr:rowOff>123825</xdr:rowOff>
    </xdr:to>
    <xdr:sp macro=""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7</xdr:row>
      <xdr:rowOff>9525</xdr:rowOff>
    </xdr:from>
    <xdr:to>
      <xdr:col>0</xdr:col>
      <xdr:colOff>368300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9</xdr:row>
      <xdr:rowOff>123825</xdr:rowOff>
    </xdr:from>
    <xdr:to>
      <xdr:col>0</xdr:col>
      <xdr:colOff>282575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9</xdr:row>
      <xdr:rowOff>123825</xdr:rowOff>
    </xdr:from>
    <xdr:to>
      <xdr:col>0</xdr:col>
      <xdr:colOff>368300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11</xdr:row>
      <xdr:rowOff>19050</xdr:rowOff>
    </xdr:from>
    <xdr:to>
      <xdr:col>0</xdr:col>
      <xdr:colOff>282575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11</xdr:row>
      <xdr:rowOff>161925</xdr:rowOff>
    </xdr:from>
    <xdr:to>
      <xdr:col>0</xdr:col>
      <xdr:colOff>368300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6</xdr:row>
      <xdr:rowOff>130175</xdr:rowOff>
    </xdr:from>
    <xdr:to>
      <xdr:col>0</xdr:col>
      <xdr:colOff>333375</xdr:colOff>
      <xdr:row>7</xdr:row>
      <xdr:rowOff>60325</xdr:rowOff>
    </xdr:to>
    <xdr:sp macro="" textlink="">
      <xdr:nvSpPr>
        <xdr:cNvPr id="26" name="円/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8</xdr:row>
      <xdr:rowOff>53975</xdr:rowOff>
    </xdr:from>
    <xdr:to>
      <xdr:col>0</xdr:col>
      <xdr:colOff>333375</xdr:colOff>
      <xdr:row>8</xdr:row>
      <xdr:rowOff>155575</xdr:rowOff>
    </xdr:to>
    <xdr:sp macro="" textlink="">
      <xdr:nvSpPr>
        <xdr:cNvPr id="27" name="フローチャート :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9</xdr:row>
      <xdr:rowOff>60325</xdr:rowOff>
    </xdr:from>
    <xdr:to>
      <xdr:col>5</xdr:col>
      <xdr:colOff>733425</xdr:colOff>
      <xdr:row>22</xdr:row>
      <xdr:rowOff>117475</xdr:rowOff>
    </xdr:to>
    <xdr:sp macro=""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7</xdr:row>
      <xdr:rowOff>22225</xdr:rowOff>
    </xdr:from>
    <xdr:ext cx="411266" cy="275717"/>
    <xdr:sp macro=""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22</xdr:row>
      <xdr:rowOff>117475</xdr:rowOff>
    </xdr:from>
    <xdr:to>
      <xdr:col>5</xdr:col>
      <xdr:colOff>733425</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21</xdr:row>
      <xdr:rowOff>146702</xdr:rowOff>
    </xdr:from>
    <xdr:ext cx="762000" cy="259045"/>
    <xdr:sp macro="" textlink="">
      <xdr:nvSpPr>
        <xdr:cNvPr id="31" name="テキスト ボックス 30"/>
        <xdr:cNvSpPr txBox="1"/>
      </xdr:nvSpPr>
      <xdr:spPr>
        <a:xfrm>
          <a:off x="14097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20</xdr:row>
      <xdr:rowOff>133803</xdr:rowOff>
    </xdr:from>
    <xdr:to>
      <xdr:col>5</xdr:col>
      <xdr:colOff>733425</xdr:colOff>
      <xdr:row>20</xdr:row>
      <xdr:rowOff>133803</xdr:rowOff>
    </xdr:to>
    <xdr:cxnSp macro="">
      <xdr:nvCxnSpPr>
        <xdr:cNvPr id="32" name="直線コネクタ 31"/>
        <xdr:cNvCxnSpPr/>
      </xdr:nvCxnSpPr>
      <xdr:spPr bwMode="auto">
        <a:xfrm>
          <a:off x="2159000" y="36104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19</xdr:row>
      <xdr:rowOff>163030</xdr:rowOff>
    </xdr:from>
    <xdr:ext cx="762000" cy="259045"/>
    <xdr:sp macro="" textlink="">
      <xdr:nvSpPr>
        <xdr:cNvPr id="33" name="テキスト ボックス 32"/>
        <xdr:cNvSpPr txBox="1"/>
      </xdr:nvSpPr>
      <xdr:spPr>
        <a:xfrm>
          <a:off x="1409700" y="3468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18</xdr:row>
      <xdr:rowOff>150132</xdr:rowOff>
    </xdr:from>
    <xdr:to>
      <xdr:col>5</xdr:col>
      <xdr:colOff>733425</xdr:colOff>
      <xdr:row>18</xdr:row>
      <xdr:rowOff>150132</xdr:rowOff>
    </xdr:to>
    <xdr:cxnSp macro="">
      <xdr:nvCxnSpPr>
        <xdr:cNvPr id="34" name="直線コネクタ 33"/>
        <xdr:cNvCxnSpPr/>
      </xdr:nvCxnSpPr>
      <xdr:spPr bwMode="auto">
        <a:xfrm>
          <a:off x="2159000" y="32838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18</xdr:row>
      <xdr:rowOff>7909</xdr:rowOff>
    </xdr:from>
    <xdr:ext cx="762000" cy="259045"/>
    <xdr:sp macro="" textlink="">
      <xdr:nvSpPr>
        <xdr:cNvPr id="35" name="テキスト ボックス 34"/>
        <xdr:cNvSpPr txBox="1"/>
      </xdr:nvSpPr>
      <xdr:spPr>
        <a:xfrm>
          <a:off x="1409700" y="3141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1025525</xdr:colOff>
      <xdr:row>16</xdr:row>
      <xdr:rowOff>166461</xdr:rowOff>
    </xdr:from>
    <xdr:to>
      <xdr:col>5</xdr:col>
      <xdr:colOff>733425</xdr:colOff>
      <xdr:row>16</xdr:row>
      <xdr:rowOff>166461</xdr:rowOff>
    </xdr:to>
    <xdr:cxnSp macro="">
      <xdr:nvCxnSpPr>
        <xdr:cNvPr id="36" name="直線コネクタ 35"/>
        <xdr:cNvCxnSpPr/>
      </xdr:nvCxnSpPr>
      <xdr:spPr bwMode="auto">
        <a:xfrm>
          <a:off x="2159000" y="2957286"/>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16</xdr:row>
      <xdr:rowOff>24238</xdr:rowOff>
    </xdr:from>
    <xdr:ext cx="762000" cy="259045"/>
    <xdr:sp macro="" textlink="">
      <xdr:nvSpPr>
        <xdr:cNvPr id="37" name="テキスト ボックス 36"/>
        <xdr:cNvSpPr txBox="1"/>
      </xdr:nvSpPr>
      <xdr:spPr>
        <a:xfrm>
          <a:off x="1409700" y="28150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1025525</xdr:colOff>
      <xdr:row>15</xdr:row>
      <xdr:rowOff>11339</xdr:rowOff>
    </xdr:from>
    <xdr:to>
      <xdr:col>5</xdr:col>
      <xdr:colOff>733425</xdr:colOff>
      <xdr:row>15</xdr:row>
      <xdr:rowOff>11339</xdr:rowOff>
    </xdr:to>
    <xdr:cxnSp macro="">
      <xdr:nvCxnSpPr>
        <xdr:cNvPr id="38" name="直線コネクタ 37"/>
        <xdr:cNvCxnSpPr/>
      </xdr:nvCxnSpPr>
      <xdr:spPr bwMode="auto">
        <a:xfrm>
          <a:off x="2159000" y="2630714"/>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14</xdr:row>
      <xdr:rowOff>40566</xdr:rowOff>
    </xdr:from>
    <xdr:ext cx="762000" cy="259045"/>
    <xdr:sp macro="" textlink="">
      <xdr:nvSpPr>
        <xdr:cNvPr id="39" name="テキスト ボックス 38"/>
        <xdr:cNvSpPr txBox="1"/>
      </xdr:nvSpPr>
      <xdr:spPr>
        <a:xfrm>
          <a:off x="1409700" y="2488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1025525</xdr:colOff>
      <xdr:row>13</xdr:row>
      <xdr:rowOff>27668</xdr:rowOff>
    </xdr:from>
    <xdr:to>
      <xdr:col>5</xdr:col>
      <xdr:colOff>733425</xdr:colOff>
      <xdr:row>13</xdr:row>
      <xdr:rowOff>27668</xdr:rowOff>
    </xdr:to>
    <xdr:cxnSp macro="">
      <xdr:nvCxnSpPr>
        <xdr:cNvPr id="40" name="直線コネクタ 39"/>
        <xdr:cNvCxnSpPr/>
      </xdr:nvCxnSpPr>
      <xdr:spPr bwMode="auto">
        <a:xfrm>
          <a:off x="2159000" y="23041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12</xdr:row>
      <xdr:rowOff>56895</xdr:rowOff>
    </xdr:from>
    <xdr:ext cx="762000" cy="259045"/>
    <xdr:sp macro="" textlink="">
      <xdr:nvSpPr>
        <xdr:cNvPr id="41" name="テキスト ボックス 40"/>
        <xdr:cNvSpPr txBox="1"/>
      </xdr:nvSpPr>
      <xdr:spPr>
        <a:xfrm>
          <a:off x="1409700" y="2161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1025525</xdr:colOff>
      <xdr:row>11</xdr:row>
      <xdr:rowOff>43996</xdr:rowOff>
    </xdr:from>
    <xdr:to>
      <xdr:col>5</xdr:col>
      <xdr:colOff>733425</xdr:colOff>
      <xdr:row>11</xdr:row>
      <xdr:rowOff>43996</xdr:rowOff>
    </xdr:to>
    <xdr:cxnSp macro="">
      <xdr:nvCxnSpPr>
        <xdr:cNvPr id="42" name="直線コネクタ 41"/>
        <xdr:cNvCxnSpPr/>
      </xdr:nvCxnSpPr>
      <xdr:spPr bwMode="auto">
        <a:xfrm>
          <a:off x="2159000" y="1977571"/>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10</xdr:row>
      <xdr:rowOff>73223</xdr:rowOff>
    </xdr:from>
    <xdr:ext cx="762000" cy="259045"/>
    <xdr:sp macro="" textlink="">
      <xdr:nvSpPr>
        <xdr:cNvPr id="43" name="テキスト ボックス 42"/>
        <xdr:cNvSpPr txBox="1"/>
      </xdr:nvSpPr>
      <xdr:spPr>
        <a:xfrm>
          <a:off x="1409700" y="1835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9</xdr:row>
      <xdr:rowOff>60325</xdr:rowOff>
    </xdr:to>
    <xdr:cxnSp macro="">
      <xdr:nvCxnSpPr>
        <xdr:cNvPr id="44" name="直線コネクタ 43"/>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8</xdr:row>
      <xdr:rowOff>89552</xdr:rowOff>
    </xdr:from>
    <xdr:ext cx="762000" cy="259045"/>
    <xdr:sp macro="" textlink="">
      <xdr:nvSpPr>
        <xdr:cNvPr id="45" name="テキスト ボックス 44"/>
        <xdr:cNvSpPr txBox="1"/>
      </xdr:nvSpPr>
      <xdr:spPr>
        <a:xfrm>
          <a:off x="14097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22</xdr:row>
      <xdr:rowOff>117475</xdr:rowOff>
    </xdr:to>
    <xdr:sp macro="" textlink="">
      <xdr:nvSpPr>
        <xdr:cNvPr id="46"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10</xdr:row>
      <xdr:rowOff>161290</xdr:rowOff>
    </xdr:from>
    <xdr:to>
      <xdr:col>4</xdr:col>
      <xdr:colOff>1117600</xdr:colOff>
      <xdr:row>19</xdr:row>
      <xdr:rowOff>89901</xdr:rowOff>
    </xdr:to>
    <xdr:cxnSp macro="">
      <xdr:nvCxnSpPr>
        <xdr:cNvPr id="47" name="直線コネクタ 46"/>
        <xdr:cNvCxnSpPr/>
      </xdr:nvCxnSpPr>
      <xdr:spPr bwMode="auto">
        <a:xfrm flipV="1">
          <a:off x="5651500" y="1923415"/>
          <a:ext cx="0" cy="1471661"/>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19</xdr:row>
      <xdr:rowOff>61978</xdr:rowOff>
    </xdr:from>
    <xdr:ext cx="762000" cy="259045"/>
    <xdr:sp macro="" textlink="">
      <xdr:nvSpPr>
        <xdr:cNvPr id="48" name="人口1人当たり決算額の推移最小値テキスト130"/>
        <xdr:cNvSpPr txBox="1"/>
      </xdr:nvSpPr>
      <xdr:spPr>
        <a:xfrm>
          <a:off x="5740400" y="336715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49,783</a:t>
          </a:r>
          <a:endParaRPr kumimoji="1" lang="ja-JP" altLang="en-US" sz="1000" b="1">
            <a:latin typeface="ＭＳ Ｐゴシック"/>
          </a:endParaRPr>
        </a:p>
      </xdr:txBody>
    </xdr:sp>
    <xdr:clientData/>
  </xdr:oneCellAnchor>
  <xdr:twoCellAnchor>
    <xdr:from>
      <xdr:col>4</xdr:col>
      <xdr:colOff>1028700</xdr:colOff>
      <xdr:row>19</xdr:row>
      <xdr:rowOff>89901</xdr:rowOff>
    </xdr:from>
    <xdr:to>
      <xdr:col>5</xdr:col>
      <xdr:colOff>73025</xdr:colOff>
      <xdr:row>19</xdr:row>
      <xdr:rowOff>89901</xdr:rowOff>
    </xdr:to>
    <xdr:cxnSp macro="">
      <xdr:nvCxnSpPr>
        <xdr:cNvPr id="49" name="直線コネクタ 48"/>
        <xdr:cNvCxnSpPr/>
      </xdr:nvCxnSpPr>
      <xdr:spPr bwMode="auto">
        <a:xfrm>
          <a:off x="5562600" y="3395076"/>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9</xdr:row>
      <xdr:rowOff>76217</xdr:rowOff>
    </xdr:from>
    <xdr:ext cx="762000" cy="259045"/>
    <xdr:sp macro="" textlink="">
      <xdr:nvSpPr>
        <xdr:cNvPr id="50" name="人口1人当たり決算額の推移最大値テキスト130"/>
        <xdr:cNvSpPr txBox="1"/>
      </xdr:nvSpPr>
      <xdr:spPr>
        <a:xfrm>
          <a:off x="5740400" y="16668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184,975</a:t>
          </a:r>
          <a:endParaRPr kumimoji="1" lang="ja-JP" altLang="en-US" sz="1000" b="1">
            <a:latin typeface="ＭＳ Ｐゴシック"/>
          </a:endParaRPr>
        </a:p>
      </xdr:txBody>
    </xdr:sp>
    <xdr:clientData/>
  </xdr:oneCellAnchor>
  <xdr:twoCellAnchor>
    <xdr:from>
      <xdr:col>4</xdr:col>
      <xdr:colOff>1028700</xdr:colOff>
      <xdr:row>10</xdr:row>
      <xdr:rowOff>161290</xdr:rowOff>
    </xdr:from>
    <xdr:to>
      <xdr:col>5</xdr:col>
      <xdr:colOff>73025</xdr:colOff>
      <xdr:row>10</xdr:row>
      <xdr:rowOff>161290</xdr:rowOff>
    </xdr:to>
    <xdr:cxnSp macro="">
      <xdr:nvCxnSpPr>
        <xdr:cNvPr id="51" name="直線コネクタ 50"/>
        <xdr:cNvCxnSpPr/>
      </xdr:nvCxnSpPr>
      <xdr:spPr bwMode="auto">
        <a:xfrm>
          <a:off x="5562600" y="1923415"/>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18</xdr:row>
      <xdr:rowOff>153626</xdr:rowOff>
    </xdr:from>
    <xdr:to>
      <xdr:col>4</xdr:col>
      <xdr:colOff>1117600</xdr:colOff>
      <xdr:row>18</xdr:row>
      <xdr:rowOff>154976</xdr:rowOff>
    </xdr:to>
    <xdr:cxnSp macro="">
      <xdr:nvCxnSpPr>
        <xdr:cNvPr id="52" name="直線コネクタ 51"/>
        <xdr:cNvCxnSpPr/>
      </xdr:nvCxnSpPr>
      <xdr:spPr bwMode="auto">
        <a:xfrm>
          <a:off x="5003800" y="3287351"/>
          <a:ext cx="647700" cy="135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17</xdr:row>
      <xdr:rowOff>65339</xdr:rowOff>
    </xdr:from>
    <xdr:ext cx="762000" cy="259045"/>
    <xdr:sp macro="" textlink="">
      <xdr:nvSpPr>
        <xdr:cNvPr id="53" name="人口1人当たり決算額の推移平均値テキスト130"/>
        <xdr:cNvSpPr txBox="1"/>
      </xdr:nvSpPr>
      <xdr:spPr>
        <a:xfrm>
          <a:off x="5740400" y="3027614"/>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64,641</a:t>
          </a:r>
          <a:endParaRPr kumimoji="1" lang="ja-JP" altLang="en-US" sz="1000" b="1">
            <a:solidFill>
              <a:srgbClr val="000080"/>
            </a:solidFill>
            <a:latin typeface="ＭＳ Ｐゴシック"/>
          </a:endParaRPr>
        </a:p>
      </xdr:txBody>
    </xdr:sp>
    <xdr:clientData/>
  </xdr:oneCellAnchor>
  <xdr:twoCellAnchor>
    <xdr:from>
      <xdr:col>4</xdr:col>
      <xdr:colOff>1066800</xdr:colOff>
      <xdr:row>18</xdr:row>
      <xdr:rowOff>48812</xdr:rowOff>
    </xdr:from>
    <xdr:to>
      <xdr:col>5</xdr:col>
      <xdr:colOff>34925</xdr:colOff>
      <xdr:row>18</xdr:row>
      <xdr:rowOff>150412</xdr:rowOff>
    </xdr:to>
    <xdr:sp macro="" textlink="">
      <xdr:nvSpPr>
        <xdr:cNvPr id="54" name="フローチャート : 判断 53"/>
        <xdr:cNvSpPr/>
      </xdr:nvSpPr>
      <xdr:spPr bwMode="auto">
        <a:xfrm>
          <a:off x="5600700" y="318253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18</xdr:row>
      <xdr:rowOff>149534</xdr:rowOff>
    </xdr:from>
    <xdr:to>
      <xdr:col>4</xdr:col>
      <xdr:colOff>469900</xdr:colOff>
      <xdr:row>18</xdr:row>
      <xdr:rowOff>153626</xdr:rowOff>
    </xdr:to>
    <xdr:cxnSp macro="">
      <xdr:nvCxnSpPr>
        <xdr:cNvPr id="55" name="直線コネクタ 54"/>
        <xdr:cNvCxnSpPr/>
      </xdr:nvCxnSpPr>
      <xdr:spPr bwMode="auto">
        <a:xfrm>
          <a:off x="4305300" y="3283259"/>
          <a:ext cx="698500" cy="409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18</xdr:row>
      <xdr:rowOff>48594</xdr:rowOff>
    </xdr:from>
    <xdr:to>
      <xdr:col>4</xdr:col>
      <xdr:colOff>520700</xdr:colOff>
      <xdr:row>18</xdr:row>
      <xdr:rowOff>150194</xdr:rowOff>
    </xdr:to>
    <xdr:sp macro="" textlink="">
      <xdr:nvSpPr>
        <xdr:cNvPr id="56" name="フローチャート : 判断 55"/>
        <xdr:cNvSpPr/>
      </xdr:nvSpPr>
      <xdr:spPr bwMode="auto">
        <a:xfrm>
          <a:off x="4953000" y="318231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16</xdr:row>
      <xdr:rowOff>160371</xdr:rowOff>
    </xdr:from>
    <xdr:ext cx="736600" cy="259045"/>
    <xdr:sp macro="" textlink="">
      <xdr:nvSpPr>
        <xdr:cNvPr id="57" name="テキスト ボックス 56"/>
        <xdr:cNvSpPr txBox="1"/>
      </xdr:nvSpPr>
      <xdr:spPr>
        <a:xfrm>
          <a:off x="4622800" y="295119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64,661</a:t>
          </a:r>
          <a:endParaRPr kumimoji="1" lang="ja-JP" altLang="en-US" sz="1000" b="1">
            <a:solidFill>
              <a:srgbClr val="000080"/>
            </a:solidFill>
            <a:latin typeface="ＭＳ Ｐゴシック"/>
          </a:endParaRPr>
        </a:p>
      </xdr:txBody>
    </xdr:sp>
    <xdr:clientData/>
  </xdr:oneCellAnchor>
  <xdr:twoCellAnchor>
    <xdr:from>
      <xdr:col>3</xdr:col>
      <xdr:colOff>206375</xdr:colOff>
      <xdr:row>18</xdr:row>
      <xdr:rowOff>149534</xdr:rowOff>
    </xdr:from>
    <xdr:to>
      <xdr:col>3</xdr:col>
      <xdr:colOff>904875</xdr:colOff>
      <xdr:row>18</xdr:row>
      <xdr:rowOff>151395</xdr:rowOff>
    </xdr:to>
    <xdr:cxnSp macro="">
      <xdr:nvCxnSpPr>
        <xdr:cNvPr id="58" name="直線コネクタ 57"/>
        <xdr:cNvCxnSpPr/>
      </xdr:nvCxnSpPr>
      <xdr:spPr bwMode="auto">
        <a:xfrm flipV="1">
          <a:off x="3606800" y="3283259"/>
          <a:ext cx="698500" cy="186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18</xdr:row>
      <xdr:rowOff>42748</xdr:rowOff>
    </xdr:from>
    <xdr:to>
      <xdr:col>3</xdr:col>
      <xdr:colOff>955675</xdr:colOff>
      <xdr:row>18</xdr:row>
      <xdr:rowOff>144348</xdr:rowOff>
    </xdr:to>
    <xdr:sp macro="" textlink="">
      <xdr:nvSpPr>
        <xdr:cNvPr id="59" name="フローチャート : 判断 58"/>
        <xdr:cNvSpPr/>
      </xdr:nvSpPr>
      <xdr:spPr bwMode="auto">
        <a:xfrm>
          <a:off x="4254500" y="317647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16</xdr:row>
      <xdr:rowOff>154525</xdr:rowOff>
    </xdr:from>
    <xdr:ext cx="762000" cy="259045"/>
    <xdr:sp macro="" textlink="">
      <xdr:nvSpPr>
        <xdr:cNvPr id="60" name="テキスト ボックス 59"/>
        <xdr:cNvSpPr txBox="1"/>
      </xdr:nvSpPr>
      <xdr:spPr>
        <a:xfrm>
          <a:off x="3924300" y="294535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65,198</a:t>
          </a:r>
          <a:endParaRPr kumimoji="1" lang="ja-JP" altLang="en-US" sz="1000" b="1">
            <a:solidFill>
              <a:srgbClr val="000080"/>
            </a:solidFill>
            <a:latin typeface="ＭＳ Ｐゴシック"/>
          </a:endParaRPr>
        </a:p>
      </xdr:txBody>
    </xdr:sp>
    <xdr:clientData/>
  </xdr:oneCellAnchor>
  <xdr:twoCellAnchor>
    <xdr:from>
      <xdr:col>2</xdr:col>
      <xdr:colOff>641350</xdr:colOff>
      <xdr:row>18</xdr:row>
      <xdr:rowOff>137516</xdr:rowOff>
    </xdr:from>
    <xdr:to>
      <xdr:col>3</xdr:col>
      <xdr:colOff>206375</xdr:colOff>
      <xdr:row>18</xdr:row>
      <xdr:rowOff>151395</xdr:rowOff>
    </xdr:to>
    <xdr:cxnSp macro="">
      <xdr:nvCxnSpPr>
        <xdr:cNvPr id="61" name="直線コネクタ 60"/>
        <xdr:cNvCxnSpPr/>
      </xdr:nvCxnSpPr>
      <xdr:spPr bwMode="auto">
        <a:xfrm>
          <a:off x="2908300" y="3271241"/>
          <a:ext cx="698500" cy="1387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18</xdr:row>
      <xdr:rowOff>38035</xdr:rowOff>
    </xdr:from>
    <xdr:to>
      <xdr:col>3</xdr:col>
      <xdr:colOff>257175</xdr:colOff>
      <xdr:row>18</xdr:row>
      <xdr:rowOff>139635</xdr:rowOff>
    </xdr:to>
    <xdr:sp macro="" textlink="">
      <xdr:nvSpPr>
        <xdr:cNvPr id="62" name="フローチャート : 判断 61"/>
        <xdr:cNvSpPr/>
      </xdr:nvSpPr>
      <xdr:spPr bwMode="auto">
        <a:xfrm>
          <a:off x="3556000" y="317176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16</xdr:row>
      <xdr:rowOff>149812</xdr:rowOff>
    </xdr:from>
    <xdr:ext cx="762000" cy="259045"/>
    <xdr:sp macro="" textlink="">
      <xdr:nvSpPr>
        <xdr:cNvPr id="63" name="テキスト ボックス 62"/>
        <xdr:cNvSpPr txBox="1"/>
      </xdr:nvSpPr>
      <xdr:spPr>
        <a:xfrm>
          <a:off x="3225800" y="29406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65,631</a:t>
          </a:r>
          <a:endParaRPr kumimoji="1" lang="ja-JP" altLang="en-US" sz="1000" b="1">
            <a:solidFill>
              <a:srgbClr val="000080"/>
            </a:solidFill>
            <a:latin typeface="ＭＳ Ｐゴシック"/>
          </a:endParaRPr>
        </a:p>
      </xdr:txBody>
    </xdr:sp>
    <xdr:clientData/>
  </xdr:oneCellAnchor>
  <xdr:twoCellAnchor>
    <xdr:from>
      <xdr:col>2</xdr:col>
      <xdr:colOff>590550</xdr:colOff>
      <xdr:row>18</xdr:row>
      <xdr:rowOff>19888</xdr:rowOff>
    </xdr:from>
    <xdr:to>
      <xdr:col>2</xdr:col>
      <xdr:colOff>692150</xdr:colOff>
      <xdr:row>18</xdr:row>
      <xdr:rowOff>121488</xdr:rowOff>
    </xdr:to>
    <xdr:sp macro="" textlink="">
      <xdr:nvSpPr>
        <xdr:cNvPr id="64" name="フローチャート : 判断 63"/>
        <xdr:cNvSpPr/>
      </xdr:nvSpPr>
      <xdr:spPr bwMode="auto">
        <a:xfrm>
          <a:off x="2857500" y="315361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16</xdr:row>
      <xdr:rowOff>131665</xdr:rowOff>
    </xdr:from>
    <xdr:ext cx="762000" cy="259045"/>
    <xdr:sp macro="" textlink="">
      <xdr:nvSpPr>
        <xdr:cNvPr id="65" name="テキスト ボックス 64"/>
        <xdr:cNvSpPr txBox="1"/>
      </xdr:nvSpPr>
      <xdr:spPr>
        <a:xfrm>
          <a:off x="2527300" y="29224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67,298</a:t>
          </a:r>
          <a:endParaRPr kumimoji="1" lang="ja-JP" altLang="en-US" sz="1000" b="1">
            <a:solidFill>
              <a:srgbClr val="000080"/>
            </a:solidFill>
            <a:latin typeface="ＭＳ Ｐゴシック"/>
          </a:endParaRPr>
        </a:p>
      </xdr:txBody>
    </xdr:sp>
    <xdr:clientData/>
  </xdr:oneCellAnchor>
  <xdr:oneCellAnchor>
    <xdr:from>
      <xdr:col>4</xdr:col>
      <xdr:colOff>939800</xdr:colOff>
      <xdr:row>22</xdr:row>
      <xdr:rowOff>140352</xdr:rowOff>
    </xdr:from>
    <xdr:ext cx="762000" cy="259045"/>
    <xdr:sp macro="" textlink="">
      <xdr:nvSpPr>
        <xdr:cNvPr id="66" name="テキスト ボックス 65"/>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4</xdr:col>
      <xdr:colOff>292100</xdr:colOff>
      <xdr:row>22</xdr:row>
      <xdr:rowOff>140352</xdr:rowOff>
    </xdr:from>
    <xdr:ext cx="762000" cy="259045"/>
    <xdr:sp macro="" textlink="">
      <xdr:nvSpPr>
        <xdr:cNvPr id="67" name="テキスト ボックス 66"/>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727075</xdr:colOff>
      <xdr:row>22</xdr:row>
      <xdr:rowOff>140352</xdr:rowOff>
    </xdr:from>
    <xdr:ext cx="762000" cy="259045"/>
    <xdr:sp macro="" textlink="">
      <xdr:nvSpPr>
        <xdr:cNvPr id="68" name="テキスト ボックス 67"/>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28575</xdr:colOff>
      <xdr:row>22</xdr:row>
      <xdr:rowOff>140352</xdr:rowOff>
    </xdr:from>
    <xdr:ext cx="762000" cy="259045"/>
    <xdr:sp macro="" textlink="">
      <xdr:nvSpPr>
        <xdr:cNvPr id="69" name="テキスト ボックス 68"/>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463550</xdr:colOff>
      <xdr:row>22</xdr:row>
      <xdr:rowOff>140352</xdr:rowOff>
    </xdr:from>
    <xdr:ext cx="762000" cy="259045"/>
    <xdr:sp macro="" textlink="">
      <xdr:nvSpPr>
        <xdr:cNvPr id="70" name="テキスト ボックス 69"/>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4</xdr:col>
      <xdr:colOff>1066800</xdr:colOff>
      <xdr:row>18</xdr:row>
      <xdr:rowOff>104176</xdr:rowOff>
    </xdr:from>
    <xdr:to>
      <xdr:col>5</xdr:col>
      <xdr:colOff>34925</xdr:colOff>
      <xdr:row>19</xdr:row>
      <xdr:rowOff>34326</xdr:rowOff>
    </xdr:to>
    <xdr:sp macro="" textlink="">
      <xdr:nvSpPr>
        <xdr:cNvPr id="71" name="円/楕円 70"/>
        <xdr:cNvSpPr/>
      </xdr:nvSpPr>
      <xdr:spPr bwMode="auto">
        <a:xfrm>
          <a:off x="5600700" y="323790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18</xdr:row>
      <xdr:rowOff>12753</xdr:rowOff>
    </xdr:from>
    <xdr:ext cx="762000" cy="259045"/>
    <xdr:sp macro="" textlink="">
      <xdr:nvSpPr>
        <xdr:cNvPr id="72" name="人口1人当たり決算額の推移該当値テキスト130"/>
        <xdr:cNvSpPr txBox="1"/>
      </xdr:nvSpPr>
      <xdr:spPr>
        <a:xfrm>
          <a:off x="5740400" y="314647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59,555</a:t>
          </a:r>
          <a:endParaRPr kumimoji="1" lang="ja-JP" altLang="en-US" sz="1000" b="1">
            <a:solidFill>
              <a:srgbClr val="FF0000"/>
            </a:solidFill>
            <a:latin typeface="ＭＳ Ｐゴシック"/>
          </a:endParaRPr>
        </a:p>
      </xdr:txBody>
    </xdr:sp>
    <xdr:clientData/>
  </xdr:oneCellAnchor>
  <xdr:twoCellAnchor>
    <xdr:from>
      <xdr:col>4</xdr:col>
      <xdr:colOff>419100</xdr:colOff>
      <xdr:row>18</xdr:row>
      <xdr:rowOff>102826</xdr:rowOff>
    </xdr:from>
    <xdr:to>
      <xdr:col>4</xdr:col>
      <xdr:colOff>520700</xdr:colOff>
      <xdr:row>19</xdr:row>
      <xdr:rowOff>32976</xdr:rowOff>
    </xdr:to>
    <xdr:sp macro="" textlink="">
      <xdr:nvSpPr>
        <xdr:cNvPr id="73" name="円/楕円 72"/>
        <xdr:cNvSpPr/>
      </xdr:nvSpPr>
      <xdr:spPr bwMode="auto">
        <a:xfrm>
          <a:off x="4953000" y="323655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19</xdr:row>
      <xdr:rowOff>17753</xdr:rowOff>
    </xdr:from>
    <xdr:ext cx="736600" cy="259045"/>
    <xdr:sp macro="" textlink="">
      <xdr:nvSpPr>
        <xdr:cNvPr id="74" name="テキスト ボックス 73"/>
        <xdr:cNvSpPr txBox="1"/>
      </xdr:nvSpPr>
      <xdr:spPr>
        <a:xfrm>
          <a:off x="4622800" y="332292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59,679</a:t>
          </a:r>
          <a:endParaRPr kumimoji="1" lang="ja-JP" altLang="en-US" sz="1000" b="1">
            <a:solidFill>
              <a:srgbClr val="FF0000"/>
            </a:solidFill>
            <a:latin typeface="ＭＳ Ｐゴシック"/>
          </a:endParaRPr>
        </a:p>
      </xdr:txBody>
    </xdr:sp>
    <xdr:clientData/>
  </xdr:oneCellAnchor>
  <xdr:twoCellAnchor>
    <xdr:from>
      <xdr:col>3</xdr:col>
      <xdr:colOff>854075</xdr:colOff>
      <xdr:row>18</xdr:row>
      <xdr:rowOff>98734</xdr:rowOff>
    </xdr:from>
    <xdr:to>
      <xdr:col>3</xdr:col>
      <xdr:colOff>955675</xdr:colOff>
      <xdr:row>19</xdr:row>
      <xdr:rowOff>28884</xdr:rowOff>
    </xdr:to>
    <xdr:sp macro="" textlink="">
      <xdr:nvSpPr>
        <xdr:cNvPr id="75" name="円/楕円 74"/>
        <xdr:cNvSpPr/>
      </xdr:nvSpPr>
      <xdr:spPr bwMode="auto">
        <a:xfrm>
          <a:off x="4254500" y="323245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19</xdr:row>
      <xdr:rowOff>13661</xdr:rowOff>
    </xdr:from>
    <xdr:ext cx="762000" cy="259045"/>
    <xdr:sp macro="" textlink="">
      <xdr:nvSpPr>
        <xdr:cNvPr id="76" name="テキスト ボックス 75"/>
        <xdr:cNvSpPr txBox="1"/>
      </xdr:nvSpPr>
      <xdr:spPr>
        <a:xfrm>
          <a:off x="3924300" y="33188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60,055</a:t>
          </a:r>
          <a:endParaRPr kumimoji="1" lang="ja-JP" altLang="en-US" sz="1000" b="1">
            <a:solidFill>
              <a:srgbClr val="FF0000"/>
            </a:solidFill>
            <a:latin typeface="ＭＳ Ｐゴシック"/>
          </a:endParaRPr>
        </a:p>
      </xdr:txBody>
    </xdr:sp>
    <xdr:clientData/>
  </xdr:oneCellAnchor>
  <xdr:twoCellAnchor>
    <xdr:from>
      <xdr:col>3</xdr:col>
      <xdr:colOff>155575</xdr:colOff>
      <xdr:row>18</xdr:row>
      <xdr:rowOff>100595</xdr:rowOff>
    </xdr:from>
    <xdr:to>
      <xdr:col>3</xdr:col>
      <xdr:colOff>257175</xdr:colOff>
      <xdr:row>19</xdr:row>
      <xdr:rowOff>30745</xdr:rowOff>
    </xdr:to>
    <xdr:sp macro="" textlink="">
      <xdr:nvSpPr>
        <xdr:cNvPr id="77" name="円/楕円 76"/>
        <xdr:cNvSpPr/>
      </xdr:nvSpPr>
      <xdr:spPr bwMode="auto">
        <a:xfrm>
          <a:off x="3556000" y="323432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19</xdr:row>
      <xdr:rowOff>15522</xdr:rowOff>
    </xdr:from>
    <xdr:ext cx="762000" cy="259045"/>
    <xdr:sp macro="" textlink="">
      <xdr:nvSpPr>
        <xdr:cNvPr id="78" name="テキスト ボックス 77"/>
        <xdr:cNvSpPr txBox="1"/>
      </xdr:nvSpPr>
      <xdr:spPr>
        <a:xfrm>
          <a:off x="3225800" y="3320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59,884</a:t>
          </a:r>
          <a:endParaRPr kumimoji="1" lang="ja-JP" altLang="en-US" sz="1000" b="1">
            <a:solidFill>
              <a:srgbClr val="FF0000"/>
            </a:solidFill>
            <a:latin typeface="ＭＳ Ｐゴシック"/>
          </a:endParaRPr>
        </a:p>
      </xdr:txBody>
    </xdr:sp>
    <xdr:clientData/>
  </xdr:oneCellAnchor>
  <xdr:twoCellAnchor>
    <xdr:from>
      <xdr:col>2</xdr:col>
      <xdr:colOff>590550</xdr:colOff>
      <xdr:row>18</xdr:row>
      <xdr:rowOff>86716</xdr:rowOff>
    </xdr:from>
    <xdr:to>
      <xdr:col>2</xdr:col>
      <xdr:colOff>692150</xdr:colOff>
      <xdr:row>19</xdr:row>
      <xdr:rowOff>16866</xdr:rowOff>
    </xdr:to>
    <xdr:sp macro="" textlink="">
      <xdr:nvSpPr>
        <xdr:cNvPr id="79" name="円/楕円 78"/>
        <xdr:cNvSpPr/>
      </xdr:nvSpPr>
      <xdr:spPr bwMode="auto">
        <a:xfrm>
          <a:off x="2857500" y="322044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19</xdr:row>
      <xdr:rowOff>1643</xdr:rowOff>
    </xdr:from>
    <xdr:ext cx="762000" cy="259045"/>
    <xdr:sp macro="" textlink="">
      <xdr:nvSpPr>
        <xdr:cNvPr id="80" name="テキスト ボックス 79"/>
        <xdr:cNvSpPr txBox="1"/>
      </xdr:nvSpPr>
      <xdr:spPr>
        <a:xfrm>
          <a:off x="2527300" y="330681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61,159</a:t>
          </a:r>
          <a:endParaRPr kumimoji="1" lang="ja-JP" altLang="en-US" sz="1000" b="1">
            <a:solidFill>
              <a:srgbClr val="FF0000"/>
            </a:solidFill>
            <a:latin typeface="ＭＳ Ｐゴシック"/>
          </a:endParaRPr>
        </a:p>
      </xdr:txBody>
    </xdr:sp>
    <xdr:clientData/>
  </xdr:oneCellAnchor>
  <xdr:twoCellAnchor>
    <xdr:from>
      <xdr:col>1</xdr:col>
      <xdr:colOff>1025525</xdr:colOff>
      <xdr:row>29</xdr:row>
      <xdr:rowOff>12700</xdr:rowOff>
    </xdr:from>
    <xdr:to>
      <xdr:col>5</xdr:col>
      <xdr:colOff>733425</xdr:colOff>
      <xdr:row>30</xdr:row>
      <xdr:rowOff>95250</xdr:rowOff>
    </xdr:to>
    <xdr:sp macro="" textlink="">
      <xdr:nvSpPr>
        <xdr:cNvPr id="81" name="正方形/長方形 80"/>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29</xdr:row>
      <xdr:rowOff>12700</xdr:rowOff>
    </xdr:from>
    <xdr:to>
      <xdr:col>1</xdr:col>
      <xdr:colOff>327025</xdr:colOff>
      <xdr:row>33</xdr:row>
      <xdr:rowOff>298450</xdr:rowOff>
    </xdr:to>
    <xdr:sp macro="" textlink="">
      <xdr:nvSpPr>
        <xdr:cNvPr id="82" name="角丸四角形 81"/>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29</xdr:row>
      <xdr:rowOff>127000</xdr:rowOff>
    </xdr:from>
    <xdr:to>
      <xdr:col>1</xdr:col>
      <xdr:colOff>593725</xdr:colOff>
      <xdr:row>31</xdr:row>
      <xdr:rowOff>38100</xdr:rowOff>
    </xdr:to>
    <xdr:sp macro="" textlink="">
      <xdr:nvSpPr>
        <xdr:cNvPr id="83" name="正方形/長方形 82"/>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31</xdr:row>
      <xdr:rowOff>50800</xdr:rowOff>
    </xdr:from>
    <xdr:to>
      <xdr:col>1</xdr:col>
      <xdr:colOff>593725</xdr:colOff>
      <xdr:row>31</xdr:row>
      <xdr:rowOff>304800</xdr:rowOff>
    </xdr:to>
    <xdr:sp macro="" textlink="">
      <xdr:nvSpPr>
        <xdr:cNvPr id="84" name="正方形/長方形 83"/>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32</xdr:row>
      <xdr:rowOff>12700</xdr:rowOff>
    </xdr:from>
    <xdr:to>
      <xdr:col>1</xdr:col>
      <xdr:colOff>593725</xdr:colOff>
      <xdr:row>34</xdr:row>
      <xdr:rowOff>133350</xdr:rowOff>
    </xdr:to>
    <xdr:sp macro="" textlink="">
      <xdr:nvSpPr>
        <xdr:cNvPr id="85" name="正方形/長方形 84"/>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30</xdr:row>
      <xdr:rowOff>19050</xdr:rowOff>
    </xdr:from>
    <xdr:to>
      <xdr:col>0</xdr:col>
      <xdr:colOff>368300</xdr:colOff>
      <xdr:row>30</xdr:row>
      <xdr:rowOff>19050</xdr:rowOff>
    </xdr:to>
    <xdr:cxnSp macro="">
      <xdr:nvCxnSpPr>
        <xdr:cNvPr id="86" name="直線コネクタ 85"/>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31</xdr:row>
      <xdr:rowOff>304800</xdr:rowOff>
    </xdr:from>
    <xdr:to>
      <xdr:col>0</xdr:col>
      <xdr:colOff>282575</xdr:colOff>
      <xdr:row>32</xdr:row>
      <xdr:rowOff>101600</xdr:rowOff>
    </xdr:to>
    <xdr:cxnSp macro="">
      <xdr:nvCxnSpPr>
        <xdr:cNvPr id="87" name="直線コネクタ 86"/>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31</xdr:row>
      <xdr:rowOff>304800</xdr:rowOff>
    </xdr:from>
    <xdr:to>
      <xdr:col>0</xdr:col>
      <xdr:colOff>368300</xdr:colOff>
      <xdr:row>31</xdr:row>
      <xdr:rowOff>304800</xdr:rowOff>
    </xdr:to>
    <xdr:cxnSp macro="">
      <xdr:nvCxnSpPr>
        <xdr:cNvPr id="88" name="直線コネクタ 87"/>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33</xdr:row>
      <xdr:rowOff>28575</xdr:rowOff>
    </xdr:from>
    <xdr:to>
      <xdr:col>0</xdr:col>
      <xdr:colOff>282575</xdr:colOff>
      <xdr:row>33</xdr:row>
      <xdr:rowOff>168275</xdr:rowOff>
    </xdr:to>
    <xdr:cxnSp macro="">
      <xdr:nvCxnSpPr>
        <xdr:cNvPr id="89" name="直線コネクタ 88"/>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33</xdr:row>
      <xdr:rowOff>171450</xdr:rowOff>
    </xdr:from>
    <xdr:to>
      <xdr:col>0</xdr:col>
      <xdr:colOff>368300</xdr:colOff>
      <xdr:row>33</xdr:row>
      <xdr:rowOff>171450</xdr:rowOff>
    </xdr:to>
    <xdr:cxnSp macro="">
      <xdr:nvCxnSpPr>
        <xdr:cNvPr id="90" name="直線コネクタ 89"/>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29</xdr:row>
      <xdr:rowOff>139700</xdr:rowOff>
    </xdr:from>
    <xdr:to>
      <xdr:col>0</xdr:col>
      <xdr:colOff>333375</xdr:colOff>
      <xdr:row>30</xdr:row>
      <xdr:rowOff>69850</xdr:rowOff>
    </xdr:to>
    <xdr:sp macro="" textlink="">
      <xdr:nvSpPr>
        <xdr:cNvPr id="91" name="円/楕円 90"/>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31</xdr:row>
      <xdr:rowOff>63500</xdr:rowOff>
    </xdr:from>
    <xdr:to>
      <xdr:col>0</xdr:col>
      <xdr:colOff>333375</xdr:colOff>
      <xdr:row>31</xdr:row>
      <xdr:rowOff>165100</xdr:rowOff>
    </xdr:to>
    <xdr:sp macro="" textlink="">
      <xdr:nvSpPr>
        <xdr:cNvPr id="92" name="フローチャート : 判断 91"/>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31</xdr:row>
      <xdr:rowOff>241300</xdr:rowOff>
    </xdr:from>
    <xdr:to>
      <xdr:col>5</xdr:col>
      <xdr:colOff>733425</xdr:colOff>
      <xdr:row>39</xdr:row>
      <xdr:rowOff>298450</xdr:rowOff>
    </xdr:to>
    <xdr:sp macro="" textlink="">
      <xdr:nvSpPr>
        <xdr:cNvPr id="93" name="正方形/長方形 92"/>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30</xdr:row>
      <xdr:rowOff>31750</xdr:rowOff>
    </xdr:from>
    <xdr:ext cx="411266" cy="275717"/>
    <xdr:sp macro="" textlink="">
      <xdr:nvSpPr>
        <xdr:cNvPr id="94" name="テキスト ボックス 93"/>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39</xdr:row>
      <xdr:rowOff>298450</xdr:rowOff>
    </xdr:from>
    <xdr:to>
      <xdr:col>5</xdr:col>
      <xdr:colOff>733425</xdr:colOff>
      <xdr:row>39</xdr:row>
      <xdr:rowOff>298450</xdr:rowOff>
    </xdr:to>
    <xdr:cxnSp macro="">
      <xdr:nvCxnSpPr>
        <xdr:cNvPr id="95" name="直線コネクタ 94"/>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xdr:col>
      <xdr:colOff>1025525</xdr:colOff>
      <xdr:row>38</xdr:row>
      <xdr:rowOff>143328</xdr:rowOff>
    </xdr:from>
    <xdr:to>
      <xdr:col>5</xdr:col>
      <xdr:colOff>733425</xdr:colOff>
      <xdr:row>38</xdr:row>
      <xdr:rowOff>143328</xdr:rowOff>
    </xdr:to>
    <xdr:cxnSp macro="">
      <xdr:nvCxnSpPr>
        <xdr:cNvPr id="96" name="直線コネクタ 95"/>
        <xdr:cNvCxnSpPr/>
      </xdr:nvCxnSpPr>
      <xdr:spPr bwMode="auto">
        <a:xfrm>
          <a:off x="2159000" y="76109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38</xdr:row>
      <xdr:rowOff>1105</xdr:rowOff>
    </xdr:from>
    <xdr:ext cx="762000" cy="259045"/>
    <xdr:sp macro="" textlink="">
      <xdr:nvSpPr>
        <xdr:cNvPr id="97" name="テキスト ボックス 96"/>
        <xdr:cNvSpPr txBox="1"/>
      </xdr:nvSpPr>
      <xdr:spPr>
        <a:xfrm>
          <a:off x="1409700" y="7468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37</xdr:row>
      <xdr:rowOff>159657</xdr:rowOff>
    </xdr:from>
    <xdr:to>
      <xdr:col>5</xdr:col>
      <xdr:colOff>733425</xdr:colOff>
      <xdr:row>37</xdr:row>
      <xdr:rowOff>159657</xdr:rowOff>
    </xdr:to>
    <xdr:cxnSp macro="">
      <xdr:nvCxnSpPr>
        <xdr:cNvPr id="98" name="直線コネクタ 97"/>
        <xdr:cNvCxnSpPr/>
      </xdr:nvCxnSpPr>
      <xdr:spPr bwMode="auto">
        <a:xfrm>
          <a:off x="2159000" y="72843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37</xdr:row>
      <xdr:rowOff>17434</xdr:rowOff>
    </xdr:from>
    <xdr:ext cx="762000" cy="259045"/>
    <xdr:sp macro="" textlink="">
      <xdr:nvSpPr>
        <xdr:cNvPr id="99" name="テキスト ボックス 98"/>
        <xdr:cNvSpPr txBox="1"/>
      </xdr:nvSpPr>
      <xdr:spPr>
        <a:xfrm>
          <a:off x="1409700" y="7142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a:t>
          </a:r>
          <a:endParaRPr kumimoji="1" lang="ja-JP" altLang="en-US" sz="1000">
            <a:latin typeface="ＭＳ Ｐゴシック"/>
          </a:endParaRPr>
        </a:p>
      </xdr:txBody>
    </xdr:sp>
    <xdr:clientData/>
  </xdr:oneCellAnchor>
  <xdr:twoCellAnchor>
    <xdr:from>
      <xdr:col>1</xdr:col>
      <xdr:colOff>1025525</xdr:colOff>
      <xdr:row>36</xdr:row>
      <xdr:rowOff>4535</xdr:rowOff>
    </xdr:from>
    <xdr:to>
      <xdr:col>5</xdr:col>
      <xdr:colOff>733425</xdr:colOff>
      <xdr:row>36</xdr:row>
      <xdr:rowOff>4535</xdr:rowOff>
    </xdr:to>
    <xdr:cxnSp macro="">
      <xdr:nvCxnSpPr>
        <xdr:cNvPr id="100" name="直線コネクタ 99"/>
        <xdr:cNvCxnSpPr/>
      </xdr:nvCxnSpPr>
      <xdr:spPr bwMode="auto">
        <a:xfrm>
          <a:off x="2159000" y="6957785"/>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35</xdr:row>
      <xdr:rowOff>205212</xdr:rowOff>
    </xdr:from>
    <xdr:ext cx="762000" cy="259045"/>
    <xdr:sp macro="" textlink="">
      <xdr:nvSpPr>
        <xdr:cNvPr id="101" name="テキスト ボックス 100"/>
        <xdr:cNvSpPr txBox="1"/>
      </xdr:nvSpPr>
      <xdr:spPr>
        <a:xfrm>
          <a:off x="1409700" y="6815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1025525</xdr:colOff>
      <xdr:row>35</xdr:row>
      <xdr:rowOff>20865</xdr:rowOff>
    </xdr:from>
    <xdr:to>
      <xdr:col>5</xdr:col>
      <xdr:colOff>733425</xdr:colOff>
      <xdr:row>35</xdr:row>
      <xdr:rowOff>20865</xdr:rowOff>
    </xdr:to>
    <xdr:cxnSp macro="">
      <xdr:nvCxnSpPr>
        <xdr:cNvPr id="102" name="直線コネクタ 101"/>
        <xdr:cNvCxnSpPr/>
      </xdr:nvCxnSpPr>
      <xdr:spPr bwMode="auto">
        <a:xfrm>
          <a:off x="2159000" y="6631215"/>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34</xdr:row>
      <xdr:rowOff>221542</xdr:rowOff>
    </xdr:from>
    <xdr:ext cx="762000" cy="259045"/>
    <xdr:sp macro="" textlink="">
      <xdr:nvSpPr>
        <xdr:cNvPr id="103" name="テキスト ボックス 102"/>
        <xdr:cNvSpPr txBox="1"/>
      </xdr:nvSpPr>
      <xdr:spPr>
        <a:xfrm>
          <a:off x="1409700" y="6488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1</xdr:col>
      <xdr:colOff>1025525</xdr:colOff>
      <xdr:row>34</xdr:row>
      <xdr:rowOff>37193</xdr:rowOff>
    </xdr:from>
    <xdr:to>
      <xdr:col>5</xdr:col>
      <xdr:colOff>733425</xdr:colOff>
      <xdr:row>34</xdr:row>
      <xdr:rowOff>37193</xdr:rowOff>
    </xdr:to>
    <xdr:cxnSp macro="">
      <xdr:nvCxnSpPr>
        <xdr:cNvPr id="104" name="直線コネクタ 103"/>
        <xdr:cNvCxnSpPr/>
      </xdr:nvCxnSpPr>
      <xdr:spPr bwMode="auto">
        <a:xfrm>
          <a:off x="2159000" y="63046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33</xdr:row>
      <xdr:rowOff>237870</xdr:rowOff>
    </xdr:from>
    <xdr:ext cx="762000" cy="259045"/>
    <xdr:sp macro="" textlink="">
      <xdr:nvSpPr>
        <xdr:cNvPr id="105" name="テキスト ボックス 104"/>
        <xdr:cNvSpPr txBox="1"/>
      </xdr:nvSpPr>
      <xdr:spPr>
        <a:xfrm>
          <a:off x="1409700" y="6162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1025525</xdr:colOff>
      <xdr:row>33</xdr:row>
      <xdr:rowOff>53522</xdr:rowOff>
    </xdr:from>
    <xdr:to>
      <xdr:col>5</xdr:col>
      <xdr:colOff>733425</xdr:colOff>
      <xdr:row>33</xdr:row>
      <xdr:rowOff>53522</xdr:rowOff>
    </xdr:to>
    <xdr:cxnSp macro="">
      <xdr:nvCxnSpPr>
        <xdr:cNvPr id="106" name="直線コネクタ 105"/>
        <xdr:cNvCxnSpPr/>
      </xdr:nvCxnSpPr>
      <xdr:spPr bwMode="auto">
        <a:xfrm>
          <a:off x="2159000" y="5978072"/>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32</xdr:row>
      <xdr:rowOff>82749</xdr:rowOff>
    </xdr:from>
    <xdr:ext cx="762000" cy="259045"/>
    <xdr:sp macro="" textlink="">
      <xdr:nvSpPr>
        <xdr:cNvPr id="107" name="テキスト ボックス 106"/>
        <xdr:cNvSpPr txBox="1"/>
      </xdr:nvSpPr>
      <xdr:spPr>
        <a:xfrm>
          <a:off x="1409700" y="5835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25,000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31</xdr:row>
      <xdr:rowOff>241300</xdr:rowOff>
    </xdr:to>
    <xdr:cxnSp macro="">
      <xdr:nvCxnSpPr>
        <xdr:cNvPr id="108" name="直線コネクタ 107"/>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31</xdr:row>
      <xdr:rowOff>99077</xdr:rowOff>
    </xdr:from>
    <xdr:ext cx="762000" cy="259045"/>
    <xdr:sp macro="" textlink="">
      <xdr:nvSpPr>
        <xdr:cNvPr id="109" name="テキスト ボックス 108"/>
        <xdr:cNvSpPr txBox="1"/>
      </xdr:nvSpPr>
      <xdr:spPr>
        <a:xfrm>
          <a:off x="14097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39</xdr:row>
      <xdr:rowOff>298450</xdr:rowOff>
    </xdr:to>
    <xdr:sp macro="" textlink="">
      <xdr:nvSpPr>
        <xdr:cNvPr id="110"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33</xdr:row>
      <xdr:rowOff>188853</xdr:rowOff>
    </xdr:from>
    <xdr:to>
      <xdr:col>4</xdr:col>
      <xdr:colOff>1117600</xdr:colOff>
      <xdr:row>37</xdr:row>
      <xdr:rowOff>273762</xdr:rowOff>
    </xdr:to>
    <xdr:cxnSp macro="">
      <xdr:nvCxnSpPr>
        <xdr:cNvPr id="111" name="直線コネクタ 110"/>
        <xdr:cNvCxnSpPr/>
      </xdr:nvCxnSpPr>
      <xdr:spPr bwMode="auto">
        <a:xfrm flipV="1">
          <a:off x="5651500" y="6113403"/>
          <a:ext cx="0" cy="1285059"/>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37</xdr:row>
      <xdr:rowOff>245839</xdr:rowOff>
    </xdr:from>
    <xdr:ext cx="762000" cy="259045"/>
    <xdr:sp macro="" textlink="">
      <xdr:nvSpPr>
        <xdr:cNvPr id="112" name="人口1人当たり決算額の推移最小値テキスト445"/>
        <xdr:cNvSpPr txBox="1"/>
      </xdr:nvSpPr>
      <xdr:spPr>
        <a:xfrm>
          <a:off x="5740400" y="737053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3,253</a:t>
          </a:r>
          <a:endParaRPr kumimoji="1" lang="ja-JP" altLang="en-US" sz="1000" b="1">
            <a:latin typeface="ＭＳ Ｐゴシック"/>
          </a:endParaRPr>
        </a:p>
      </xdr:txBody>
    </xdr:sp>
    <xdr:clientData/>
  </xdr:oneCellAnchor>
  <xdr:twoCellAnchor>
    <xdr:from>
      <xdr:col>4</xdr:col>
      <xdr:colOff>1028700</xdr:colOff>
      <xdr:row>37</xdr:row>
      <xdr:rowOff>273762</xdr:rowOff>
    </xdr:from>
    <xdr:to>
      <xdr:col>5</xdr:col>
      <xdr:colOff>73025</xdr:colOff>
      <xdr:row>37</xdr:row>
      <xdr:rowOff>273762</xdr:rowOff>
    </xdr:to>
    <xdr:cxnSp macro="">
      <xdr:nvCxnSpPr>
        <xdr:cNvPr id="113" name="直線コネクタ 112"/>
        <xdr:cNvCxnSpPr/>
      </xdr:nvCxnSpPr>
      <xdr:spPr bwMode="auto">
        <a:xfrm>
          <a:off x="5562600" y="7398462"/>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32</xdr:row>
      <xdr:rowOff>103780</xdr:rowOff>
    </xdr:from>
    <xdr:ext cx="762000" cy="259045"/>
    <xdr:sp macro="" textlink="">
      <xdr:nvSpPr>
        <xdr:cNvPr id="114" name="人口1人当たり決算額の推移最大値テキスト445"/>
        <xdr:cNvSpPr txBox="1"/>
      </xdr:nvSpPr>
      <xdr:spPr>
        <a:xfrm>
          <a:off x="5740400" y="585688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22,928</a:t>
          </a:r>
          <a:endParaRPr kumimoji="1" lang="ja-JP" altLang="en-US" sz="1000" b="1">
            <a:latin typeface="ＭＳ Ｐゴシック"/>
          </a:endParaRPr>
        </a:p>
      </xdr:txBody>
    </xdr:sp>
    <xdr:clientData/>
  </xdr:oneCellAnchor>
  <xdr:twoCellAnchor>
    <xdr:from>
      <xdr:col>4</xdr:col>
      <xdr:colOff>1028700</xdr:colOff>
      <xdr:row>33</xdr:row>
      <xdr:rowOff>188853</xdr:rowOff>
    </xdr:from>
    <xdr:to>
      <xdr:col>5</xdr:col>
      <xdr:colOff>73025</xdr:colOff>
      <xdr:row>33</xdr:row>
      <xdr:rowOff>188853</xdr:rowOff>
    </xdr:to>
    <xdr:cxnSp macro="">
      <xdr:nvCxnSpPr>
        <xdr:cNvPr id="115" name="直線コネクタ 114"/>
        <xdr:cNvCxnSpPr/>
      </xdr:nvCxnSpPr>
      <xdr:spPr bwMode="auto">
        <a:xfrm>
          <a:off x="5562600" y="6113403"/>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36</xdr:row>
      <xdr:rowOff>37193</xdr:rowOff>
    </xdr:from>
    <xdr:to>
      <xdr:col>4</xdr:col>
      <xdr:colOff>1117600</xdr:colOff>
      <xdr:row>36</xdr:row>
      <xdr:rowOff>129090</xdr:rowOff>
    </xdr:to>
    <xdr:cxnSp macro="">
      <xdr:nvCxnSpPr>
        <xdr:cNvPr id="116" name="直線コネクタ 115"/>
        <xdr:cNvCxnSpPr/>
      </xdr:nvCxnSpPr>
      <xdr:spPr bwMode="auto">
        <a:xfrm>
          <a:off x="5003800" y="6990443"/>
          <a:ext cx="647700" cy="91897"/>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35</xdr:row>
      <xdr:rowOff>119441</xdr:rowOff>
    </xdr:from>
    <xdr:ext cx="762000" cy="259045"/>
    <xdr:sp macro="" textlink="">
      <xdr:nvSpPr>
        <xdr:cNvPr id="117" name="人口1人当たり決算額の推移平均値テキスト445"/>
        <xdr:cNvSpPr txBox="1"/>
      </xdr:nvSpPr>
      <xdr:spPr>
        <a:xfrm>
          <a:off x="5740400" y="6729791"/>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10,341</a:t>
          </a:r>
          <a:endParaRPr kumimoji="1" lang="ja-JP" altLang="en-US" sz="1000" b="1">
            <a:solidFill>
              <a:srgbClr val="000080"/>
            </a:solidFill>
            <a:latin typeface="ＭＳ Ｐゴシック"/>
          </a:endParaRPr>
        </a:p>
      </xdr:txBody>
    </xdr:sp>
    <xdr:clientData/>
  </xdr:oneCellAnchor>
  <xdr:twoCellAnchor>
    <xdr:from>
      <xdr:col>4</xdr:col>
      <xdr:colOff>1066800</xdr:colOff>
      <xdr:row>35</xdr:row>
      <xdr:rowOff>274364</xdr:rowOff>
    </xdr:from>
    <xdr:to>
      <xdr:col>5</xdr:col>
      <xdr:colOff>34925</xdr:colOff>
      <xdr:row>36</xdr:row>
      <xdr:rowOff>33064</xdr:rowOff>
    </xdr:to>
    <xdr:sp macro="" textlink="">
      <xdr:nvSpPr>
        <xdr:cNvPr id="118" name="フローチャート : 判断 117"/>
        <xdr:cNvSpPr/>
      </xdr:nvSpPr>
      <xdr:spPr bwMode="auto">
        <a:xfrm>
          <a:off x="5600700" y="688471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35</xdr:row>
      <xdr:rowOff>313211</xdr:rowOff>
    </xdr:from>
    <xdr:to>
      <xdr:col>4</xdr:col>
      <xdr:colOff>469900</xdr:colOff>
      <xdr:row>36</xdr:row>
      <xdr:rowOff>37193</xdr:rowOff>
    </xdr:to>
    <xdr:cxnSp macro="">
      <xdr:nvCxnSpPr>
        <xdr:cNvPr id="119" name="直線コネクタ 118"/>
        <xdr:cNvCxnSpPr/>
      </xdr:nvCxnSpPr>
      <xdr:spPr bwMode="auto">
        <a:xfrm>
          <a:off x="4305300" y="6923561"/>
          <a:ext cx="698500" cy="6688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35</xdr:row>
      <xdr:rowOff>194092</xdr:rowOff>
    </xdr:from>
    <xdr:to>
      <xdr:col>4</xdr:col>
      <xdr:colOff>520700</xdr:colOff>
      <xdr:row>35</xdr:row>
      <xdr:rowOff>295692</xdr:rowOff>
    </xdr:to>
    <xdr:sp macro="" textlink="">
      <xdr:nvSpPr>
        <xdr:cNvPr id="120" name="フローチャート : 判断 119"/>
        <xdr:cNvSpPr/>
      </xdr:nvSpPr>
      <xdr:spPr bwMode="auto">
        <a:xfrm>
          <a:off x="4953000" y="6804442"/>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34</xdr:row>
      <xdr:rowOff>305869</xdr:rowOff>
    </xdr:from>
    <xdr:ext cx="736600" cy="259045"/>
    <xdr:sp macro="" textlink="">
      <xdr:nvSpPr>
        <xdr:cNvPr id="121" name="テキスト ボックス 120"/>
        <xdr:cNvSpPr txBox="1"/>
      </xdr:nvSpPr>
      <xdr:spPr>
        <a:xfrm>
          <a:off x="4622800" y="657331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11,570</a:t>
          </a:r>
          <a:endParaRPr kumimoji="1" lang="ja-JP" altLang="en-US" sz="1000" b="1">
            <a:solidFill>
              <a:srgbClr val="000080"/>
            </a:solidFill>
            <a:latin typeface="ＭＳ Ｐゴシック"/>
          </a:endParaRPr>
        </a:p>
      </xdr:txBody>
    </xdr:sp>
    <xdr:clientData/>
  </xdr:oneCellAnchor>
  <xdr:twoCellAnchor>
    <xdr:from>
      <xdr:col>3</xdr:col>
      <xdr:colOff>206375</xdr:colOff>
      <xdr:row>35</xdr:row>
      <xdr:rowOff>30857</xdr:rowOff>
    </xdr:from>
    <xdr:to>
      <xdr:col>3</xdr:col>
      <xdr:colOff>904875</xdr:colOff>
      <xdr:row>35</xdr:row>
      <xdr:rowOff>313211</xdr:rowOff>
    </xdr:to>
    <xdr:cxnSp macro="">
      <xdr:nvCxnSpPr>
        <xdr:cNvPr id="122" name="直線コネクタ 121"/>
        <xdr:cNvCxnSpPr/>
      </xdr:nvCxnSpPr>
      <xdr:spPr bwMode="auto">
        <a:xfrm>
          <a:off x="3606800" y="6641207"/>
          <a:ext cx="698500" cy="28235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35</xdr:row>
      <xdr:rowOff>93639</xdr:rowOff>
    </xdr:from>
    <xdr:to>
      <xdr:col>3</xdr:col>
      <xdr:colOff>955675</xdr:colOff>
      <xdr:row>35</xdr:row>
      <xdr:rowOff>195239</xdr:rowOff>
    </xdr:to>
    <xdr:sp macro="" textlink="">
      <xdr:nvSpPr>
        <xdr:cNvPr id="123" name="フローチャート : 判断 122"/>
        <xdr:cNvSpPr/>
      </xdr:nvSpPr>
      <xdr:spPr bwMode="auto">
        <a:xfrm>
          <a:off x="4254500" y="670398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34</xdr:row>
      <xdr:rowOff>205416</xdr:rowOff>
    </xdr:from>
    <xdr:ext cx="762000" cy="259045"/>
    <xdr:sp macro="" textlink="">
      <xdr:nvSpPr>
        <xdr:cNvPr id="124" name="テキスト ボックス 123"/>
        <xdr:cNvSpPr txBox="1"/>
      </xdr:nvSpPr>
      <xdr:spPr>
        <a:xfrm>
          <a:off x="3924300" y="647286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13,108</a:t>
          </a:r>
          <a:endParaRPr kumimoji="1" lang="ja-JP" altLang="en-US" sz="1000" b="1">
            <a:solidFill>
              <a:srgbClr val="000080"/>
            </a:solidFill>
            <a:latin typeface="ＭＳ Ｐゴシック"/>
          </a:endParaRPr>
        </a:p>
      </xdr:txBody>
    </xdr:sp>
    <xdr:clientData/>
  </xdr:oneCellAnchor>
  <xdr:twoCellAnchor>
    <xdr:from>
      <xdr:col>2</xdr:col>
      <xdr:colOff>641350</xdr:colOff>
      <xdr:row>35</xdr:row>
      <xdr:rowOff>3425</xdr:rowOff>
    </xdr:from>
    <xdr:to>
      <xdr:col>3</xdr:col>
      <xdr:colOff>206375</xdr:colOff>
      <xdr:row>35</xdr:row>
      <xdr:rowOff>30857</xdr:rowOff>
    </xdr:to>
    <xdr:cxnSp macro="">
      <xdr:nvCxnSpPr>
        <xdr:cNvPr id="125" name="直線コネクタ 124"/>
        <xdr:cNvCxnSpPr/>
      </xdr:nvCxnSpPr>
      <xdr:spPr bwMode="auto">
        <a:xfrm>
          <a:off x="2908300" y="6613775"/>
          <a:ext cx="698500" cy="2743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35</xdr:row>
      <xdr:rowOff>49813</xdr:rowOff>
    </xdr:from>
    <xdr:to>
      <xdr:col>3</xdr:col>
      <xdr:colOff>257175</xdr:colOff>
      <xdr:row>35</xdr:row>
      <xdr:rowOff>151413</xdr:rowOff>
    </xdr:to>
    <xdr:sp macro="" textlink="">
      <xdr:nvSpPr>
        <xdr:cNvPr id="126" name="フローチャート : 判断 125"/>
        <xdr:cNvSpPr/>
      </xdr:nvSpPr>
      <xdr:spPr bwMode="auto">
        <a:xfrm>
          <a:off x="3556000" y="666016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35</xdr:row>
      <xdr:rowOff>136190</xdr:rowOff>
    </xdr:from>
    <xdr:ext cx="762000" cy="259045"/>
    <xdr:sp macro="" textlink="">
      <xdr:nvSpPr>
        <xdr:cNvPr id="127" name="テキスト ボックス 126"/>
        <xdr:cNvSpPr txBox="1"/>
      </xdr:nvSpPr>
      <xdr:spPr>
        <a:xfrm>
          <a:off x="3225800" y="674654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13,779</a:t>
          </a:r>
          <a:endParaRPr kumimoji="1" lang="ja-JP" altLang="en-US" sz="1000" b="1">
            <a:solidFill>
              <a:srgbClr val="000080"/>
            </a:solidFill>
            <a:latin typeface="ＭＳ Ｐゴシック"/>
          </a:endParaRPr>
        </a:p>
      </xdr:txBody>
    </xdr:sp>
    <xdr:clientData/>
  </xdr:oneCellAnchor>
  <xdr:twoCellAnchor>
    <xdr:from>
      <xdr:col>2</xdr:col>
      <xdr:colOff>590550</xdr:colOff>
      <xdr:row>34</xdr:row>
      <xdr:rowOff>342747</xdr:rowOff>
    </xdr:from>
    <xdr:to>
      <xdr:col>2</xdr:col>
      <xdr:colOff>692150</xdr:colOff>
      <xdr:row>35</xdr:row>
      <xdr:rowOff>101447</xdr:rowOff>
    </xdr:to>
    <xdr:sp macro="" textlink="">
      <xdr:nvSpPr>
        <xdr:cNvPr id="128" name="フローチャート : 判断 127"/>
        <xdr:cNvSpPr/>
      </xdr:nvSpPr>
      <xdr:spPr bwMode="auto">
        <a:xfrm>
          <a:off x="2857500" y="661019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35</xdr:row>
      <xdr:rowOff>86224</xdr:rowOff>
    </xdr:from>
    <xdr:ext cx="762000" cy="259045"/>
    <xdr:sp macro="" textlink="">
      <xdr:nvSpPr>
        <xdr:cNvPr id="129" name="テキスト ボックス 128"/>
        <xdr:cNvSpPr txBox="1"/>
      </xdr:nvSpPr>
      <xdr:spPr>
        <a:xfrm>
          <a:off x="2527300" y="669657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14,544</a:t>
          </a:r>
          <a:endParaRPr kumimoji="1" lang="ja-JP" altLang="en-US" sz="1000" b="1">
            <a:solidFill>
              <a:srgbClr val="000080"/>
            </a:solidFill>
            <a:latin typeface="ＭＳ Ｐゴシック"/>
          </a:endParaRPr>
        </a:p>
      </xdr:txBody>
    </xdr:sp>
    <xdr:clientData/>
  </xdr:oneCellAnchor>
  <xdr:oneCellAnchor>
    <xdr:from>
      <xdr:col>4</xdr:col>
      <xdr:colOff>939800</xdr:colOff>
      <xdr:row>39</xdr:row>
      <xdr:rowOff>321327</xdr:rowOff>
    </xdr:from>
    <xdr:ext cx="762000" cy="259045"/>
    <xdr:sp macro="" textlink="">
      <xdr:nvSpPr>
        <xdr:cNvPr id="130" name="テキスト ボックス 129"/>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4</xdr:col>
      <xdr:colOff>292100</xdr:colOff>
      <xdr:row>39</xdr:row>
      <xdr:rowOff>321327</xdr:rowOff>
    </xdr:from>
    <xdr:ext cx="762000" cy="259045"/>
    <xdr:sp macro="" textlink="">
      <xdr:nvSpPr>
        <xdr:cNvPr id="131" name="テキスト ボックス 130"/>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727075</xdr:colOff>
      <xdr:row>39</xdr:row>
      <xdr:rowOff>321327</xdr:rowOff>
    </xdr:from>
    <xdr:ext cx="762000" cy="259045"/>
    <xdr:sp macro="" textlink="">
      <xdr:nvSpPr>
        <xdr:cNvPr id="132" name="テキスト ボックス 131"/>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3</xdr:col>
      <xdr:colOff>28575</xdr:colOff>
      <xdr:row>39</xdr:row>
      <xdr:rowOff>321327</xdr:rowOff>
    </xdr:from>
    <xdr:ext cx="762000" cy="259045"/>
    <xdr:sp macro="" textlink="">
      <xdr:nvSpPr>
        <xdr:cNvPr id="133" name="テキスト ボックス 132"/>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xdr:col>
      <xdr:colOff>463550</xdr:colOff>
      <xdr:row>39</xdr:row>
      <xdr:rowOff>321327</xdr:rowOff>
    </xdr:from>
    <xdr:ext cx="762000" cy="259045"/>
    <xdr:sp macro="" textlink="">
      <xdr:nvSpPr>
        <xdr:cNvPr id="134" name="テキスト ボックス 133"/>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4</xdr:col>
      <xdr:colOff>1066800</xdr:colOff>
      <xdr:row>36</xdr:row>
      <xdr:rowOff>78290</xdr:rowOff>
    </xdr:from>
    <xdr:to>
      <xdr:col>5</xdr:col>
      <xdr:colOff>34925</xdr:colOff>
      <xdr:row>37</xdr:row>
      <xdr:rowOff>8440</xdr:rowOff>
    </xdr:to>
    <xdr:sp macro="" textlink="">
      <xdr:nvSpPr>
        <xdr:cNvPr id="135" name="円/楕円 134"/>
        <xdr:cNvSpPr/>
      </xdr:nvSpPr>
      <xdr:spPr bwMode="auto">
        <a:xfrm>
          <a:off x="5600700" y="703154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36</xdr:row>
      <xdr:rowOff>50367</xdr:rowOff>
    </xdr:from>
    <xdr:ext cx="762000" cy="259045"/>
    <xdr:sp macro="" textlink="">
      <xdr:nvSpPr>
        <xdr:cNvPr id="136" name="人口1人当たり決算額の推移該当値テキスト445"/>
        <xdr:cNvSpPr txBox="1"/>
      </xdr:nvSpPr>
      <xdr:spPr>
        <a:xfrm>
          <a:off x="5740400" y="70036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8,093</a:t>
          </a:r>
          <a:endParaRPr kumimoji="1" lang="ja-JP" altLang="en-US" sz="1000" b="1">
            <a:solidFill>
              <a:srgbClr val="FF0000"/>
            </a:solidFill>
            <a:latin typeface="ＭＳ Ｐゴシック"/>
          </a:endParaRPr>
        </a:p>
      </xdr:txBody>
    </xdr:sp>
    <xdr:clientData/>
  </xdr:oneCellAnchor>
  <xdr:twoCellAnchor>
    <xdr:from>
      <xdr:col>4</xdr:col>
      <xdr:colOff>419100</xdr:colOff>
      <xdr:row>35</xdr:row>
      <xdr:rowOff>329293</xdr:rowOff>
    </xdr:from>
    <xdr:to>
      <xdr:col>4</xdr:col>
      <xdr:colOff>520700</xdr:colOff>
      <xdr:row>36</xdr:row>
      <xdr:rowOff>87993</xdr:rowOff>
    </xdr:to>
    <xdr:sp macro="" textlink="">
      <xdr:nvSpPr>
        <xdr:cNvPr id="137" name="円/楕円 136"/>
        <xdr:cNvSpPr/>
      </xdr:nvSpPr>
      <xdr:spPr bwMode="auto">
        <a:xfrm>
          <a:off x="4953000" y="693964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36</xdr:row>
      <xdr:rowOff>72770</xdr:rowOff>
    </xdr:from>
    <xdr:ext cx="736600" cy="259045"/>
    <xdr:sp macro="" textlink="">
      <xdr:nvSpPr>
        <xdr:cNvPr id="138" name="テキスト ボックス 137"/>
        <xdr:cNvSpPr txBox="1"/>
      </xdr:nvSpPr>
      <xdr:spPr>
        <a:xfrm>
          <a:off x="4622800" y="702602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9,500</a:t>
          </a:r>
          <a:endParaRPr kumimoji="1" lang="ja-JP" altLang="en-US" sz="1000" b="1">
            <a:solidFill>
              <a:srgbClr val="FF0000"/>
            </a:solidFill>
            <a:latin typeface="ＭＳ Ｐゴシック"/>
          </a:endParaRPr>
        </a:p>
      </xdr:txBody>
    </xdr:sp>
    <xdr:clientData/>
  </xdr:oneCellAnchor>
  <xdr:twoCellAnchor>
    <xdr:from>
      <xdr:col>3</xdr:col>
      <xdr:colOff>854075</xdr:colOff>
      <xdr:row>35</xdr:row>
      <xdr:rowOff>262411</xdr:rowOff>
    </xdr:from>
    <xdr:to>
      <xdr:col>3</xdr:col>
      <xdr:colOff>955675</xdr:colOff>
      <xdr:row>36</xdr:row>
      <xdr:rowOff>21111</xdr:rowOff>
    </xdr:to>
    <xdr:sp macro="" textlink="">
      <xdr:nvSpPr>
        <xdr:cNvPr id="139" name="円/楕円 138"/>
        <xdr:cNvSpPr/>
      </xdr:nvSpPr>
      <xdr:spPr bwMode="auto">
        <a:xfrm>
          <a:off x="4254500" y="687276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36</xdr:row>
      <xdr:rowOff>5888</xdr:rowOff>
    </xdr:from>
    <xdr:ext cx="762000" cy="259045"/>
    <xdr:sp macro="" textlink="">
      <xdr:nvSpPr>
        <xdr:cNvPr id="140" name="テキスト ボックス 139"/>
        <xdr:cNvSpPr txBox="1"/>
      </xdr:nvSpPr>
      <xdr:spPr>
        <a:xfrm>
          <a:off x="3924300" y="69591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10,524</a:t>
          </a:r>
          <a:endParaRPr kumimoji="1" lang="ja-JP" altLang="en-US" sz="1000" b="1">
            <a:solidFill>
              <a:srgbClr val="FF0000"/>
            </a:solidFill>
            <a:latin typeface="ＭＳ Ｐゴシック"/>
          </a:endParaRPr>
        </a:p>
      </xdr:txBody>
    </xdr:sp>
    <xdr:clientData/>
  </xdr:oneCellAnchor>
  <xdr:twoCellAnchor>
    <xdr:from>
      <xdr:col>3</xdr:col>
      <xdr:colOff>155575</xdr:colOff>
      <xdr:row>34</xdr:row>
      <xdr:rowOff>322957</xdr:rowOff>
    </xdr:from>
    <xdr:to>
      <xdr:col>3</xdr:col>
      <xdr:colOff>257175</xdr:colOff>
      <xdr:row>35</xdr:row>
      <xdr:rowOff>81657</xdr:rowOff>
    </xdr:to>
    <xdr:sp macro="" textlink="">
      <xdr:nvSpPr>
        <xdr:cNvPr id="141" name="円/楕円 140"/>
        <xdr:cNvSpPr/>
      </xdr:nvSpPr>
      <xdr:spPr bwMode="auto">
        <a:xfrm>
          <a:off x="3556000" y="659040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34</xdr:row>
      <xdr:rowOff>91834</xdr:rowOff>
    </xdr:from>
    <xdr:ext cx="762000" cy="259045"/>
    <xdr:sp macro="" textlink="">
      <xdr:nvSpPr>
        <xdr:cNvPr id="142" name="テキスト ボックス 141"/>
        <xdr:cNvSpPr txBox="1"/>
      </xdr:nvSpPr>
      <xdr:spPr>
        <a:xfrm>
          <a:off x="3225800" y="635928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14,847</a:t>
          </a:r>
          <a:endParaRPr kumimoji="1" lang="ja-JP" altLang="en-US" sz="1000" b="1">
            <a:solidFill>
              <a:srgbClr val="FF0000"/>
            </a:solidFill>
            <a:latin typeface="ＭＳ Ｐゴシック"/>
          </a:endParaRPr>
        </a:p>
      </xdr:txBody>
    </xdr:sp>
    <xdr:clientData/>
  </xdr:oneCellAnchor>
  <xdr:twoCellAnchor>
    <xdr:from>
      <xdr:col>2</xdr:col>
      <xdr:colOff>590550</xdr:colOff>
      <xdr:row>34</xdr:row>
      <xdr:rowOff>295525</xdr:rowOff>
    </xdr:from>
    <xdr:to>
      <xdr:col>2</xdr:col>
      <xdr:colOff>692150</xdr:colOff>
      <xdr:row>35</xdr:row>
      <xdr:rowOff>54225</xdr:rowOff>
    </xdr:to>
    <xdr:sp macro="" textlink="">
      <xdr:nvSpPr>
        <xdr:cNvPr id="143" name="円/楕円 142"/>
        <xdr:cNvSpPr/>
      </xdr:nvSpPr>
      <xdr:spPr bwMode="auto">
        <a:xfrm>
          <a:off x="2857500" y="656297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34</xdr:row>
      <xdr:rowOff>64402</xdr:rowOff>
    </xdr:from>
    <xdr:ext cx="762000" cy="259045"/>
    <xdr:sp macro="" textlink="">
      <xdr:nvSpPr>
        <xdr:cNvPr id="144" name="テキスト ボックス 143"/>
        <xdr:cNvSpPr txBox="1"/>
      </xdr:nvSpPr>
      <xdr:spPr>
        <a:xfrm>
          <a:off x="2527300" y="63318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15,267</a:t>
          </a:r>
          <a:endParaRPr kumimoji="1" lang="ja-JP" altLang="en-US" sz="1000" b="1">
            <a:solidFill>
              <a:srgbClr val="FF0000"/>
            </a:solidFill>
            <a:latin typeface="ＭＳ Ｐゴシック"/>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5</a:t>
          </a:r>
          <a:r>
            <a:rPr kumimoji="1" lang="ja-JP" altLang="en-US" sz="3200" b="1">
              <a:solidFill>
                <a:sysClr val="windowText" lastClr="000000"/>
              </a:solidFill>
              <a:latin typeface="ＭＳ Ｐゴシック"/>
            </a:rPr>
            <a:t>）市町村性質別歳出決算分析表（住民一人当たりのコスト）</a:t>
          </a:r>
        </a:p>
      </xdr:txBody>
    </xdr:sp>
    <xdr:clientData/>
  </xdr:twoCellAnchor>
  <xdr:twoCellAnchor>
    <xdr:from>
      <xdr:col>27</xdr:col>
      <xdr:colOff>504825</xdr:colOff>
      <xdr:row>1</xdr:row>
      <xdr:rowOff>19050</xdr:rowOff>
    </xdr:from>
    <xdr:to>
      <xdr:col>33</xdr:col>
      <xdr:colOff>314325</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454025</xdr:colOff>
      <xdr:row>1</xdr:row>
      <xdr:rowOff>19050</xdr:rowOff>
    </xdr:from>
    <xdr:to>
      <xdr:col>27</xdr:col>
      <xdr:colOff>371475</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28</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561975</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macro=""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723,711
707,289
48.08
262,200,867
254,958,186
7,242,681
165,065,853
47,716,189</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-4.0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561975</xdr:colOff>
      <xdr:row>13</xdr:row>
      <xdr:rowOff>120650</xdr:rowOff>
    </xdr:to>
    <xdr:sp macro="" textlink="">
      <xdr:nvSpPr>
        <xdr:cNvPr id="17" name="正方形/長方形 16"/>
        <xdr:cNvSpPr/>
      </xdr:nvSpPr>
      <xdr:spPr>
        <a:xfrm>
          <a:off x="7175500" y="1714500"/>
          <a:ext cx="3683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H28  </a:t>
          </a:r>
          <a:r>
            <a:rPr kumimoji="1" lang="ja-JP" altLang="en-US" sz="1100" b="1">
              <a:solidFill>
                <a:srgbClr val="000000"/>
              </a:solidFill>
              <a:latin typeface="ＭＳ ゴシック"/>
            </a:rPr>
            <a:t>特別区</a:t>
          </a:r>
        </a:p>
      </xdr:txBody>
    </xdr:sp>
    <xdr:clientData/>
  </xdr:twoCellAnchor>
  <xdr:twoCellAnchor>
    <xdr:from>
      <xdr:col>16</xdr:col>
      <xdr:colOff>92075</xdr:colOff>
      <xdr:row>5</xdr:row>
      <xdr:rowOff>31750</xdr:rowOff>
    </xdr:from>
    <xdr:to>
      <xdr:col>18</xdr:col>
      <xdr:colOff>225425</xdr:colOff>
      <xdr:row>11</xdr:row>
      <xdr:rowOff>146050</xdr:rowOff>
    </xdr:to>
    <xdr:sp macro=""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352425</xdr:colOff>
      <xdr:row>5</xdr:row>
      <xdr:rowOff>95250</xdr:rowOff>
    </xdr:from>
    <xdr:to>
      <xdr:col>18</xdr:col>
      <xdr:colOff>231775</xdr:colOff>
      <xdr:row>7</xdr:row>
      <xdr:rowOff>6350</xdr:rowOff>
    </xdr:to>
    <xdr:sp macro="" textlink="">
      <xdr:nvSpPr>
        <xdr:cNvPr id="19" name="正方形/長方形 18"/>
        <xdr:cNvSpPr/>
      </xdr:nvSpPr>
      <xdr:spPr>
        <a:xfrm>
          <a:off x="11334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16</xdr:col>
      <xdr:colOff>352425</xdr:colOff>
      <xdr:row>7</xdr:row>
      <xdr:rowOff>19050</xdr:rowOff>
    </xdr:from>
    <xdr:to>
      <xdr:col>18</xdr:col>
      <xdr:colOff>231775</xdr:colOff>
      <xdr:row>8</xdr:row>
      <xdr:rowOff>101600</xdr:rowOff>
    </xdr:to>
    <xdr:sp macro="" textlink="">
      <xdr:nvSpPr>
        <xdr:cNvPr id="20" name="正方形/長方形 19"/>
        <xdr:cNvSpPr/>
      </xdr:nvSpPr>
      <xdr:spPr>
        <a:xfrm>
          <a:off x="11334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16</xdr:col>
      <xdr:colOff>352425</xdr:colOff>
      <xdr:row>9</xdr:row>
      <xdr:rowOff>6350</xdr:rowOff>
    </xdr:from>
    <xdr:to>
      <xdr:col>18</xdr:col>
      <xdr:colOff>231775</xdr:colOff>
      <xdr:row>12</xdr:row>
      <xdr:rowOff>127000</xdr:rowOff>
    </xdr:to>
    <xdr:sp macro="" textlink="">
      <xdr:nvSpPr>
        <xdr:cNvPr id="21" name="正方形/長方形 20"/>
        <xdr:cNvSpPr/>
      </xdr:nvSpPr>
      <xdr:spPr>
        <a:xfrm>
          <a:off x="11334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16</xdr:col>
      <xdr:colOff>174625</xdr:colOff>
      <xdr:row>6</xdr:row>
      <xdr:rowOff>38100</xdr:rowOff>
    </xdr:from>
    <xdr:to>
      <xdr:col>16</xdr:col>
      <xdr:colOff>384175</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5</xdr:row>
      <xdr:rowOff>158750</xdr:rowOff>
    </xdr:from>
    <xdr:to>
      <xdr:col>16</xdr:col>
      <xdr:colOff>330200</xdr:colOff>
      <xdr:row>6</xdr:row>
      <xdr:rowOff>88900</xdr:rowOff>
    </xdr:to>
    <xdr:sp macro="" textlink="">
      <xdr:nvSpPr>
        <xdr:cNvPr id="23" name="円/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228600</xdr:colOff>
      <xdr:row>7</xdr:row>
      <xdr:rowOff>82550</xdr:rowOff>
    </xdr:from>
    <xdr:to>
      <xdr:col>16</xdr:col>
      <xdr:colOff>330200</xdr:colOff>
      <xdr:row>8</xdr:row>
      <xdr:rowOff>12700</xdr:rowOff>
    </xdr:to>
    <xdr:sp macro="" textlink="">
      <xdr:nvSpPr>
        <xdr:cNvPr id="24" name="フローチャート :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274955</xdr:colOff>
      <xdr:row>8</xdr:row>
      <xdr:rowOff>152400</xdr:rowOff>
    </xdr:from>
    <xdr:to>
      <xdr:col>16</xdr:col>
      <xdr:colOff>274955</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193675</xdr:colOff>
      <xdr:row>8</xdr:row>
      <xdr:rowOff>152400</xdr:rowOff>
    </xdr:from>
    <xdr:to>
      <xdr:col>16</xdr:col>
      <xdr:colOff>365125</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274955</xdr:colOff>
      <xdr:row>10</xdr:row>
      <xdr:rowOff>47625</xdr:rowOff>
    </xdr:from>
    <xdr:to>
      <xdr:col>16</xdr:col>
      <xdr:colOff>274955</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193675</xdr:colOff>
      <xdr:row>11</xdr:row>
      <xdr:rowOff>19050</xdr:rowOff>
    </xdr:from>
    <xdr:to>
      <xdr:col>16</xdr:col>
      <xdr:colOff>365125</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18</xdr:row>
      <xdr:rowOff>88900</xdr:rowOff>
    </xdr:from>
    <xdr:ext cx="9703105" cy="259045"/>
    <xdr:sp macro="" textlink="">
      <xdr:nvSpPr>
        <xdr:cNvPr id="30" name="テキスト ボックス 29"/>
        <xdr:cNvSpPr txBox="1"/>
      </xdr:nvSpPr>
      <xdr:spPr>
        <a:xfrm>
          <a:off x="698500" y="3175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日現在の住民基本台帳に登録されている人口を記載。</a:t>
          </a:r>
        </a:p>
      </xdr:txBody>
    </xdr:sp>
    <xdr:clientData/>
  </xdr:oneCellAnchor>
  <xdr:oneCellAnchor>
    <xdr:from>
      <xdr:col>1</xdr:col>
      <xdr:colOff>3175</xdr:colOff>
      <xdr:row>20</xdr:row>
      <xdr:rowOff>63500</xdr:rowOff>
    </xdr:from>
    <xdr:ext cx="8295925" cy="259045"/>
    <xdr:sp macro=""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23</xdr:row>
      <xdr:rowOff>57150</xdr:rowOff>
    </xdr:from>
    <xdr:to>
      <xdr:col>7</xdr:col>
      <xdr:colOff>638175</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1</xdr:col>
      <xdr:colOff>193675</xdr:colOff>
      <xdr:row>25</xdr:row>
      <xdr:rowOff>57150</xdr:rowOff>
    </xdr:from>
    <xdr:to>
      <xdr:col>3</xdr:col>
      <xdr:colOff>346075</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26</xdr:row>
      <xdr:rowOff>88900</xdr:rowOff>
    </xdr:from>
    <xdr:to>
      <xdr:col>3</xdr:col>
      <xdr:colOff>346075</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19/23</a:t>
          </a:r>
          <a:endParaRPr kumimoji="1" lang="ja-JP" altLang="en-US" sz="1200" b="1" i="1">
            <a:solidFill>
              <a:srgbClr val="4080FF"/>
            </a:solidFill>
            <a:latin typeface="ＭＳ Ｐゴシック"/>
          </a:endParaRPr>
        </a:p>
      </xdr:txBody>
    </xdr:sp>
    <xdr:clientData/>
  </xdr:twoCellAnchor>
  <xdr:twoCellAnchor>
    <xdr:from>
      <xdr:col>2</xdr:col>
      <xdr:colOff>523875</xdr:colOff>
      <xdr:row>25</xdr:row>
      <xdr:rowOff>57150</xdr:rowOff>
    </xdr:from>
    <xdr:to>
      <xdr:col>4</xdr:col>
      <xdr:colOff>676275</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26</xdr:row>
      <xdr:rowOff>88900</xdr:rowOff>
    </xdr:from>
    <xdr:to>
      <xdr:col>4</xdr:col>
      <xdr:colOff>676275</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64,063</a:t>
          </a:r>
          <a:endParaRPr kumimoji="1" lang="ja-JP" altLang="en-US" sz="1200" b="1" i="1">
            <a:solidFill>
              <a:srgbClr val="4080FF"/>
            </a:solidFill>
            <a:latin typeface="ＭＳ Ｐゴシック"/>
          </a:endParaRPr>
        </a:p>
      </xdr:txBody>
    </xdr:sp>
    <xdr:clientData/>
  </xdr:twoCellAnchor>
  <xdr:twoCellAnchor>
    <xdr:from>
      <xdr:col>4</xdr:col>
      <xdr:colOff>295275</xdr:colOff>
      <xdr:row>25</xdr:row>
      <xdr:rowOff>57150</xdr:rowOff>
    </xdr:from>
    <xdr:to>
      <xdr:col>6</xdr:col>
      <xdr:colOff>447675</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26</xdr:row>
      <xdr:rowOff>88900</xdr:rowOff>
    </xdr:from>
    <xdr:to>
      <xdr:col>6</xdr:col>
      <xdr:colOff>447675</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60,789</a:t>
          </a:r>
          <a:endParaRPr kumimoji="1" lang="ja-JP" altLang="en-US" sz="1200" b="1" i="1">
            <a:solidFill>
              <a:srgbClr val="4080FF"/>
            </a:solidFill>
            <a:latin typeface="ＭＳ Ｐゴシック"/>
          </a:endParaRPr>
        </a:p>
      </xdr:txBody>
    </xdr:sp>
    <xdr:clientData/>
  </xdr:twoCellAnchor>
  <xdr:twoCellAnchor>
    <xdr:from>
      <xdr:col>1</xdr:col>
      <xdr:colOff>66675</xdr:colOff>
      <xdr:row>28</xdr:row>
      <xdr:rowOff>25400</xdr:rowOff>
    </xdr:from>
    <xdr:to>
      <xdr:col>7</xdr:col>
      <xdr:colOff>638175</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41</xdr:row>
      <xdr:rowOff>82550</xdr:rowOff>
    </xdr:from>
    <xdr:to>
      <xdr:col>7</xdr:col>
      <xdr:colOff>638175</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40</xdr:row>
      <xdr:rowOff>111777</xdr:rowOff>
    </xdr:from>
    <xdr:ext cx="248786" cy="259045"/>
    <xdr:sp macro="" textlink="">
      <xdr:nvSpPr>
        <xdr:cNvPr id="42" name="テキスト ボックス 41"/>
        <xdr:cNvSpPr txBox="1"/>
      </xdr:nvSpPr>
      <xdr:spPr>
        <a:xfrm>
          <a:off x="513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39</xdr:row>
      <xdr:rowOff>98878</xdr:rowOff>
    </xdr:from>
    <xdr:to>
      <xdr:col>7</xdr:col>
      <xdr:colOff>638175</xdr:colOff>
      <xdr:row>39</xdr:row>
      <xdr:rowOff>98878</xdr:rowOff>
    </xdr:to>
    <xdr:cxnSp macro="">
      <xdr:nvCxnSpPr>
        <xdr:cNvPr id="43" name="直線コネクタ 42"/>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38</xdr:row>
      <xdr:rowOff>128105</xdr:rowOff>
    </xdr:from>
    <xdr:ext cx="531299" cy="259045"/>
    <xdr:sp macro="" textlink="">
      <xdr:nvSpPr>
        <xdr:cNvPr id="44" name="テキスト ボックス 43"/>
        <xdr:cNvSpPr txBox="1"/>
      </xdr:nvSpPr>
      <xdr:spPr>
        <a:xfrm>
          <a:off x="230701" y="6643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66675</xdr:colOff>
      <xdr:row>37</xdr:row>
      <xdr:rowOff>115207</xdr:rowOff>
    </xdr:from>
    <xdr:to>
      <xdr:col>7</xdr:col>
      <xdr:colOff>638175</xdr:colOff>
      <xdr:row>37</xdr:row>
      <xdr:rowOff>115207</xdr:rowOff>
    </xdr:to>
    <xdr:cxnSp macro="">
      <xdr:nvCxnSpPr>
        <xdr:cNvPr id="45" name="直線コネクタ 44"/>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36</xdr:row>
      <xdr:rowOff>144434</xdr:rowOff>
    </xdr:from>
    <xdr:ext cx="531299" cy="259045"/>
    <xdr:sp macro="" textlink="">
      <xdr:nvSpPr>
        <xdr:cNvPr id="46" name="テキスト ボックス 45"/>
        <xdr:cNvSpPr txBox="1"/>
      </xdr:nvSpPr>
      <xdr:spPr>
        <a:xfrm>
          <a:off x="230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35</xdr:row>
      <xdr:rowOff>131536</xdr:rowOff>
    </xdr:from>
    <xdr:to>
      <xdr:col>7</xdr:col>
      <xdr:colOff>638175</xdr:colOff>
      <xdr:row>35</xdr:row>
      <xdr:rowOff>131536</xdr:rowOff>
    </xdr:to>
    <xdr:cxnSp macro="">
      <xdr:nvCxnSpPr>
        <xdr:cNvPr id="47" name="直線コネクタ 46"/>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34</xdr:row>
      <xdr:rowOff>160763</xdr:rowOff>
    </xdr:from>
    <xdr:ext cx="531299" cy="259045"/>
    <xdr:sp macro="" textlink="">
      <xdr:nvSpPr>
        <xdr:cNvPr id="48" name="テキスト ボックス 47"/>
        <xdr:cNvSpPr txBox="1"/>
      </xdr:nvSpPr>
      <xdr:spPr>
        <a:xfrm>
          <a:off x="230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66675</xdr:colOff>
      <xdr:row>33</xdr:row>
      <xdr:rowOff>147864</xdr:rowOff>
    </xdr:from>
    <xdr:to>
      <xdr:col>7</xdr:col>
      <xdr:colOff>638175</xdr:colOff>
      <xdr:row>33</xdr:row>
      <xdr:rowOff>147864</xdr:rowOff>
    </xdr:to>
    <xdr:cxnSp macro="">
      <xdr:nvCxnSpPr>
        <xdr:cNvPr id="49" name="直線コネクタ 48"/>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33</xdr:row>
      <xdr:rowOff>5641</xdr:rowOff>
    </xdr:from>
    <xdr:ext cx="595419" cy="259045"/>
    <xdr:sp macro="" textlink="">
      <xdr:nvSpPr>
        <xdr:cNvPr id="50" name="テキスト ボックス 49"/>
        <xdr:cNvSpPr txBox="1"/>
      </xdr:nvSpPr>
      <xdr:spPr>
        <a:xfrm>
          <a:off x="166581" y="5663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31</xdr:row>
      <xdr:rowOff>164193</xdr:rowOff>
    </xdr:from>
    <xdr:to>
      <xdr:col>7</xdr:col>
      <xdr:colOff>638175</xdr:colOff>
      <xdr:row>31</xdr:row>
      <xdr:rowOff>164193</xdr:rowOff>
    </xdr:to>
    <xdr:cxnSp macro="">
      <xdr:nvCxnSpPr>
        <xdr:cNvPr id="51" name="直線コネクタ 50"/>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31</xdr:row>
      <xdr:rowOff>21970</xdr:rowOff>
    </xdr:from>
    <xdr:ext cx="595419" cy="259045"/>
    <xdr:sp macro="" textlink="">
      <xdr:nvSpPr>
        <xdr:cNvPr id="52" name="テキスト ボックス 51"/>
        <xdr:cNvSpPr txBox="1"/>
      </xdr:nvSpPr>
      <xdr:spPr>
        <a:xfrm>
          <a:off x="166581" y="5336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30</xdr:row>
      <xdr:rowOff>9072</xdr:rowOff>
    </xdr:from>
    <xdr:to>
      <xdr:col>7</xdr:col>
      <xdr:colOff>638175</xdr:colOff>
      <xdr:row>30</xdr:row>
      <xdr:rowOff>9072</xdr:rowOff>
    </xdr:to>
    <xdr:cxnSp macro="">
      <xdr:nvCxnSpPr>
        <xdr:cNvPr id="53" name="直線コネクタ 52"/>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29</xdr:row>
      <xdr:rowOff>38299</xdr:rowOff>
    </xdr:from>
    <xdr:ext cx="595419" cy="259045"/>
    <xdr:sp macro="" textlink="">
      <xdr:nvSpPr>
        <xdr:cNvPr id="54" name="テキスト ボックス 53"/>
        <xdr:cNvSpPr txBox="1"/>
      </xdr:nvSpPr>
      <xdr:spPr>
        <a:xfrm>
          <a:off x="166581" y="5010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28</xdr:row>
      <xdr:rowOff>25400</xdr:rowOff>
    </xdr:to>
    <xdr:cxnSp macro="">
      <xdr:nvCxnSpPr>
        <xdr:cNvPr id="55" name="直線コネクタ 54"/>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27</xdr:row>
      <xdr:rowOff>54627</xdr:rowOff>
    </xdr:from>
    <xdr:ext cx="595419" cy="259045"/>
    <xdr:sp macro="" textlink="">
      <xdr:nvSpPr>
        <xdr:cNvPr id="56" name="テキスト ボックス 55"/>
        <xdr:cNvSpPr txBox="1"/>
      </xdr:nvSpPr>
      <xdr:spPr>
        <a:xfrm>
          <a:off x="166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41</xdr:row>
      <xdr:rowOff>82550</xdr:rowOff>
    </xdr:to>
    <xdr:sp macro="" textlink="">
      <xdr:nvSpPr>
        <xdr:cNvPr id="57" name="人件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29</xdr:row>
      <xdr:rowOff>133484</xdr:rowOff>
    </xdr:from>
    <xdr:to>
      <xdr:col>6</xdr:col>
      <xdr:colOff>510540</xdr:colOff>
      <xdr:row>38</xdr:row>
      <xdr:rowOff>76160</xdr:rowOff>
    </xdr:to>
    <xdr:cxnSp macro="">
      <xdr:nvCxnSpPr>
        <xdr:cNvPr id="58" name="直線コネクタ 57"/>
        <xdr:cNvCxnSpPr/>
      </xdr:nvCxnSpPr>
      <xdr:spPr>
        <a:xfrm flipV="1">
          <a:off x="4633595" y="5105534"/>
          <a:ext cx="1270" cy="148572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38</xdr:row>
      <xdr:rowOff>79987</xdr:rowOff>
    </xdr:from>
    <xdr:ext cx="534377" cy="259045"/>
    <xdr:sp macro="" textlink="">
      <xdr:nvSpPr>
        <xdr:cNvPr id="59" name="人件費最小値テキスト"/>
        <xdr:cNvSpPr txBox="1"/>
      </xdr:nvSpPr>
      <xdr:spPr>
        <a:xfrm>
          <a:off x="4686300" y="65950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47,837</a:t>
          </a:r>
          <a:endParaRPr kumimoji="1" lang="ja-JP" altLang="en-US" sz="1000" b="1">
            <a:latin typeface="ＭＳ Ｐゴシック"/>
          </a:endParaRPr>
        </a:p>
      </xdr:txBody>
    </xdr:sp>
    <xdr:clientData/>
  </xdr:oneCellAnchor>
  <xdr:twoCellAnchor>
    <xdr:from>
      <xdr:col>6</xdr:col>
      <xdr:colOff>422275</xdr:colOff>
      <xdr:row>38</xdr:row>
      <xdr:rowOff>76160</xdr:rowOff>
    </xdr:from>
    <xdr:to>
      <xdr:col>6</xdr:col>
      <xdr:colOff>600075</xdr:colOff>
      <xdr:row>38</xdr:row>
      <xdr:rowOff>76160</xdr:rowOff>
    </xdr:to>
    <xdr:cxnSp macro="">
      <xdr:nvCxnSpPr>
        <xdr:cNvPr id="60" name="直線コネクタ 59"/>
        <xdr:cNvCxnSpPr/>
      </xdr:nvCxnSpPr>
      <xdr:spPr>
        <a:xfrm>
          <a:off x="4546600" y="65912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28</xdr:row>
      <xdr:rowOff>80161</xdr:rowOff>
    </xdr:from>
    <xdr:ext cx="599010" cy="259045"/>
    <xdr:sp macro="" textlink="">
      <xdr:nvSpPr>
        <xdr:cNvPr id="61" name="人件費最大値テキスト"/>
        <xdr:cNvSpPr txBox="1"/>
      </xdr:nvSpPr>
      <xdr:spPr>
        <a:xfrm>
          <a:off x="4686300" y="488076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184,321</a:t>
          </a:r>
          <a:endParaRPr kumimoji="1" lang="ja-JP" altLang="en-US" sz="1000" b="1">
            <a:latin typeface="ＭＳ Ｐゴシック"/>
          </a:endParaRPr>
        </a:p>
      </xdr:txBody>
    </xdr:sp>
    <xdr:clientData/>
  </xdr:oneCellAnchor>
  <xdr:twoCellAnchor>
    <xdr:from>
      <xdr:col>6</xdr:col>
      <xdr:colOff>422275</xdr:colOff>
      <xdr:row>29</xdr:row>
      <xdr:rowOff>133484</xdr:rowOff>
    </xdr:from>
    <xdr:to>
      <xdr:col>6</xdr:col>
      <xdr:colOff>600075</xdr:colOff>
      <xdr:row>29</xdr:row>
      <xdr:rowOff>133484</xdr:rowOff>
    </xdr:to>
    <xdr:cxnSp macro="">
      <xdr:nvCxnSpPr>
        <xdr:cNvPr id="62" name="直線コネクタ 61"/>
        <xdr:cNvCxnSpPr/>
      </xdr:nvCxnSpPr>
      <xdr:spPr>
        <a:xfrm>
          <a:off x="4546600" y="510553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37</xdr:row>
      <xdr:rowOff>133212</xdr:rowOff>
    </xdr:from>
    <xdr:to>
      <xdr:col>6</xdr:col>
      <xdr:colOff>511175</xdr:colOff>
      <xdr:row>37</xdr:row>
      <xdr:rowOff>135727</xdr:rowOff>
    </xdr:to>
    <xdr:cxnSp macro="">
      <xdr:nvCxnSpPr>
        <xdr:cNvPr id="63" name="直線コネクタ 62"/>
        <xdr:cNvCxnSpPr/>
      </xdr:nvCxnSpPr>
      <xdr:spPr>
        <a:xfrm>
          <a:off x="3797300" y="6476862"/>
          <a:ext cx="838200" cy="25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36</xdr:row>
      <xdr:rowOff>40541</xdr:rowOff>
    </xdr:from>
    <xdr:ext cx="534377" cy="259045"/>
    <xdr:sp macro="" textlink="">
      <xdr:nvSpPr>
        <xdr:cNvPr id="64" name="人件費平均値テキスト"/>
        <xdr:cNvSpPr txBox="1"/>
      </xdr:nvSpPr>
      <xdr:spPr>
        <a:xfrm>
          <a:off x="4686300" y="621274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64,294</a:t>
          </a:r>
          <a:endParaRPr kumimoji="1" lang="ja-JP" altLang="en-US" sz="1000" b="1">
            <a:solidFill>
              <a:srgbClr val="000080"/>
            </a:solidFill>
            <a:latin typeface="ＭＳ Ｐゴシック"/>
          </a:endParaRPr>
        </a:p>
      </xdr:txBody>
    </xdr:sp>
    <xdr:clientData/>
  </xdr:oneCellAnchor>
  <xdr:twoCellAnchor>
    <xdr:from>
      <xdr:col>6</xdr:col>
      <xdr:colOff>460375</xdr:colOff>
      <xdr:row>37</xdr:row>
      <xdr:rowOff>17664</xdr:rowOff>
    </xdr:from>
    <xdr:to>
      <xdr:col>6</xdr:col>
      <xdr:colOff>561975</xdr:colOff>
      <xdr:row>37</xdr:row>
      <xdr:rowOff>119264</xdr:rowOff>
    </xdr:to>
    <xdr:sp macro="" textlink="">
      <xdr:nvSpPr>
        <xdr:cNvPr id="65" name="フローチャート : 判断 64"/>
        <xdr:cNvSpPr/>
      </xdr:nvSpPr>
      <xdr:spPr>
        <a:xfrm>
          <a:off x="4584700" y="6361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37</xdr:row>
      <xdr:rowOff>118048</xdr:rowOff>
    </xdr:from>
    <xdr:to>
      <xdr:col>5</xdr:col>
      <xdr:colOff>358775</xdr:colOff>
      <xdr:row>37</xdr:row>
      <xdr:rowOff>133212</xdr:rowOff>
    </xdr:to>
    <xdr:cxnSp macro="">
      <xdr:nvCxnSpPr>
        <xdr:cNvPr id="66" name="直線コネクタ 65"/>
        <xdr:cNvCxnSpPr/>
      </xdr:nvCxnSpPr>
      <xdr:spPr>
        <a:xfrm>
          <a:off x="2908300" y="6461698"/>
          <a:ext cx="889000" cy="151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37</xdr:row>
      <xdr:rowOff>20059</xdr:rowOff>
    </xdr:from>
    <xdr:to>
      <xdr:col>5</xdr:col>
      <xdr:colOff>409575</xdr:colOff>
      <xdr:row>37</xdr:row>
      <xdr:rowOff>121659</xdr:rowOff>
    </xdr:to>
    <xdr:sp macro="" textlink="">
      <xdr:nvSpPr>
        <xdr:cNvPr id="67" name="フローチャート : 判断 66"/>
        <xdr:cNvSpPr/>
      </xdr:nvSpPr>
      <xdr:spPr>
        <a:xfrm>
          <a:off x="3746500" y="63637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35</xdr:row>
      <xdr:rowOff>138186</xdr:rowOff>
    </xdr:from>
    <xdr:ext cx="534377" cy="259045"/>
    <xdr:sp macro="" textlink="">
      <xdr:nvSpPr>
        <xdr:cNvPr id="68" name="テキスト ボックス 67"/>
        <xdr:cNvSpPr txBox="1"/>
      </xdr:nvSpPr>
      <xdr:spPr>
        <a:xfrm>
          <a:off x="3530111" y="61389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64,074</a:t>
          </a:r>
          <a:endParaRPr kumimoji="1" lang="ja-JP" altLang="en-US" sz="1000" b="1">
            <a:solidFill>
              <a:srgbClr val="000080"/>
            </a:solidFill>
            <a:latin typeface="ＭＳ Ｐゴシック"/>
          </a:endParaRPr>
        </a:p>
      </xdr:txBody>
    </xdr:sp>
    <xdr:clientData/>
  </xdr:oneCellAnchor>
  <xdr:twoCellAnchor>
    <xdr:from>
      <xdr:col>2</xdr:col>
      <xdr:colOff>638175</xdr:colOff>
      <xdr:row>37</xdr:row>
      <xdr:rowOff>118048</xdr:rowOff>
    </xdr:from>
    <xdr:to>
      <xdr:col>4</xdr:col>
      <xdr:colOff>155575</xdr:colOff>
      <xdr:row>37</xdr:row>
      <xdr:rowOff>123546</xdr:rowOff>
    </xdr:to>
    <xdr:cxnSp macro="">
      <xdr:nvCxnSpPr>
        <xdr:cNvPr id="69" name="直線コネクタ 68"/>
        <xdr:cNvCxnSpPr/>
      </xdr:nvCxnSpPr>
      <xdr:spPr>
        <a:xfrm flipV="1">
          <a:off x="2019300" y="6461698"/>
          <a:ext cx="889000" cy="54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37</xdr:row>
      <xdr:rowOff>6245</xdr:rowOff>
    </xdr:from>
    <xdr:to>
      <xdr:col>4</xdr:col>
      <xdr:colOff>206375</xdr:colOff>
      <xdr:row>37</xdr:row>
      <xdr:rowOff>107845</xdr:rowOff>
    </xdr:to>
    <xdr:sp macro="" textlink="">
      <xdr:nvSpPr>
        <xdr:cNvPr id="70" name="フローチャート : 判断 69"/>
        <xdr:cNvSpPr/>
      </xdr:nvSpPr>
      <xdr:spPr>
        <a:xfrm>
          <a:off x="2857500" y="6349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35</xdr:row>
      <xdr:rowOff>124372</xdr:rowOff>
    </xdr:from>
    <xdr:ext cx="534377" cy="259045"/>
    <xdr:sp macro="" textlink="">
      <xdr:nvSpPr>
        <xdr:cNvPr id="71" name="テキスト ボックス 70"/>
        <xdr:cNvSpPr txBox="1"/>
      </xdr:nvSpPr>
      <xdr:spPr>
        <a:xfrm>
          <a:off x="2641111" y="61251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65,343</a:t>
          </a:r>
          <a:endParaRPr kumimoji="1" lang="ja-JP" altLang="en-US" sz="1000" b="1">
            <a:solidFill>
              <a:srgbClr val="000080"/>
            </a:solidFill>
            <a:latin typeface="ＭＳ Ｐゴシック"/>
          </a:endParaRPr>
        </a:p>
      </xdr:txBody>
    </xdr:sp>
    <xdr:clientData/>
  </xdr:oneCellAnchor>
  <xdr:twoCellAnchor>
    <xdr:from>
      <xdr:col>1</xdr:col>
      <xdr:colOff>434975</xdr:colOff>
      <xdr:row>37</xdr:row>
      <xdr:rowOff>100130</xdr:rowOff>
    </xdr:from>
    <xdr:to>
      <xdr:col>2</xdr:col>
      <xdr:colOff>638175</xdr:colOff>
      <xdr:row>37</xdr:row>
      <xdr:rowOff>123546</xdr:rowOff>
    </xdr:to>
    <xdr:cxnSp macro="">
      <xdr:nvCxnSpPr>
        <xdr:cNvPr id="72" name="直線コネクタ 71"/>
        <xdr:cNvCxnSpPr/>
      </xdr:nvCxnSpPr>
      <xdr:spPr>
        <a:xfrm>
          <a:off x="1130300" y="6443780"/>
          <a:ext cx="889000" cy="234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36</xdr:row>
      <xdr:rowOff>170554</xdr:rowOff>
    </xdr:from>
    <xdr:to>
      <xdr:col>3</xdr:col>
      <xdr:colOff>3175</xdr:colOff>
      <xdr:row>37</xdr:row>
      <xdr:rowOff>100704</xdr:rowOff>
    </xdr:to>
    <xdr:sp macro="" textlink="">
      <xdr:nvSpPr>
        <xdr:cNvPr id="73" name="フローチャート : 判断 72"/>
        <xdr:cNvSpPr/>
      </xdr:nvSpPr>
      <xdr:spPr>
        <a:xfrm>
          <a:off x="1968500" y="63427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35</xdr:row>
      <xdr:rowOff>117231</xdr:rowOff>
    </xdr:from>
    <xdr:ext cx="534377" cy="259045"/>
    <xdr:sp macro="" textlink="">
      <xdr:nvSpPr>
        <xdr:cNvPr id="74" name="テキスト ボックス 73"/>
        <xdr:cNvSpPr txBox="1"/>
      </xdr:nvSpPr>
      <xdr:spPr>
        <a:xfrm>
          <a:off x="1752111" y="61179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65,999</a:t>
          </a:r>
          <a:endParaRPr kumimoji="1" lang="ja-JP" altLang="en-US" sz="1000" b="1">
            <a:solidFill>
              <a:srgbClr val="000080"/>
            </a:solidFill>
            <a:latin typeface="ＭＳ Ｐゴシック"/>
          </a:endParaRPr>
        </a:p>
      </xdr:txBody>
    </xdr:sp>
    <xdr:clientData/>
  </xdr:oneCellAnchor>
  <xdr:twoCellAnchor>
    <xdr:from>
      <xdr:col>1</xdr:col>
      <xdr:colOff>384175</xdr:colOff>
      <xdr:row>36</xdr:row>
      <xdr:rowOff>145593</xdr:rowOff>
    </xdr:from>
    <xdr:to>
      <xdr:col>1</xdr:col>
      <xdr:colOff>485775</xdr:colOff>
      <xdr:row>37</xdr:row>
      <xdr:rowOff>75743</xdr:rowOff>
    </xdr:to>
    <xdr:sp macro="" textlink="">
      <xdr:nvSpPr>
        <xdr:cNvPr id="75" name="フローチャート : 判断 74"/>
        <xdr:cNvSpPr/>
      </xdr:nvSpPr>
      <xdr:spPr>
        <a:xfrm>
          <a:off x="1079500" y="6317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35</xdr:row>
      <xdr:rowOff>92270</xdr:rowOff>
    </xdr:from>
    <xdr:ext cx="534377" cy="259045"/>
    <xdr:sp macro="" textlink="">
      <xdr:nvSpPr>
        <xdr:cNvPr id="76" name="テキスト ボックス 75"/>
        <xdr:cNvSpPr txBox="1"/>
      </xdr:nvSpPr>
      <xdr:spPr>
        <a:xfrm>
          <a:off x="863111" y="6093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68,292</a:t>
          </a:r>
          <a:endParaRPr kumimoji="1" lang="ja-JP" altLang="en-US" sz="1000" b="1">
            <a:solidFill>
              <a:srgbClr val="000080"/>
            </a:solidFill>
            <a:latin typeface="ＭＳ Ｐゴシック"/>
          </a:endParaRPr>
        </a:p>
      </xdr:txBody>
    </xdr:sp>
    <xdr:clientData/>
  </xdr:oneCellAnchor>
  <xdr:oneCellAnchor>
    <xdr:from>
      <xdr:col>6</xdr:col>
      <xdr:colOff>320675</xdr:colOff>
      <xdr:row>41</xdr:row>
      <xdr:rowOff>80027</xdr:rowOff>
    </xdr:from>
    <xdr:ext cx="762000" cy="259045"/>
    <xdr:sp macro="" textlink="">
      <xdr:nvSpPr>
        <xdr:cNvPr id="77" name="テキスト ボックス 76"/>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41</xdr:row>
      <xdr:rowOff>80027</xdr:rowOff>
    </xdr:from>
    <xdr:ext cx="762000" cy="259045"/>
    <xdr:sp macro="" textlink="">
      <xdr:nvSpPr>
        <xdr:cNvPr id="78" name="テキスト ボックス 77"/>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41</xdr:row>
      <xdr:rowOff>80027</xdr:rowOff>
    </xdr:from>
    <xdr:ext cx="762000" cy="259045"/>
    <xdr:sp macro="" textlink="">
      <xdr:nvSpPr>
        <xdr:cNvPr id="79" name="テキスト ボックス 78"/>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41</xdr:row>
      <xdr:rowOff>80027</xdr:rowOff>
    </xdr:from>
    <xdr:ext cx="762000" cy="259045"/>
    <xdr:sp macro="" textlink="">
      <xdr:nvSpPr>
        <xdr:cNvPr id="80" name="テキスト ボックス 79"/>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41</xdr:row>
      <xdr:rowOff>80027</xdr:rowOff>
    </xdr:from>
    <xdr:ext cx="762000" cy="259045"/>
    <xdr:sp macro="" textlink="">
      <xdr:nvSpPr>
        <xdr:cNvPr id="81" name="テキスト ボックス 80"/>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37</xdr:row>
      <xdr:rowOff>84927</xdr:rowOff>
    </xdr:from>
    <xdr:to>
      <xdr:col>6</xdr:col>
      <xdr:colOff>561975</xdr:colOff>
      <xdr:row>38</xdr:row>
      <xdr:rowOff>15077</xdr:rowOff>
    </xdr:to>
    <xdr:sp macro="" textlink="">
      <xdr:nvSpPr>
        <xdr:cNvPr id="82" name="円/楕円 81"/>
        <xdr:cNvSpPr/>
      </xdr:nvSpPr>
      <xdr:spPr>
        <a:xfrm>
          <a:off x="4584700" y="642857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36</xdr:row>
      <xdr:rowOff>171304</xdr:rowOff>
    </xdr:from>
    <xdr:ext cx="534377" cy="259045"/>
    <xdr:sp macro="" textlink="">
      <xdr:nvSpPr>
        <xdr:cNvPr id="83" name="人件費該当値テキスト"/>
        <xdr:cNvSpPr txBox="1"/>
      </xdr:nvSpPr>
      <xdr:spPr>
        <a:xfrm>
          <a:off x="4686300" y="63435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58,115</a:t>
          </a:r>
          <a:endParaRPr kumimoji="1" lang="ja-JP" altLang="en-US" sz="1000" b="1">
            <a:solidFill>
              <a:srgbClr val="FF0000"/>
            </a:solidFill>
            <a:latin typeface="ＭＳ Ｐゴシック"/>
          </a:endParaRPr>
        </a:p>
      </xdr:txBody>
    </xdr:sp>
    <xdr:clientData/>
  </xdr:oneCellAnchor>
  <xdr:twoCellAnchor>
    <xdr:from>
      <xdr:col>5</xdr:col>
      <xdr:colOff>307975</xdr:colOff>
      <xdr:row>37</xdr:row>
      <xdr:rowOff>82412</xdr:rowOff>
    </xdr:from>
    <xdr:to>
      <xdr:col>5</xdr:col>
      <xdr:colOff>409575</xdr:colOff>
      <xdr:row>38</xdr:row>
      <xdr:rowOff>12562</xdr:rowOff>
    </xdr:to>
    <xdr:sp macro="" textlink="">
      <xdr:nvSpPr>
        <xdr:cNvPr id="84" name="円/楕円 83"/>
        <xdr:cNvSpPr/>
      </xdr:nvSpPr>
      <xdr:spPr>
        <a:xfrm>
          <a:off x="3746500" y="64260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38</xdr:row>
      <xdr:rowOff>3689</xdr:rowOff>
    </xdr:from>
    <xdr:ext cx="534377" cy="259045"/>
    <xdr:sp macro="" textlink="">
      <xdr:nvSpPr>
        <xdr:cNvPr id="85" name="テキスト ボックス 84"/>
        <xdr:cNvSpPr txBox="1"/>
      </xdr:nvSpPr>
      <xdr:spPr>
        <a:xfrm>
          <a:off x="3530111" y="65187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58,346</a:t>
          </a:r>
          <a:endParaRPr kumimoji="1" lang="ja-JP" altLang="en-US" sz="1000" b="1">
            <a:solidFill>
              <a:srgbClr val="FF0000"/>
            </a:solidFill>
            <a:latin typeface="ＭＳ Ｐゴシック"/>
          </a:endParaRPr>
        </a:p>
      </xdr:txBody>
    </xdr:sp>
    <xdr:clientData/>
  </xdr:oneCellAnchor>
  <xdr:twoCellAnchor>
    <xdr:from>
      <xdr:col>4</xdr:col>
      <xdr:colOff>104775</xdr:colOff>
      <xdr:row>37</xdr:row>
      <xdr:rowOff>67248</xdr:rowOff>
    </xdr:from>
    <xdr:to>
      <xdr:col>4</xdr:col>
      <xdr:colOff>206375</xdr:colOff>
      <xdr:row>37</xdr:row>
      <xdr:rowOff>168849</xdr:rowOff>
    </xdr:to>
    <xdr:sp macro="" textlink="">
      <xdr:nvSpPr>
        <xdr:cNvPr id="86" name="円/楕円 85"/>
        <xdr:cNvSpPr/>
      </xdr:nvSpPr>
      <xdr:spPr>
        <a:xfrm>
          <a:off x="2857500" y="6410898"/>
          <a:ext cx="101600" cy="101601"/>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37</xdr:row>
      <xdr:rowOff>159976</xdr:rowOff>
    </xdr:from>
    <xdr:ext cx="534377" cy="259045"/>
    <xdr:sp macro="" textlink="">
      <xdr:nvSpPr>
        <xdr:cNvPr id="87" name="テキスト ボックス 86"/>
        <xdr:cNvSpPr txBox="1"/>
      </xdr:nvSpPr>
      <xdr:spPr>
        <a:xfrm>
          <a:off x="2641111" y="65036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59,739</a:t>
          </a:r>
          <a:endParaRPr kumimoji="1" lang="ja-JP" altLang="en-US" sz="1000" b="1">
            <a:solidFill>
              <a:srgbClr val="FF0000"/>
            </a:solidFill>
            <a:latin typeface="ＭＳ Ｐゴシック"/>
          </a:endParaRPr>
        </a:p>
      </xdr:txBody>
    </xdr:sp>
    <xdr:clientData/>
  </xdr:oneCellAnchor>
  <xdr:twoCellAnchor>
    <xdr:from>
      <xdr:col>2</xdr:col>
      <xdr:colOff>587375</xdr:colOff>
      <xdr:row>37</xdr:row>
      <xdr:rowOff>72746</xdr:rowOff>
    </xdr:from>
    <xdr:to>
      <xdr:col>3</xdr:col>
      <xdr:colOff>3175</xdr:colOff>
      <xdr:row>38</xdr:row>
      <xdr:rowOff>2896</xdr:rowOff>
    </xdr:to>
    <xdr:sp macro="" textlink="">
      <xdr:nvSpPr>
        <xdr:cNvPr id="88" name="円/楕円 87"/>
        <xdr:cNvSpPr/>
      </xdr:nvSpPr>
      <xdr:spPr>
        <a:xfrm>
          <a:off x="1968500" y="64163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37</xdr:row>
      <xdr:rowOff>165473</xdr:rowOff>
    </xdr:from>
    <xdr:ext cx="534377" cy="259045"/>
    <xdr:sp macro="" textlink="">
      <xdr:nvSpPr>
        <xdr:cNvPr id="89" name="テキスト ボックス 88"/>
        <xdr:cNvSpPr txBox="1"/>
      </xdr:nvSpPr>
      <xdr:spPr>
        <a:xfrm>
          <a:off x="1752111" y="65091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59,234</a:t>
          </a:r>
          <a:endParaRPr kumimoji="1" lang="ja-JP" altLang="en-US" sz="1000" b="1">
            <a:solidFill>
              <a:srgbClr val="FF0000"/>
            </a:solidFill>
            <a:latin typeface="ＭＳ Ｐゴシック"/>
          </a:endParaRPr>
        </a:p>
      </xdr:txBody>
    </xdr:sp>
    <xdr:clientData/>
  </xdr:oneCellAnchor>
  <xdr:twoCellAnchor>
    <xdr:from>
      <xdr:col>1</xdr:col>
      <xdr:colOff>384175</xdr:colOff>
      <xdr:row>37</xdr:row>
      <xdr:rowOff>49330</xdr:rowOff>
    </xdr:from>
    <xdr:to>
      <xdr:col>1</xdr:col>
      <xdr:colOff>485775</xdr:colOff>
      <xdr:row>37</xdr:row>
      <xdr:rowOff>150930</xdr:rowOff>
    </xdr:to>
    <xdr:sp macro="" textlink="">
      <xdr:nvSpPr>
        <xdr:cNvPr id="90" name="円/楕円 89"/>
        <xdr:cNvSpPr/>
      </xdr:nvSpPr>
      <xdr:spPr>
        <a:xfrm>
          <a:off x="1079500" y="63929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37</xdr:row>
      <xdr:rowOff>142057</xdr:rowOff>
    </xdr:from>
    <xdr:ext cx="534377" cy="259045"/>
    <xdr:sp macro="" textlink="">
      <xdr:nvSpPr>
        <xdr:cNvPr id="91" name="テキスト ボックス 90"/>
        <xdr:cNvSpPr txBox="1"/>
      </xdr:nvSpPr>
      <xdr:spPr>
        <a:xfrm>
          <a:off x="863111" y="64857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61,385</a:t>
          </a:r>
          <a:endParaRPr kumimoji="1" lang="ja-JP" altLang="en-US" sz="1000" b="1">
            <a:solidFill>
              <a:srgbClr val="FF0000"/>
            </a:solidFill>
            <a:latin typeface="ＭＳ Ｐゴシック"/>
          </a:endParaRPr>
        </a:p>
      </xdr:txBody>
    </xdr:sp>
    <xdr:clientData/>
  </xdr:oneCellAnchor>
  <xdr:twoCellAnchor>
    <xdr:from>
      <xdr:col>1</xdr:col>
      <xdr:colOff>66675</xdr:colOff>
      <xdr:row>43</xdr:row>
      <xdr:rowOff>57150</xdr:rowOff>
    </xdr:from>
    <xdr:to>
      <xdr:col>7</xdr:col>
      <xdr:colOff>638175</xdr:colOff>
      <xdr:row>45</xdr:row>
      <xdr:rowOff>31750</xdr:rowOff>
    </xdr:to>
    <xdr:sp macro="" textlink="">
      <xdr:nvSpPr>
        <xdr:cNvPr id="92" name="正方形/長方形 91"/>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1</xdr:col>
      <xdr:colOff>193675</xdr:colOff>
      <xdr:row>45</xdr:row>
      <xdr:rowOff>57150</xdr:rowOff>
    </xdr:from>
    <xdr:to>
      <xdr:col>3</xdr:col>
      <xdr:colOff>346075</xdr:colOff>
      <xdr:row>46</xdr:row>
      <xdr:rowOff>139700</xdr:rowOff>
    </xdr:to>
    <xdr:sp macro="" textlink="">
      <xdr:nvSpPr>
        <xdr:cNvPr id="93" name="正方形/長方形 92"/>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46</xdr:row>
      <xdr:rowOff>88900</xdr:rowOff>
    </xdr:from>
    <xdr:to>
      <xdr:col>3</xdr:col>
      <xdr:colOff>346075</xdr:colOff>
      <xdr:row>48</xdr:row>
      <xdr:rowOff>0</xdr:rowOff>
    </xdr:to>
    <xdr:sp macro="" textlink="">
      <xdr:nvSpPr>
        <xdr:cNvPr id="94" name="正方形/長方形 93"/>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19/23</a:t>
          </a:r>
          <a:endParaRPr kumimoji="1" lang="ja-JP" altLang="en-US" sz="1200" b="1" i="1">
            <a:solidFill>
              <a:srgbClr val="4080FF"/>
            </a:solidFill>
            <a:latin typeface="ＭＳ Ｐゴシック"/>
          </a:endParaRPr>
        </a:p>
      </xdr:txBody>
    </xdr:sp>
    <xdr:clientData/>
  </xdr:twoCellAnchor>
  <xdr:twoCellAnchor>
    <xdr:from>
      <xdr:col>2</xdr:col>
      <xdr:colOff>523875</xdr:colOff>
      <xdr:row>45</xdr:row>
      <xdr:rowOff>57150</xdr:rowOff>
    </xdr:from>
    <xdr:to>
      <xdr:col>4</xdr:col>
      <xdr:colOff>676275</xdr:colOff>
      <xdr:row>46</xdr:row>
      <xdr:rowOff>139700</xdr:rowOff>
    </xdr:to>
    <xdr:sp macro="" textlink="">
      <xdr:nvSpPr>
        <xdr:cNvPr id="95" name="正方形/長方形 94"/>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46</xdr:row>
      <xdr:rowOff>88900</xdr:rowOff>
    </xdr:from>
    <xdr:to>
      <xdr:col>4</xdr:col>
      <xdr:colOff>676275</xdr:colOff>
      <xdr:row>48</xdr:row>
      <xdr:rowOff>0</xdr:rowOff>
    </xdr:to>
    <xdr:sp macro="" textlink="">
      <xdr:nvSpPr>
        <xdr:cNvPr id="96" name="正方形/長方形 95"/>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58,226</a:t>
          </a:r>
          <a:endParaRPr kumimoji="1" lang="ja-JP" altLang="en-US" sz="1200" b="1" i="1">
            <a:solidFill>
              <a:srgbClr val="4080FF"/>
            </a:solidFill>
            <a:latin typeface="ＭＳ Ｐゴシック"/>
          </a:endParaRPr>
        </a:p>
      </xdr:txBody>
    </xdr:sp>
    <xdr:clientData/>
  </xdr:twoCellAnchor>
  <xdr:twoCellAnchor>
    <xdr:from>
      <xdr:col>4</xdr:col>
      <xdr:colOff>295275</xdr:colOff>
      <xdr:row>45</xdr:row>
      <xdr:rowOff>57150</xdr:rowOff>
    </xdr:from>
    <xdr:to>
      <xdr:col>6</xdr:col>
      <xdr:colOff>447675</xdr:colOff>
      <xdr:row>46</xdr:row>
      <xdr:rowOff>139700</xdr:rowOff>
    </xdr:to>
    <xdr:sp macro="" textlink="">
      <xdr:nvSpPr>
        <xdr:cNvPr id="97" name="正方形/長方形 96"/>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46</xdr:row>
      <xdr:rowOff>88900</xdr:rowOff>
    </xdr:from>
    <xdr:to>
      <xdr:col>6</xdr:col>
      <xdr:colOff>447675</xdr:colOff>
      <xdr:row>48</xdr:row>
      <xdr:rowOff>0</xdr:rowOff>
    </xdr:to>
    <xdr:sp macro="" textlink="">
      <xdr:nvSpPr>
        <xdr:cNvPr id="98" name="正方形/長方形 97"/>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61,249</a:t>
          </a:r>
          <a:endParaRPr kumimoji="1" lang="ja-JP" altLang="en-US" sz="1200" b="1" i="1">
            <a:solidFill>
              <a:srgbClr val="4080FF"/>
            </a:solidFill>
            <a:latin typeface="ＭＳ Ｐゴシック"/>
          </a:endParaRPr>
        </a:p>
      </xdr:txBody>
    </xdr:sp>
    <xdr:clientData/>
  </xdr:twoCellAnchor>
  <xdr:twoCellAnchor>
    <xdr:from>
      <xdr:col>1</xdr:col>
      <xdr:colOff>66675</xdr:colOff>
      <xdr:row>48</xdr:row>
      <xdr:rowOff>25400</xdr:rowOff>
    </xdr:from>
    <xdr:to>
      <xdr:col>7</xdr:col>
      <xdr:colOff>638175</xdr:colOff>
      <xdr:row>61</xdr:row>
      <xdr:rowOff>82550</xdr:rowOff>
    </xdr:to>
    <xdr:sp macro="" textlink="">
      <xdr:nvSpPr>
        <xdr:cNvPr id="99" name="正方形/長方形 98"/>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47</xdr:row>
      <xdr:rowOff>6350</xdr:rowOff>
    </xdr:from>
    <xdr:ext cx="349839" cy="225703"/>
    <xdr:sp macro="" textlink="">
      <xdr:nvSpPr>
        <xdr:cNvPr id="100" name="テキスト ボックス 99"/>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61</xdr:row>
      <xdr:rowOff>82550</xdr:rowOff>
    </xdr:from>
    <xdr:to>
      <xdr:col>7</xdr:col>
      <xdr:colOff>638175</xdr:colOff>
      <xdr:row>61</xdr:row>
      <xdr:rowOff>82550</xdr:rowOff>
    </xdr:to>
    <xdr:cxnSp macro="">
      <xdr:nvCxnSpPr>
        <xdr:cNvPr id="101" name="直線コネクタ 100"/>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60</xdr:row>
      <xdr:rowOff>111777</xdr:rowOff>
    </xdr:from>
    <xdr:ext cx="248786" cy="259045"/>
    <xdr:sp macro="" textlink="">
      <xdr:nvSpPr>
        <xdr:cNvPr id="102" name="テキスト ボックス 101"/>
        <xdr:cNvSpPr txBox="1"/>
      </xdr:nvSpPr>
      <xdr:spPr>
        <a:xfrm>
          <a:off x="513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59</xdr:row>
      <xdr:rowOff>98878</xdr:rowOff>
    </xdr:from>
    <xdr:to>
      <xdr:col>7</xdr:col>
      <xdr:colOff>638175</xdr:colOff>
      <xdr:row>59</xdr:row>
      <xdr:rowOff>98878</xdr:rowOff>
    </xdr:to>
    <xdr:cxnSp macro="">
      <xdr:nvCxnSpPr>
        <xdr:cNvPr id="103" name="直線コネクタ 102"/>
        <xdr:cNvCxnSpPr/>
      </xdr:nvCxnSpPr>
      <xdr:spPr>
        <a:xfrm>
          <a:off x="762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58</xdr:row>
      <xdr:rowOff>128105</xdr:rowOff>
    </xdr:from>
    <xdr:ext cx="531299" cy="259045"/>
    <xdr:sp macro="" textlink="">
      <xdr:nvSpPr>
        <xdr:cNvPr id="104" name="テキスト ボックス 103"/>
        <xdr:cNvSpPr txBox="1"/>
      </xdr:nvSpPr>
      <xdr:spPr>
        <a:xfrm>
          <a:off x="230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66675</xdr:colOff>
      <xdr:row>57</xdr:row>
      <xdr:rowOff>115207</xdr:rowOff>
    </xdr:from>
    <xdr:to>
      <xdr:col>7</xdr:col>
      <xdr:colOff>638175</xdr:colOff>
      <xdr:row>57</xdr:row>
      <xdr:rowOff>115207</xdr:rowOff>
    </xdr:to>
    <xdr:cxnSp macro="">
      <xdr:nvCxnSpPr>
        <xdr:cNvPr id="105" name="直線コネクタ 104"/>
        <xdr:cNvCxnSpPr/>
      </xdr:nvCxnSpPr>
      <xdr:spPr>
        <a:xfrm>
          <a:off x="762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56</xdr:row>
      <xdr:rowOff>144434</xdr:rowOff>
    </xdr:from>
    <xdr:ext cx="531299" cy="259045"/>
    <xdr:sp macro="" textlink="">
      <xdr:nvSpPr>
        <xdr:cNvPr id="106" name="テキスト ボックス 105"/>
        <xdr:cNvSpPr txBox="1"/>
      </xdr:nvSpPr>
      <xdr:spPr>
        <a:xfrm>
          <a:off x="230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55</xdr:row>
      <xdr:rowOff>131535</xdr:rowOff>
    </xdr:from>
    <xdr:to>
      <xdr:col>7</xdr:col>
      <xdr:colOff>638175</xdr:colOff>
      <xdr:row>55</xdr:row>
      <xdr:rowOff>131535</xdr:rowOff>
    </xdr:to>
    <xdr:cxnSp macro="">
      <xdr:nvCxnSpPr>
        <xdr:cNvPr id="107" name="直線コネクタ 106"/>
        <xdr:cNvCxnSpPr/>
      </xdr:nvCxnSpPr>
      <xdr:spPr>
        <a:xfrm>
          <a:off x="762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54</xdr:row>
      <xdr:rowOff>160762</xdr:rowOff>
    </xdr:from>
    <xdr:ext cx="531299" cy="259045"/>
    <xdr:sp macro="" textlink="">
      <xdr:nvSpPr>
        <xdr:cNvPr id="108" name="テキスト ボックス 107"/>
        <xdr:cNvSpPr txBox="1"/>
      </xdr:nvSpPr>
      <xdr:spPr>
        <a:xfrm>
          <a:off x="230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66675</xdr:colOff>
      <xdr:row>53</xdr:row>
      <xdr:rowOff>147865</xdr:rowOff>
    </xdr:from>
    <xdr:to>
      <xdr:col>7</xdr:col>
      <xdr:colOff>638175</xdr:colOff>
      <xdr:row>53</xdr:row>
      <xdr:rowOff>147865</xdr:rowOff>
    </xdr:to>
    <xdr:cxnSp macro="">
      <xdr:nvCxnSpPr>
        <xdr:cNvPr id="109" name="直線コネクタ 108"/>
        <xdr:cNvCxnSpPr/>
      </xdr:nvCxnSpPr>
      <xdr:spPr>
        <a:xfrm>
          <a:off x="762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5642</xdr:rowOff>
    </xdr:from>
    <xdr:ext cx="595419" cy="259045"/>
    <xdr:sp macro="" textlink="">
      <xdr:nvSpPr>
        <xdr:cNvPr id="110" name="テキスト ボックス 109"/>
        <xdr:cNvSpPr txBox="1"/>
      </xdr:nvSpPr>
      <xdr:spPr>
        <a:xfrm>
          <a:off x="166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51</xdr:row>
      <xdr:rowOff>164193</xdr:rowOff>
    </xdr:from>
    <xdr:to>
      <xdr:col>7</xdr:col>
      <xdr:colOff>638175</xdr:colOff>
      <xdr:row>51</xdr:row>
      <xdr:rowOff>164193</xdr:rowOff>
    </xdr:to>
    <xdr:cxnSp macro="">
      <xdr:nvCxnSpPr>
        <xdr:cNvPr id="111" name="直線コネクタ 110"/>
        <xdr:cNvCxnSpPr/>
      </xdr:nvCxnSpPr>
      <xdr:spPr>
        <a:xfrm>
          <a:off x="762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21970</xdr:rowOff>
    </xdr:from>
    <xdr:ext cx="595419" cy="259045"/>
    <xdr:sp macro="" textlink="">
      <xdr:nvSpPr>
        <xdr:cNvPr id="112" name="テキスト ボックス 111"/>
        <xdr:cNvSpPr txBox="1"/>
      </xdr:nvSpPr>
      <xdr:spPr>
        <a:xfrm>
          <a:off x="166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50</xdr:row>
      <xdr:rowOff>9072</xdr:rowOff>
    </xdr:from>
    <xdr:to>
      <xdr:col>7</xdr:col>
      <xdr:colOff>638175</xdr:colOff>
      <xdr:row>50</xdr:row>
      <xdr:rowOff>9072</xdr:rowOff>
    </xdr:to>
    <xdr:cxnSp macro="">
      <xdr:nvCxnSpPr>
        <xdr:cNvPr id="113" name="直線コネクタ 112"/>
        <xdr:cNvCxnSpPr/>
      </xdr:nvCxnSpPr>
      <xdr:spPr>
        <a:xfrm>
          <a:off x="762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38299</xdr:rowOff>
    </xdr:from>
    <xdr:ext cx="595419" cy="259045"/>
    <xdr:sp macro="" textlink="">
      <xdr:nvSpPr>
        <xdr:cNvPr id="114" name="テキスト ボックス 113"/>
        <xdr:cNvSpPr txBox="1"/>
      </xdr:nvSpPr>
      <xdr:spPr>
        <a:xfrm>
          <a:off x="166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48</xdr:row>
      <xdr:rowOff>25400</xdr:rowOff>
    </xdr:to>
    <xdr:cxnSp macro="">
      <xdr:nvCxnSpPr>
        <xdr:cNvPr id="115" name="直線コネクタ 114"/>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6" name="テキスト ボックス 115"/>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61</xdr:row>
      <xdr:rowOff>82550</xdr:rowOff>
    </xdr:to>
    <xdr:sp macro="" textlink="">
      <xdr:nvSpPr>
        <xdr:cNvPr id="117" name="物件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49</xdr:row>
      <xdr:rowOff>102068</xdr:rowOff>
    </xdr:from>
    <xdr:to>
      <xdr:col>6</xdr:col>
      <xdr:colOff>510540</xdr:colOff>
      <xdr:row>58</xdr:row>
      <xdr:rowOff>58590</xdr:rowOff>
    </xdr:to>
    <xdr:cxnSp macro="">
      <xdr:nvCxnSpPr>
        <xdr:cNvPr id="118" name="直線コネクタ 117"/>
        <xdr:cNvCxnSpPr/>
      </xdr:nvCxnSpPr>
      <xdr:spPr>
        <a:xfrm flipV="1">
          <a:off x="4633595" y="8503118"/>
          <a:ext cx="1270" cy="149957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58</xdr:row>
      <xdr:rowOff>62417</xdr:rowOff>
    </xdr:from>
    <xdr:ext cx="534377" cy="259045"/>
    <xdr:sp macro="" textlink="">
      <xdr:nvSpPr>
        <xdr:cNvPr id="119" name="物件費最小値テキスト"/>
        <xdr:cNvSpPr txBox="1"/>
      </xdr:nvSpPr>
      <xdr:spPr>
        <a:xfrm>
          <a:off x="4686300" y="100065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49,451</a:t>
          </a:r>
          <a:endParaRPr kumimoji="1" lang="ja-JP" altLang="en-US" sz="1000" b="1">
            <a:latin typeface="ＭＳ Ｐゴシック"/>
          </a:endParaRPr>
        </a:p>
      </xdr:txBody>
    </xdr:sp>
    <xdr:clientData/>
  </xdr:oneCellAnchor>
  <xdr:twoCellAnchor>
    <xdr:from>
      <xdr:col>6</xdr:col>
      <xdr:colOff>422275</xdr:colOff>
      <xdr:row>58</xdr:row>
      <xdr:rowOff>58590</xdr:rowOff>
    </xdr:from>
    <xdr:to>
      <xdr:col>6</xdr:col>
      <xdr:colOff>600075</xdr:colOff>
      <xdr:row>58</xdr:row>
      <xdr:rowOff>58590</xdr:rowOff>
    </xdr:to>
    <xdr:cxnSp macro="">
      <xdr:nvCxnSpPr>
        <xdr:cNvPr id="120" name="直線コネクタ 119"/>
        <xdr:cNvCxnSpPr/>
      </xdr:nvCxnSpPr>
      <xdr:spPr>
        <a:xfrm>
          <a:off x="4546600" y="100026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48</xdr:row>
      <xdr:rowOff>48745</xdr:rowOff>
    </xdr:from>
    <xdr:ext cx="599010" cy="259045"/>
    <xdr:sp macro="" textlink="">
      <xdr:nvSpPr>
        <xdr:cNvPr id="121" name="物件費最大値テキスト"/>
        <xdr:cNvSpPr txBox="1"/>
      </xdr:nvSpPr>
      <xdr:spPr>
        <a:xfrm>
          <a:off x="4686300" y="827834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187,207</a:t>
          </a:r>
          <a:endParaRPr kumimoji="1" lang="ja-JP" altLang="en-US" sz="1000" b="1">
            <a:latin typeface="ＭＳ Ｐゴシック"/>
          </a:endParaRPr>
        </a:p>
      </xdr:txBody>
    </xdr:sp>
    <xdr:clientData/>
  </xdr:oneCellAnchor>
  <xdr:twoCellAnchor>
    <xdr:from>
      <xdr:col>6</xdr:col>
      <xdr:colOff>422275</xdr:colOff>
      <xdr:row>49</xdr:row>
      <xdr:rowOff>102068</xdr:rowOff>
    </xdr:from>
    <xdr:to>
      <xdr:col>6</xdr:col>
      <xdr:colOff>600075</xdr:colOff>
      <xdr:row>49</xdr:row>
      <xdr:rowOff>102068</xdr:rowOff>
    </xdr:to>
    <xdr:cxnSp macro="">
      <xdr:nvCxnSpPr>
        <xdr:cNvPr id="122" name="直線コネクタ 121"/>
        <xdr:cNvCxnSpPr/>
      </xdr:nvCxnSpPr>
      <xdr:spPr>
        <a:xfrm>
          <a:off x="4546600" y="850311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58</xdr:row>
      <xdr:rowOff>3335</xdr:rowOff>
    </xdr:from>
    <xdr:to>
      <xdr:col>6</xdr:col>
      <xdr:colOff>511175</xdr:colOff>
      <xdr:row>58</xdr:row>
      <xdr:rowOff>30505</xdr:rowOff>
    </xdr:to>
    <xdr:cxnSp macro="">
      <xdr:nvCxnSpPr>
        <xdr:cNvPr id="123" name="直線コネクタ 122"/>
        <xdr:cNvCxnSpPr/>
      </xdr:nvCxnSpPr>
      <xdr:spPr>
        <a:xfrm flipV="1">
          <a:off x="3797300" y="9947435"/>
          <a:ext cx="838200" cy="271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56</xdr:row>
      <xdr:rowOff>50730</xdr:rowOff>
    </xdr:from>
    <xdr:ext cx="534377" cy="259045"/>
    <xdr:sp macro="" textlink="">
      <xdr:nvSpPr>
        <xdr:cNvPr id="124" name="物件費平均値テキスト"/>
        <xdr:cNvSpPr txBox="1"/>
      </xdr:nvSpPr>
      <xdr:spPr>
        <a:xfrm>
          <a:off x="4686300" y="965193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63,358</a:t>
          </a:r>
          <a:endParaRPr kumimoji="1" lang="ja-JP" altLang="en-US" sz="1000" b="1">
            <a:solidFill>
              <a:srgbClr val="000080"/>
            </a:solidFill>
            <a:latin typeface="ＭＳ Ｐゴシック"/>
          </a:endParaRPr>
        </a:p>
      </xdr:txBody>
    </xdr:sp>
    <xdr:clientData/>
  </xdr:oneCellAnchor>
  <xdr:twoCellAnchor>
    <xdr:from>
      <xdr:col>6</xdr:col>
      <xdr:colOff>460375</xdr:colOff>
      <xdr:row>57</xdr:row>
      <xdr:rowOff>27853</xdr:rowOff>
    </xdr:from>
    <xdr:to>
      <xdr:col>6</xdr:col>
      <xdr:colOff>561975</xdr:colOff>
      <xdr:row>57</xdr:row>
      <xdr:rowOff>129453</xdr:rowOff>
    </xdr:to>
    <xdr:sp macro="" textlink="">
      <xdr:nvSpPr>
        <xdr:cNvPr id="125" name="フローチャート : 判断 124"/>
        <xdr:cNvSpPr/>
      </xdr:nvSpPr>
      <xdr:spPr>
        <a:xfrm>
          <a:off x="4584700" y="98005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58</xdr:row>
      <xdr:rowOff>30505</xdr:rowOff>
    </xdr:from>
    <xdr:to>
      <xdr:col>5</xdr:col>
      <xdr:colOff>358775</xdr:colOff>
      <xdr:row>58</xdr:row>
      <xdr:rowOff>49980</xdr:rowOff>
    </xdr:to>
    <xdr:cxnSp macro="">
      <xdr:nvCxnSpPr>
        <xdr:cNvPr id="126" name="直線コネクタ 125"/>
        <xdr:cNvCxnSpPr/>
      </xdr:nvCxnSpPr>
      <xdr:spPr>
        <a:xfrm flipV="1">
          <a:off x="2908300" y="9974605"/>
          <a:ext cx="889000" cy="194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57</xdr:row>
      <xdr:rowOff>47012</xdr:rowOff>
    </xdr:from>
    <xdr:to>
      <xdr:col>5</xdr:col>
      <xdr:colOff>409575</xdr:colOff>
      <xdr:row>57</xdr:row>
      <xdr:rowOff>148612</xdr:rowOff>
    </xdr:to>
    <xdr:sp macro="" textlink="">
      <xdr:nvSpPr>
        <xdr:cNvPr id="127" name="フローチャート : 判断 126"/>
        <xdr:cNvSpPr/>
      </xdr:nvSpPr>
      <xdr:spPr>
        <a:xfrm>
          <a:off x="3746500" y="98196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55</xdr:row>
      <xdr:rowOff>165139</xdr:rowOff>
    </xdr:from>
    <xdr:ext cx="534377" cy="259045"/>
    <xdr:sp macro="" textlink="">
      <xdr:nvSpPr>
        <xdr:cNvPr id="128" name="テキスト ボックス 127"/>
        <xdr:cNvSpPr txBox="1"/>
      </xdr:nvSpPr>
      <xdr:spPr>
        <a:xfrm>
          <a:off x="3530111" y="95948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61,598</a:t>
          </a:r>
          <a:endParaRPr kumimoji="1" lang="ja-JP" altLang="en-US" sz="1000" b="1">
            <a:solidFill>
              <a:srgbClr val="000080"/>
            </a:solidFill>
            <a:latin typeface="ＭＳ Ｐゴシック"/>
          </a:endParaRPr>
        </a:p>
      </xdr:txBody>
    </xdr:sp>
    <xdr:clientData/>
  </xdr:oneCellAnchor>
  <xdr:twoCellAnchor>
    <xdr:from>
      <xdr:col>2</xdr:col>
      <xdr:colOff>638175</xdr:colOff>
      <xdr:row>58</xdr:row>
      <xdr:rowOff>49980</xdr:rowOff>
    </xdr:from>
    <xdr:to>
      <xdr:col>4</xdr:col>
      <xdr:colOff>155575</xdr:colOff>
      <xdr:row>58</xdr:row>
      <xdr:rowOff>80025</xdr:rowOff>
    </xdr:to>
    <xdr:cxnSp macro="">
      <xdr:nvCxnSpPr>
        <xdr:cNvPr id="129" name="直線コネクタ 128"/>
        <xdr:cNvCxnSpPr/>
      </xdr:nvCxnSpPr>
      <xdr:spPr>
        <a:xfrm flipV="1">
          <a:off x="2019300" y="9994080"/>
          <a:ext cx="889000" cy="300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57</xdr:row>
      <xdr:rowOff>66595</xdr:rowOff>
    </xdr:from>
    <xdr:to>
      <xdr:col>4</xdr:col>
      <xdr:colOff>206375</xdr:colOff>
      <xdr:row>57</xdr:row>
      <xdr:rowOff>168195</xdr:rowOff>
    </xdr:to>
    <xdr:sp macro="" textlink="">
      <xdr:nvSpPr>
        <xdr:cNvPr id="130" name="フローチャート : 判断 129"/>
        <xdr:cNvSpPr/>
      </xdr:nvSpPr>
      <xdr:spPr>
        <a:xfrm>
          <a:off x="2857500" y="98392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56</xdr:row>
      <xdr:rowOff>13272</xdr:rowOff>
    </xdr:from>
    <xdr:ext cx="534377" cy="259045"/>
    <xdr:sp macro="" textlink="">
      <xdr:nvSpPr>
        <xdr:cNvPr id="131" name="テキスト ボックス 130"/>
        <xdr:cNvSpPr txBox="1"/>
      </xdr:nvSpPr>
      <xdr:spPr>
        <a:xfrm>
          <a:off x="2641111" y="96144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59,799</a:t>
          </a:r>
          <a:endParaRPr kumimoji="1" lang="ja-JP" altLang="en-US" sz="1000" b="1">
            <a:solidFill>
              <a:srgbClr val="000080"/>
            </a:solidFill>
            <a:latin typeface="ＭＳ Ｐゴシック"/>
          </a:endParaRPr>
        </a:p>
      </xdr:txBody>
    </xdr:sp>
    <xdr:clientData/>
  </xdr:oneCellAnchor>
  <xdr:twoCellAnchor>
    <xdr:from>
      <xdr:col>1</xdr:col>
      <xdr:colOff>434975</xdr:colOff>
      <xdr:row>58</xdr:row>
      <xdr:rowOff>80025</xdr:rowOff>
    </xdr:from>
    <xdr:to>
      <xdr:col>2</xdr:col>
      <xdr:colOff>638175</xdr:colOff>
      <xdr:row>58</xdr:row>
      <xdr:rowOff>84324</xdr:rowOff>
    </xdr:to>
    <xdr:cxnSp macro="">
      <xdr:nvCxnSpPr>
        <xdr:cNvPr id="132" name="直線コネクタ 131"/>
        <xdr:cNvCxnSpPr/>
      </xdr:nvCxnSpPr>
      <xdr:spPr>
        <a:xfrm flipV="1">
          <a:off x="1130300" y="10024125"/>
          <a:ext cx="889000" cy="429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57</xdr:row>
      <xdr:rowOff>98828</xdr:rowOff>
    </xdr:from>
    <xdr:to>
      <xdr:col>3</xdr:col>
      <xdr:colOff>3175</xdr:colOff>
      <xdr:row>58</xdr:row>
      <xdr:rowOff>28978</xdr:rowOff>
    </xdr:to>
    <xdr:sp macro="" textlink="">
      <xdr:nvSpPr>
        <xdr:cNvPr id="133" name="フローチャート : 判断 132"/>
        <xdr:cNvSpPr/>
      </xdr:nvSpPr>
      <xdr:spPr>
        <a:xfrm>
          <a:off x="1968500" y="98714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56</xdr:row>
      <xdr:rowOff>45505</xdr:rowOff>
    </xdr:from>
    <xdr:ext cx="534377" cy="259045"/>
    <xdr:sp macro="" textlink="">
      <xdr:nvSpPr>
        <xdr:cNvPr id="134" name="テキスト ボックス 133"/>
        <xdr:cNvSpPr txBox="1"/>
      </xdr:nvSpPr>
      <xdr:spPr>
        <a:xfrm>
          <a:off x="1752111" y="964670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56,838</a:t>
          </a:r>
          <a:endParaRPr kumimoji="1" lang="ja-JP" altLang="en-US" sz="1000" b="1">
            <a:solidFill>
              <a:srgbClr val="000080"/>
            </a:solidFill>
            <a:latin typeface="ＭＳ Ｐゴシック"/>
          </a:endParaRPr>
        </a:p>
      </xdr:txBody>
    </xdr:sp>
    <xdr:clientData/>
  </xdr:oneCellAnchor>
  <xdr:twoCellAnchor>
    <xdr:from>
      <xdr:col>1</xdr:col>
      <xdr:colOff>384175</xdr:colOff>
      <xdr:row>57</xdr:row>
      <xdr:rowOff>108353</xdr:rowOff>
    </xdr:from>
    <xdr:to>
      <xdr:col>1</xdr:col>
      <xdr:colOff>485775</xdr:colOff>
      <xdr:row>58</xdr:row>
      <xdr:rowOff>38503</xdr:rowOff>
    </xdr:to>
    <xdr:sp macro="" textlink="">
      <xdr:nvSpPr>
        <xdr:cNvPr id="135" name="フローチャート : 判断 134"/>
        <xdr:cNvSpPr/>
      </xdr:nvSpPr>
      <xdr:spPr>
        <a:xfrm>
          <a:off x="1079500" y="98810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56</xdr:row>
      <xdr:rowOff>55030</xdr:rowOff>
    </xdr:from>
    <xdr:ext cx="534377" cy="259045"/>
    <xdr:sp macro="" textlink="">
      <xdr:nvSpPr>
        <xdr:cNvPr id="136" name="テキスト ボックス 135"/>
        <xdr:cNvSpPr txBox="1"/>
      </xdr:nvSpPr>
      <xdr:spPr>
        <a:xfrm>
          <a:off x="863111" y="965623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55,963</a:t>
          </a:r>
          <a:endParaRPr kumimoji="1" lang="ja-JP" altLang="en-US" sz="1000" b="1">
            <a:solidFill>
              <a:srgbClr val="000080"/>
            </a:solidFill>
            <a:latin typeface="ＭＳ Ｐゴシック"/>
          </a:endParaRPr>
        </a:p>
      </xdr:txBody>
    </xdr:sp>
    <xdr:clientData/>
  </xdr:oneCellAnchor>
  <xdr:oneCellAnchor>
    <xdr:from>
      <xdr:col>6</xdr:col>
      <xdr:colOff>320675</xdr:colOff>
      <xdr:row>61</xdr:row>
      <xdr:rowOff>80027</xdr:rowOff>
    </xdr:from>
    <xdr:ext cx="762000" cy="259045"/>
    <xdr:sp macro="" textlink="">
      <xdr:nvSpPr>
        <xdr:cNvPr id="137" name="テキスト ボックス 136"/>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61</xdr:row>
      <xdr:rowOff>80027</xdr:rowOff>
    </xdr:from>
    <xdr:ext cx="762000" cy="259045"/>
    <xdr:sp macro="" textlink="">
      <xdr:nvSpPr>
        <xdr:cNvPr id="138" name="テキスト ボックス 137"/>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61</xdr:row>
      <xdr:rowOff>80027</xdr:rowOff>
    </xdr:from>
    <xdr:ext cx="762000" cy="259045"/>
    <xdr:sp macro="" textlink="">
      <xdr:nvSpPr>
        <xdr:cNvPr id="139" name="テキスト ボックス 138"/>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61</xdr:row>
      <xdr:rowOff>80027</xdr:rowOff>
    </xdr:from>
    <xdr:ext cx="762000" cy="259045"/>
    <xdr:sp macro="" textlink="">
      <xdr:nvSpPr>
        <xdr:cNvPr id="140" name="テキスト ボックス 139"/>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61</xdr:row>
      <xdr:rowOff>80027</xdr:rowOff>
    </xdr:from>
    <xdr:ext cx="762000" cy="259045"/>
    <xdr:sp macro="" textlink="">
      <xdr:nvSpPr>
        <xdr:cNvPr id="141" name="テキスト ボックス 140"/>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57</xdr:row>
      <xdr:rowOff>123985</xdr:rowOff>
    </xdr:from>
    <xdr:to>
      <xdr:col>6</xdr:col>
      <xdr:colOff>561975</xdr:colOff>
      <xdr:row>58</xdr:row>
      <xdr:rowOff>54135</xdr:rowOff>
    </xdr:to>
    <xdr:sp macro="" textlink="">
      <xdr:nvSpPr>
        <xdr:cNvPr id="142" name="円/楕円 141"/>
        <xdr:cNvSpPr/>
      </xdr:nvSpPr>
      <xdr:spPr>
        <a:xfrm>
          <a:off x="4584700" y="98966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57</xdr:row>
      <xdr:rowOff>38912</xdr:rowOff>
    </xdr:from>
    <xdr:ext cx="534377" cy="259045"/>
    <xdr:sp macro="" textlink="">
      <xdr:nvSpPr>
        <xdr:cNvPr id="143" name="物件費該当値テキスト"/>
        <xdr:cNvSpPr txBox="1"/>
      </xdr:nvSpPr>
      <xdr:spPr>
        <a:xfrm>
          <a:off x="4686300" y="981156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54,527</a:t>
          </a:r>
          <a:endParaRPr kumimoji="1" lang="ja-JP" altLang="en-US" sz="1000" b="1">
            <a:solidFill>
              <a:srgbClr val="FF0000"/>
            </a:solidFill>
            <a:latin typeface="ＭＳ Ｐゴシック"/>
          </a:endParaRPr>
        </a:p>
      </xdr:txBody>
    </xdr:sp>
    <xdr:clientData/>
  </xdr:oneCellAnchor>
  <xdr:twoCellAnchor>
    <xdr:from>
      <xdr:col>5</xdr:col>
      <xdr:colOff>307975</xdr:colOff>
      <xdr:row>57</xdr:row>
      <xdr:rowOff>151155</xdr:rowOff>
    </xdr:from>
    <xdr:to>
      <xdr:col>5</xdr:col>
      <xdr:colOff>409575</xdr:colOff>
      <xdr:row>58</xdr:row>
      <xdr:rowOff>81305</xdr:rowOff>
    </xdr:to>
    <xdr:sp macro="" textlink="">
      <xdr:nvSpPr>
        <xdr:cNvPr id="144" name="円/楕円 143"/>
        <xdr:cNvSpPr/>
      </xdr:nvSpPr>
      <xdr:spPr>
        <a:xfrm>
          <a:off x="3746500" y="99238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58</xdr:row>
      <xdr:rowOff>72432</xdr:rowOff>
    </xdr:from>
    <xdr:ext cx="534377" cy="259045"/>
    <xdr:sp macro="" textlink="">
      <xdr:nvSpPr>
        <xdr:cNvPr id="145" name="テキスト ボックス 144"/>
        <xdr:cNvSpPr txBox="1"/>
      </xdr:nvSpPr>
      <xdr:spPr>
        <a:xfrm>
          <a:off x="3530111" y="100165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52,031</a:t>
          </a:r>
          <a:endParaRPr kumimoji="1" lang="ja-JP" altLang="en-US" sz="1000" b="1">
            <a:solidFill>
              <a:srgbClr val="FF0000"/>
            </a:solidFill>
            <a:latin typeface="ＭＳ Ｐゴシック"/>
          </a:endParaRPr>
        </a:p>
      </xdr:txBody>
    </xdr:sp>
    <xdr:clientData/>
  </xdr:oneCellAnchor>
  <xdr:twoCellAnchor>
    <xdr:from>
      <xdr:col>4</xdr:col>
      <xdr:colOff>104775</xdr:colOff>
      <xdr:row>57</xdr:row>
      <xdr:rowOff>170630</xdr:rowOff>
    </xdr:from>
    <xdr:to>
      <xdr:col>4</xdr:col>
      <xdr:colOff>206375</xdr:colOff>
      <xdr:row>58</xdr:row>
      <xdr:rowOff>100780</xdr:rowOff>
    </xdr:to>
    <xdr:sp macro="" textlink="">
      <xdr:nvSpPr>
        <xdr:cNvPr id="146" name="円/楕円 145"/>
        <xdr:cNvSpPr/>
      </xdr:nvSpPr>
      <xdr:spPr>
        <a:xfrm>
          <a:off x="2857500" y="9943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58</xdr:row>
      <xdr:rowOff>91907</xdr:rowOff>
    </xdr:from>
    <xdr:ext cx="534377" cy="259045"/>
    <xdr:sp macro="" textlink="">
      <xdr:nvSpPr>
        <xdr:cNvPr id="147" name="テキスト ボックス 146"/>
        <xdr:cNvSpPr txBox="1"/>
      </xdr:nvSpPr>
      <xdr:spPr>
        <a:xfrm>
          <a:off x="2641111" y="100360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50,242</a:t>
          </a:r>
          <a:endParaRPr kumimoji="1" lang="ja-JP" altLang="en-US" sz="1000" b="1">
            <a:solidFill>
              <a:srgbClr val="FF0000"/>
            </a:solidFill>
            <a:latin typeface="ＭＳ Ｐゴシック"/>
          </a:endParaRPr>
        </a:p>
      </xdr:txBody>
    </xdr:sp>
    <xdr:clientData/>
  </xdr:oneCellAnchor>
  <xdr:twoCellAnchor>
    <xdr:from>
      <xdr:col>2</xdr:col>
      <xdr:colOff>587375</xdr:colOff>
      <xdr:row>58</xdr:row>
      <xdr:rowOff>29225</xdr:rowOff>
    </xdr:from>
    <xdr:to>
      <xdr:col>3</xdr:col>
      <xdr:colOff>3175</xdr:colOff>
      <xdr:row>58</xdr:row>
      <xdr:rowOff>130825</xdr:rowOff>
    </xdr:to>
    <xdr:sp macro="" textlink="">
      <xdr:nvSpPr>
        <xdr:cNvPr id="148" name="円/楕円 147"/>
        <xdr:cNvSpPr/>
      </xdr:nvSpPr>
      <xdr:spPr>
        <a:xfrm>
          <a:off x="1968500" y="99733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58</xdr:row>
      <xdr:rowOff>121952</xdr:rowOff>
    </xdr:from>
    <xdr:ext cx="534377" cy="259045"/>
    <xdr:sp macro="" textlink="">
      <xdr:nvSpPr>
        <xdr:cNvPr id="149" name="テキスト ボックス 148"/>
        <xdr:cNvSpPr txBox="1"/>
      </xdr:nvSpPr>
      <xdr:spPr>
        <a:xfrm>
          <a:off x="1752111" y="1006605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47,482</a:t>
          </a:r>
          <a:endParaRPr kumimoji="1" lang="ja-JP" altLang="en-US" sz="1000" b="1">
            <a:solidFill>
              <a:srgbClr val="FF0000"/>
            </a:solidFill>
            <a:latin typeface="ＭＳ Ｐゴシック"/>
          </a:endParaRPr>
        </a:p>
      </xdr:txBody>
    </xdr:sp>
    <xdr:clientData/>
  </xdr:oneCellAnchor>
  <xdr:twoCellAnchor>
    <xdr:from>
      <xdr:col>1</xdr:col>
      <xdr:colOff>384175</xdr:colOff>
      <xdr:row>58</xdr:row>
      <xdr:rowOff>33524</xdr:rowOff>
    </xdr:from>
    <xdr:to>
      <xdr:col>1</xdr:col>
      <xdr:colOff>485775</xdr:colOff>
      <xdr:row>58</xdr:row>
      <xdr:rowOff>135124</xdr:rowOff>
    </xdr:to>
    <xdr:sp macro="" textlink="">
      <xdr:nvSpPr>
        <xdr:cNvPr id="150" name="円/楕円 149"/>
        <xdr:cNvSpPr/>
      </xdr:nvSpPr>
      <xdr:spPr>
        <a:xfrm>
          <a:off x="1079500" y="99776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58</xdr:row>
      <xdr:rowOff>126251</xdr:rowOff>
    </xdr:from>
    <xdr:ext cx="534377" cy="259045"/>
    <xdr:sp macro="" textlink="">
      <xdr:nvSpPr>
        <xdr:cNvPr id="151" name="テキスト ボックス 150"/>
        <xdr:cNvSpPr txBox="1"/>
      </xdr:nvSpPr>
      <xdr:spPr>
        <a:xfrm>
          <a:off x="863111" y="100703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47,087</a:t>
          </a:r>
          <a:endParaRPr kumimoji="1" lang="ja-JP" altLang="en-US" sz="1000" b="1">
            <a:solidFill>
              <a:srgbClr val="FF0000"/>
            </a:solidFill>
            <a:latin typeface="ＭＳ Ｐゴシック"/>
          </a:endParaRPr>
        </a:p>
      </xdr:txBody>
    </xdr:sp>
    <xdr:clientData/>
  </xdr:oneCellAnchor>
  <xdr:twoCellAnchor>
    <xdr:from>
      <xdr:col>1</xdr:col>
      <xdr:colOff>66675</xdr:colOff>
      <xdr:row>63</xdr:row>
      <xdr:rowOff>57150</xdr:rowOff>
    </xdr:from>
    <xdr:to>
      <xdr:col>7</xdr:col>
      <xdr:colOff>638175</xdr:colOff>
      <xdr:row>65</xdr:row>
      <xdr:rowOff>31750</xdr:rowOff>
    </xdr:to>
    <xdr:sp macro="" textlink="">
      <xdr:nvSpPr>
        <xdr:cNvPr id="152" name="正方形/長方形 151"/>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維持補修費</a:t>
          </a:r>
        </a:p>
      </xdr:txBody>
    </xdr:sp>
    <xdr:clientData/>
  </xdr:twoCellAnchor>
  <xdr:twoCellAnchor>
    <xdr:from>
      <xdr:col>1</xdr:col>
      <xdr:colOff>193675</xdr:colOff>
      <xdr:row>65</xdr:row>
      <xdr:rowOff>57150</xdr:rowOff>
    </xdr:from>
    <xdr:to>
      <xdr:col>3</xdr:col>
      <xdr:colOff>346075</xdr:colOff>
      <xdr:row>66</xdr:row>
      <xdr:rowOff>139700</xdr:rowOff>
    </xdr:to>
    <xdr:sp macro="" textlink="">
      <xdr:nvSpPr>
        <xdr:cNvPr id="153" name="正方形/長方形 152"/>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66</xdr:row>
      <xdr:rowOff>88900</xdr:rowOff>
    </xdr:from>
    <xdr:to>
      <xdr:col>3</xdr:col>
      <xdr:colOff>346075</xdr:colOff>
      <xdr:row>68</xdr:row>
      <xdr:rowOff>0</xdr:rowOff>
    </xdr:to>
    <xdr:sp macro="" textlink="">
      <xdr:nvSpPr>
        <xdr:cNvPr id="154" name="正方形/長方形 153"/>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9/23</a:t>
          </a:r>
          <a:endParaRPr kumimoji="1" lang="ja-JP" altLang="en-US" sz="1200" b="1" i="1">
            <a:solidFill>
              <a:srgbClr val="4080FF"/>
            </a:solidFill>
            <a:latin typeface="ＭＳ Ｐゴシック"/>
          </a:endParaRPr>
        </a:p>
      </xdr:txBody>
    </xdr:sp>
    <xdr:clientData/>
  </xdr:twoCellAnchor>
  <xdr:twoCellAnchor>
    <xdr:from>
      <xdr:col>2</xdr:col>
      <xdr:colOff>523875</xdr:colOff>
      <xdr:row>65</xdr:row>
      <xdr:rowOff>57150</xdr:rowOff>
    </xdr:from>
    <xdr:to>
      <xdr:col>4</xdr:col>
      <xdr:colOff>676275</xdr:colOff>
      <xdr:row>66</xdr:row>
      <xdr:rowOff>139700</xdr:rowOff>
    </xdr:to>
    <xdr:sp macro="" textlink="">
      <xdr:nvSpPr>
        <xdr:cNvPr id="155" name="正方形/長方形 154"/>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66</xdr:row>
      <xdr:rowOff>88900</xdr:rowOff>
    </xdr:from>
    <xdr:to>
      <xdr:col>4</xdr:col>
      <xdr:colOff>676275</xdr:colOff>
      <xdr:row>68</xdr:row>
      <xdr:rowOff>0</xdr:rowOff>
    </xdr:to>
    <xdr:sp macro="" textlink="">
      <xdr:nvSpPr>
        <xdr:cNvPr id="156" name="正方形/長方形 155"/>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5,092</a:t>
          </a:r>
          <a:endParaRPr kumimoji="1" lang="ja-JP" altLang="en-US" sz="1200" b="1" i="1">
            <a:solidFill>
              <a:srgbClr val="4080FF"/>
            </a:solidFill>
            <a:latin typeface="ＭＳ Ｐゴシック"/>
          </a:endParaRPr>
        </a:p>
      </xdr:txBody>
    </xdr:sp>
    <xdr:clientData/>
  </xdr:twoCellAnchor>
  <xdr:twoCellAnchor>
    <xdr:from>
      <xdr:col>4</xdr:col>
      <xdr:colOff>295275</xdr:colOff>
      <xdr:row>65</xdr:row>
      <xdr:rowOff>57150</xdr:rowOff>
    </xdr:from>
    <xdr:to>
      <xdr:col>6</xdr:col>
      <xdr:colOff>447675</xdr:colOff>
      <xdr:row>66</xdr:row>
      <xdr:rowOff>139700</xdr:rowOff>
    </xdr:to>
    <xdr:sp macro="" textlink="">
      <xdr:nvSpPr>
        <xdr:cNvPr id="157" name="正方形/長方形 156"/>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66</xdr:row>
      <xdr:rowOff>88900</xdr:rowOff>
    </xdr:from>
    <xdr:to>
      <xdr:col>6</xdr:col>
      <xdr:colOff>447675</xdr:colOff>
      <xdr:row>68</xdr:row>
      <xdr:rowOff>0</xdr:rowOff>
    </xdr:to>
    <xdr:sp macro="" textlink="">
      <xdr:nvSpPr>
        <xdr:cNvPr id="158" name="正方形/長方形 157"/>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3,154</a:t>
          </a:r>
          <a:endParaRPr kumimoji="1" lang="ja-JP" altLang="en-US" sz="1200" b="1" i="1">
            <a:solidFill>
              <a:srgbClr val="4080FF"/>
            </a:solidFill>
            <a:latin typeface="ＭＳ Ｐゴシック"/>
          </a:endParaRPr>
        </a:p>
      </xdr:txBody>
    </xdr:sp>
    <xdr:clientData/>
  </xdr:twoCellAnchor>
  <xdr:twoCellAnchor>
    <xdr:from>
      <xdr:col>1</xdr:col>
      <xdr:colOff>66675</xdr:colOff>
      <xdr:row>68</xdr:row>
      <xdr:rowOff>25400</xdr:rowOff>
    </xdr:from>
    <xdr:to>
      <xdr:col>7</xdr:col>
      <xdr:colOff>638175</xdr:colOff>
      <xdr:row>81</xdr:row>
      <xdr:rowOff>82550</xdr:rowOff>
    </xdr:to>
    <xdr:sp macro="" textlink="">
      <xdr:nvSpPr>
        <xdr:cNvPr id="159" name="正方形/長方形 158"/>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67</xdr:row>
      <xdr:rowOff>6350</xdr:rowOff>
    </xdr:from>
    <xdr:ext cx="349839" cy="225703"/>
    <xdr:sp macro="" textlink="">
      <xdr:nvSpPr>
        <xdr:cNvPr id="160" name="テキスト ボックス 159"/>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81</xdr:row>
      <xdr:rowOff>82550</xdr:rowOff>
    </xdr:from>
    <xdr:to>
      <xdr:col>7</xdr:col>
      <xdr:colOff>638175</xdr:colOff>
      <xdr:row>81</xdr:row>
      <xdr:rowOff>82550</xdr:rowOff>
    </xdr:to>
    <xdr:cxnSp macro="">
      <xdr:nvCxnSpPr>
        <xdr:cNvPr id="161" name="直線コネクタ 160"/>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79</xdr:row>
      <xdr:rowOff>98879</xdr:rowOff>
    </xdr:from>
    <xdr:to>
      <xdr:col>7</xdr:col>
      <xdr:colOff>638175</xdr:colOff>
      <xdr:row>79</xdr:row>
      <xdr:rowOff>98879</xdr:rowOff>
    </xdr:to>
    <xdr:cxnSp macro="">
      <xdr:nvCxnSpPr>
        <xdr:cNvPr id="162" name="直線コネクタ 161"/>
        <xdr:cNvCxnSpPr/>
      </xdr:nvCxnSpPr>
      <xdr:spPr>
        <a:xfrm>
          <a:off x="762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78</xdr:row>
      <xdr:rowOff>128106</xdr:rowOff>
    </xdr:from>
    <xdr:ext cx="248786" cy="259045"/>
    <xdr:sp macro="" textlink="">
      <xdr:nvSpPr>
        <xdr:cNvPr id="163" name="テキスト ボックス 162"/>
        <xdr:cNvSpPr txBox="1"/>
      </xdr:nvSpPr>
      <xdr:spPr>
        <a:xfrm>
          <a:off x="513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77</xdr:row>
      <xdr:rowOff>115207</xdr:rowOff>
    </xdr:from>
    <xdr:to>
      <xdr:col>7</xdr:col>
      <xdr:colOff>638175</xdr:colOff>
      <xdr:row>77</xdr:row>
      <xdr:rowOff>115207</xdr:rowOff>
    </xdr:to>
    <xdr:cxnSp macro="">
      <xdr:nvCxnSpPr>
        <xdr:cNvPr id="164" name="直線コネクタ 163"/>
        <xdr:cNvCxnSpPr/>
      </xdr:nvCxnSpPr>
      <xdr:spPr>
        <a:xfrm>
          <a:off x="762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76</xdr:row>
      <xdr:rowOff>144434</xdr:rowOff>
    </xdr:from>
    <xdr:ext cx="467179" cy="259045"/>
    <xdr:sp macro="" textlink="">
      <xdr:nvSpPr>
        <xdr:cNvPr id="165" name="テキスト ボックス 164"/>
        <xdr:cNvSpPr txBox="1"/>
      </xdr:nvSpPr>
      <xdr:spPr>
        <a:xfrm>
          <a:off x="294821" y="1317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1</xdr:col>
      <xdr:colOff>66675</xdr:colOff>
      <xdr:row>75</xdr:row>
      <xdr:rowOff>131535</xdr:rowOff>
    </xdr:from>
    <xdr:to>
      <xdr:col>7</xdr:col>
      <xdr:colOff>638175</xdr:colOff>
      <xdr:row>75</xdr:row>
      <xdr:rowOff>131535</xdr:rowOff>
    </xdr:to>
    <xdr:cxnSp macro="">
      <xdr:nvCxnSpPr>
        <xdr:cNvPr id="166" name="直線コネクタ 165"/>
        <xdr:cNvCxnSpPr/>
      </xdr:nvCxnSpPr>
      <xdr:spPr>
        <a:xfrm>
          <a:off x="762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74</xdr:row>
      <xdr:rowOff>160762</xdr:rowOff>
    </xdr:from>
    <xdr:ext cx="467179" cy="259045"/>
    <xdr:sp macro="" textlink="">
      <xdr:nvSpPr>
        <xdr:cNvPr id="167" name="テキスト ボックス 166"/>
        <xdr:cNvSpPr txBox="1"/>
      </xdr:nvSpPr>
      <xdr:spPr>
        <a:xfrm>
          <a:off x="294821" y="1284806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xdr:col>
      <xdr:colOff>66675</xdr:colOff>
      <xdr:row>73</xdr:row>
      <xdr:rowOff>147865</xdr:rowOff>
    </xdr:from>
    <xdr:to>
      <xdr:col>7</xdr:col>
      <xdr:colOff>638175</xdr:colOff>
      <xdr:row>73</xdr:row>
      <xdr:rowOff>147865</xdr:rowOff>
    </xdr:to>
    <xdr:cxnSp macro="">
      <xdr:nvCxnSpPr>
        <xdr:cNvPr id="168" name="直線コネクタ 167"/>
        <xdr:cNvCxnSpPr/>
      </xdr:nvCxnSpPr>
      <xdr:spPr>
        <a:xfrm>
          <a:off x="762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73</xdr:row>
      <xdr:rowOff>5642</xdr:rowOff>
    </xdr:from>
    <xdr:ext cx="467179" cy="259045"/>
    <xdr:sp macro="" textlink="">
      <xdr:nvSpPr>
        <xdr:cNvPr id="169" name="テキスト ボックス 168"/>
        <xdr:cNvSpPr txBox="1"/>
      </xdr:nvSpPr>
      <xdr:spPr>
        <a:xfrm>
          <a:off x="294821" y="1252149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a:t>
          </a:r>
          <a:endParaRPr kumimoji="1" lang="ja-JP" altLang="en-US" sz="1000">
            <a:latin typeface="ＭＳ Ｐゴシック"/>
          </a:endParaRPr>
        </a:p>
      </xdr:txBody>
    </xdr:sp>
    <xdr:clientData/>
  </xdr:oneCellAnchor>
  <xdr:twoCellAnchor>
    <xdr:from>
      <xdr:col>1</xdr:col>
      <xdr:colOff>66675</xdr:colOff>
      <xdr:row>71</xdr:row>
      <xdr:rowOff>164193</xdr:rowOff>
    </xdr:from>
    <xdr:to>
      <xdr:col>7</xdr:col>
      <xdr:colOff>638175</xdr:colOff>
      <xdr:row>71</xdr:row>
      <xdr:rowOff>164193</xdr:rowOff>
    </xdr:to>
    <xdr:cxnSp macro="">
      <xdr:nvCxnSpPr>
        <xdr:cNvPr id="170" name="直線コネクタ 169"/>
        <xdr:cNvCxnSpPr/>
      </xdr:nvCxnSpPr>
      <xdr:spPr>
        <a:xfrm>
          <a:off x="762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71</xdr:row>
      <xdr:rowOff>21970</xdr:rowOff>
    </xdr:from>
    <xdr:ext cx="531299" cy="259045"/>
    <xdr:sp macro="" textlink="">
      <xdr:nvSpPr>
        <xdr:cNvPr id="171" name="テキスト ボックス 170"/>
        <xdr:cNvSpPr txBox="1"/>
      </xdr:nvSpPr>
      <xdr:spPr>
        <a:xfrm>
          <a:off x="230701" y="12194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xdr:col>
      <xdr:colOff>66675</xdr:colOff>
      <xdr:row>70</xdr:row>
      <xdr:rowOff>9072</xdr:rowOff>
    </xdr:from>
    <xdr:to>
      <xdr:col>7</xdr:col>
      <xdr:colOff>638175</xdr:colOff>
      <xdr:row>70</xdr:row>
      <xdr:rowOff>9072</xdr:rowOff>
    </xdr:to>
    <xdr:cxnSp macro="">
      <xdr:nvCxnSpPr>
        <xdr:cNvPr id="172" name="直線コネクタ 171"/>
        <xdr:cNvCxnSpPr/>
      </xdr:nvCxnSpPr>
      <xdr:spPr>
        <a:xfrm>
          <a:off x="762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69</xdr:row>
      <xdr:rowOff>38299</xdr:rowOff>
    </xdr:from>
    <xdr:ext cx="531299" cy="259045"/>
    <xdr:sp macro="" textlink="">
      <xdr:nvSpPr>
        <xdr:cNvPr id="173" name="テキスト ボックス 172"/>
        <xdr:cNvSpPr txBox="1"/>
      </xdr:nvSpPr>
      <xdr:spPr>
        <a:xfrm>
          <a:off x="230701" y="11868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68</xdr:row>
      <xdr:rowOff>25400</xdr:rowOff>
    </xdr:to>
    <xdr:cxnSp macro="">
      <xdr:nvCxnSpPr>
        <xdr:cNvPr id="174" name="直線コネクタ 173"/>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67</xdr:row>
      <xdr:rowOff>54627</xdr:rowOff>
    </xdr:from>
    <xdr:ext cx="531299" cy="259045"/>
    <xdr:sp macro="" textlink="">
      <xdr:nvSpPr>
        <xdr:cNvPr id="175" name="テキスト ボックス 174"/>
        <xdr:cNvSpPr txBox="1"/>
      </xdr:nvSpPr>
      <xdr:spPr>
        <a:xfrm>
          <a:off x="230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81</xdr:row>
      <xdr:rowOff>82550</xdr:rowOff>
    </xdr:to>
    <xdr:sp macro="" textlink="">
      <xdr:nvSpPr>
        <xdr:cNvPr id="176" name="維持補修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70</xdr:row>
      <xdr:rowOff>90605</xdr:rowOff>
    </xdr:from>
    <xdr:to>
      <xdr:col>6</xdr:col>
      <xdr:colOff>510540</xdr:colOff>
      <xdr:row>79</xdr:row>
      <xdr:rowOff>39115</xdr:rowOff>
    </xdr:to>
    <xdr:cxnSp macro="">
      <xdr:nvCxnSpPr>
        <xdr:cNvPr id="177" name="直線コネクタ 176"/>
        <xdr:cNvCxnSpPr/>
      </xdr:nvCxnSpPr>
      <xdr:spPr>
        <a:xfrm flipV="1">
          <a:off x="4633595" y="12092105"/>
          <a:ext cx="1270" cy="149156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79</xdr:row>
      <xdr:rowOff>42942</xdr:rowOff>
    </xdr:from>
    <xdr:ext cx="378565" cy="259045"/>
    <xdr:sp macro="" textlink="">
      <xdr:nvSpPr>
        <xdr:cNvPr id="178" name="維持補修費最小値テキスト"/>
        <xdr:cNvSpPr txBox="1"/>
      </xdr:nvSpPr>
      <xdr:spPr>
        <a:xfrm>
          <a:off x="4686300" y="1358749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549</a:t>
          </a:r>
          <a:endParaRPr kumimoji="1" lang="ja-JP" altLang="en-US" sz="1000" b="1">
            <a:latin typeface="ＭＳ Ｐゴシック"/>
          </a:endParaRPr>
        </a:p>
      </xdr:txBody>
    </xdr:sp>
    <xdr:clientData/>
  </xdr:oneCellAnchor>
  <xdr:twoCellAnchor>
    <xdr:from>
      <xdr:col>6</xdr:col>
      <xdr:colOff>422275</xdr:colOff>
      <xdr:row>79</xdr:row>
      <xdr:rowOff>39115</xdr:rowOff>
    </xdr:from>
    <xdr:to>
      <xdr:col>6</xdr:col>
      <xdr:colOff>600075</xdr:colOff>
      <xdr:row>79</xdr:row>
      <xdr:rowOff>39115</xdr:rowOff>
    </xdr:to>
    <xdr:cxnSp macro="">
      <xdr:nvCxnSpPr>
        <xdr:cNvPr id="179" name="直線コネクタ 178"/>
        <xdr:cNvCxnSpPr/>
      </xdr:nvCxnSpPr>
      <xdr:spPr>
        <a:xfrm>
          <a:off x="4546600" y="1358366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69</xdr:row>
      <xdr:rowOff>37282</xdr:rowOff>
    </xdr:from>
    <xdr:ext cx="534377" cy="259045"/>
    <xdr:sp macro="" textlink="">
      <xdr:nvSpPr>
        <xdr:cNvPr id="180" name="維持補修費最大値テキスト"/>
        <xdr:cNvSpPr txBox="1"/>
      </xdr:nvSpPr>
      <xdr:spPr>
        <a:xfrm>
          <a:off x="4686300" y="118673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14,251</a:t>
          </a:r>
          <a:endParaRPr kumimoji="1" lang="ja-JP" altLang="en-US" sz="1000" b="1">
            <a:latin typeface="ＭＳ Ｐゴシック"/>
          </a:endParaRPr>
        </a:p>
      </xdr:txBody>
    </xdr:sp>
    <xdr:clientData/>
  </xdr:oneCellAnchor>
  <xdr:twoCellAnchor>
    <xdr:from>
      <xdr:col>6</xdr:col>
      <xdr:colOff>422275</xdr:colOff>
      <xdr:row>70</xdr:row>
      <xdr:rowOff>90605</xdr:rowOff>
    </xdr:from>
    <xdr:to>
      <xdr:col>6</xdr:col>
      <xdr:colOff>600075</xdr:colOff>
      <xdr:row>70</xdr:row>
      <xdr:rowOff>90605</xdr:rowOff>
    </xdr:to>
    <xdr:cxnSp macro="">
      <xdr:nvCxnSpPr>
        <xdr:cNvPr id="181" name="直線コネクタ 180"/>
        <xdr:cNvCxnSpPr/>
      </xdr:nvCxnSpPr>
      <xdr:spPr>
        <a:xfrm>
          <a:off x="4546600" y="1209210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76</xdr:row>
      <xdr:rowOff>167241</xdr:rowOff>
    </xdr:from>
    <xdr:to>
      <xdr:col>6</xdr:col>
      <xdr:colOff>511175</xdr:colOff>
      <xdr:row>77</xdr:row>
      <xdr:rowOff>8091</xdr:rowOff>
    </xdr:to>
    <xdr:cxnSp macro="">
      <xdr:nvCxnSpPr>
        <xdr:cNvPr id="182" name="直線コネクタ 181"/>
        <xdr:cNvCxnSpPr/>
      </xdr:nvCxnSpPr>
      <xdr:spPr>
        <a:xfrm flipV="1">
          <a:off x="3797300" y="13197441"/>
          <a:ext cx="838200" cy="12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77</xdr:row>
      <xdr:rowOff>1359</xdr:rowOff>
    </xdr:from>
    <xdr:ext cx="469744" cy="259045"/>
    <xdr:sp macro="" textlink="">
      <xdr:nvSpPr>
        <xdr:cNvPr id="183" name="維持補修費平均値テキスト"/>
        <xdr:cNvSpPr txBox="1"/>
      </xdr:nvSpPr>
      <xdr:spPr>
        <a:xfrm>
          <a:off x="4686300" y="13203009"/>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3,381</a:t>
          </a:r>
          <a:endParaRPr kumimoji="1" lang="ja-JP" altLang="en-US" sz="1000" b="1">
            <a:solidFill>
              <a:srgbClr val="000080"/>
            </a:solidFill>
            <a:latin typeface="ＭＳ Ｐゴシック"/>
          </a:endParaRPr>
        </a:p>
      </xdr:txBody>
    </xdr:sp>
    <xdr:clientData/>
  </xdr:oneCellAnchor>
  <xdr:twoCellAnchor>
    <xdr:from>
      <xdr:col>6</xdr:col>
      <xdr:colOff>460375</xdr:colOff>
      <xdr:row>77</xdr:row>
      <xdr:rowOff>22932</xdr:rowOff>
    </xdr:from>
    <xdr:to>
      <xdr:col>6</xdr:col>
      <xdr:colOff>561975</xdr:colOff>
      <xdr:row>77</xdr:row>
      <xdr:rowOff>124532</xdr:rowOff>
    </xdr:to>
    <xdr:sp macro="" textlink="">
      <xdr:nvSpPr>
        <xdr:cNvPr id="184" name="フローチャート : 判断 183"/>
        <xdr:cNvSpPr/>
      </xdr:nvSpPr>
      <xdr:spPr>
        <a:xfrm>
          <a:off x="4584700" y="132245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76</xdr:row>
      <xdr:rowOff>151347</xdr:rowOff>
    </xdr:from>
    <xdr:to>
      <xdr:col>5</xdr:col>
      <xdr:colOff>358775</xdr:colOff>
      <xdr:row>77</xdr:row>
      <xdr:rowOff>8091</xdr:rowOff>
    </xdr:to>
    <xdr:cxnSp macro="">
      <xdr:nvCxnSpPr>
        <xdr:cNvPr id="185" name="直線コネクタ 184"/>
        <xdr:cNvCxnSpPr/>
      </xdr:nvCxnSpPr>
      <xdr:spPr>
        <a:xfrm>
          <a:off x="2908300" y="13181547"/>
          <a:ext cx="889000" cy="281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77</xdr:row>
      <xdr:rowOff>28484</xdr:rowOff>
    </xdr:from>
    <xdr:to>
      <xdr:col>5</xdr:col>
      <xdr:colOff>409575</xdr:colOff>
      <xdr:row>77</xdr:row>
      <xdr:rowOff>130084</xdr:rowOff>
    </xdr:to>
    <xdr:sp macro="" textlink="">
      <xdr:nvSpPr>
        <xdr:cNvPr id="186" name="フローチャート : 判断 185"/>
        <xdr:cNvSpPr/>
      </xdr:nvSpPr>
      <xdr:spPr>
        <a:xfrm>
          <a:off x="3746500" y="132301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77</xdr:row>
      <xdr:rowOff>121211</xdr:rowOff>
    </xdr:from>
    <xdr:ext cx="469744" cy="259045"/>
    <xdr:sp macro="" textlink="">
      <xdr:nvSpPr>
        <xdr:cNvPr id="187" name="テキスト ボックス 186"/>
        <xdr:cNvSpPr txBox="1"/>
      </xdr:nvSpPr>
      <xdr:spPr>
        <a:xfrm>
          <a:off x="3562427" y="1332286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3,330</a:t>
          </a:r>
          <a:endParaRPr kumimoji="1" lang="ja-JP" altLang="en-US" sz="1000" b="1">
            <a:solidFill>
              <a:srgbClr val="000080"/>
            </a:solidFill>
            <a:latin typeface="ＭＳ Ｐゴシック"/>
          </a:endParaRPr>
        </a:p>
      </xdr:txBody>
    </xdr:sp>
    <xdr:clientData/>
  </xdr:oneCellAnchor>
  <xdr:twoCellAnchor>
    <xdr:from>
      <xdr:col>2</xdr:col>
      <xdr:colOff>638175</xdr:colOff>
      <xdr:row>76</xdr:row>
      <xdr:rowOff>151347</xdr:rowOff>
    </xdr:from>
    <xdr:to>
      <xdr:col>4</xdr:col>
      <xdr:colOff>155575</xdr:colOff>
      <xdr:row>77</xdr:row>
      <xdr:rowOff>39443</xdr:rowOff>
    </xdr:to>
    <xdr:cxnSp macro="">
      <xdr:nvCxnSpPr>
        <xdr:cNvPr id="188" name="直線コネクタ 187"/>
        <xdr:cNvCxnSpPr/>
      </xdr:nvCxnSpPr>
      <xdr:spPr>
        <a:xfrm flipV="1">
          <a:off x="2019300" y="13181547"/>
          <a:ext cx="889000" cy="5954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77</xdr:row>
      <xdr:rowOff>35125</xdr:rowOff>
    </xdr:from>
    <xdr:to>
      <xdr:col>4</xdr:col>
      <xdr:colOff>206375</xdr:colOff>
      <xdr:row>77</xdr:row>
      <xdr:rowOff>136725</xdr:rowOff>
    </xdr:to>
    <xdr:sp macro="" textlink="">
      <xdr:nvSpPr>
        <xdr:cNvPr id="189" name="フローチャート : 判断 188"/>
        <xdr:cNvSpPr/>
      </xdr:nvSpPr>
      <xdr:spPr>
        <a:xfrm>
          <a:off x="2857500" y="132367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77</xdr:row>
      <xdr:rowOff>127852</xdr:rowOff>
    </xdr:from>
    <xdr:ext cx="469744" cy="259045"/>
    <xdr:sp macro="" textlink="">
      <xdr:nvSpPr>
        <xdr:cNvPr id="190" name="テキスト ボックス 189"/>
        <xdr:cNvSpPr txBox="1"/>
      </xdr:nvSpPr>
      <xdr:spPr>
        <a:xfrm>
          <a:off x="2673427" y="1332950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3,269</a:t>
          </a:r>
          <a:endParaRPr kumimoji="1" lang="ja-JP" altLang="en-US" sz="1000" b="1">
            <a:solidFill>
              <a:srgbClr val="000080"/>
            </a:solidFill>
            <a:latin typeface="ＭＳ Ｐゴシック"/>
          </a:endParaRPr>
        </a:p>
      </xdr:txBody>
    </xdr:sp>
    <xdr:clientData/>
  </xdr:oneCellAnchor>
  <xdr:twoCellAnchor>
    <xdr:from>
      <xdr:col>1</xdr:col>
      <xdr:colOff>434975</xdr:colOff>
      <xdr:row>77</xdr:row>
      <xdr:rowOff>39443</xdr:rowOff>
    </xdr:from>
    <xdr:to>
      <xdr:col>2</xdr:col>
      <xdr:colOff>638175</xdr:colOff>
      <xdr:row>77</xdr:row>
      <xdr:rowOff>49130</xdr:rowOff>
    </xdr:to>
    <xdr:cxnSp macro="">
      <xdr:nvCxnSpPr>
        <xdr:cNvPr id="191" name="直線コネクタ 190"/>
        <xdr:cNvCxnSpPr/>
      </xdr:nvCxnSpPr>
      <xdr:spPr>
        <a:xfrm flipV="1">
          <a:off x="1130300" y="13241093"/>
          <a:ext cx="889000" cy="96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77</xdr:row>
      <xdr:rowOff>56787</xdr:rowOff>
    </xdr:from>
    <xdr:to>
      <xdr:col>3</xdr:col>
      <xdr:colOff>3175</xdr:colOff>
      <xdr:row>77</xdr:row>
      <xdr:rowOff>158387</xdr:rowOff>
    </xdr:to>
    <xdr:sp macro="" textlink="">
      <xdr:nvSpPr>
        <xdr:cNvPr id="192" name="フローチャート : 判断 191"/>
        <xdr:cNvSpPr/>
      </xdr:nvSpPr>
      <xdr:spPr>
        <a:xfrm>
          <a:off x="1968500" y="132584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77</xdr:row>
      <xdr:rowOff>149514</xdr:rowOff>
    </xdr:from>
    <xdr:ext cx="469744" cy="259045"/>
    <xdr:sp macro="" textlink="">
      <xdr:nvSpPr>
        <xdr:cNvPr id="193" name="テキスト ボックス 192"/>
        <xdr:cNvSpPr txBox="1"/>
      </xdr:nvSpPr>
      <xdr:spPr>
        <a:xfrm>
          <a:off x="1784427" y="1335116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3,070</a:t>
          </a:r>
          <a:endParaRPr kumimoji="1" lang="ja-JP" altLang="en-US" sz="1000" b="1">
            <a:solidFill>
              <a:srgbClr val="000080"/>
            </a:solidFill>
            <a:latin typeface="ＭＳ Ｐゴシック"/>
          </a:endParaRPr>
        </a:p>
      </xdr:txBody>
    </xdr:sp>
    <xdr:clientData/>
  </xdr:oneCellAnchor>
  <xdr:twoCellAnchor>
    <xdr:from>
      <xdr:col>1</xdr:col>
      <xdr:colOff>384175</xdr:colOff>
      <xdr:row>77</xdr:row>
      <xdr:rowOff>60162</xdr:rowOff>
    </xdr:from>
    <xdr:to>
      <xdr:col>1</xdr:col>
      <xdr:colOff>485775</xdr:colOff>
      <xdr:row>77</xdr:row>
      <xdr:rowOff>161762</xdr:rowOff>
    </xdr:to>
    <xdr:sp macro="" textlink="">
      <xdr:nvSpPr>
        <xdr:cNvPr id="194" name="フローチャート : 判断 193"/>
        <xdr:cNvSpPr/>
      </xdr:nvSpPr>
      <xdr:spPr>
        <a:xfrm>
          <a:off x="1079500" y="132618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77</xdr:row>
      <xdr:rowOff>152889</xdr:rowOff>
    </xdr:from>
    <xdr:ext cx="469744" cy="259045"/>
    <xdr:sp macro="" textlink="">
      <xdr:nvSpPr>
        <xdr:cNvPr id="195" name="テキスト ボックス 194"/>
        <xdr:cNvSpPr txBox="1"/>
      </xdr:nvSpPr>
      <xdr:spPr>
        <a:xfrm>
          <a:off x="895427" y="133545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3,039</a:t>
          </a:r>
          <a:endParaRPr kumimoji="1" lang="ja-JP" altLang="en-US" sz="1000" b="1">
            <a:solidFill>
              <a:srgbClr val="000080"/>
            </a:solidFill>
            <a:latin typeface="ＭＳ Ｐゴシック"/>
          </a:endParaRPr>
        </a:p>
      </xdr:txBody>
    </xdr:sp>
    <xdr:clientData/>
  </xdr:oneCellAnchor>
  <xdr:oneCellAnchor>
    <xdr:from>
      <xdr:col>6</xdr:col>
      <xdr:colOff>320675</xdr:colOff>
      <xdr:row>81</xdr:row>
      <xdr:rowOff>80027</xdr:rowOff>
    </xdr:from>
    <xdr:ext cx="762000" cy="259045"/>
    <xdr:sp macro="" textlink="">
      <xdr:nvSpPr>
        <xdr:cNvPr id="196" name="テキスト ボックス 195"/>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81</xdr:row>
      <xdr:rowOff>80027</xdr:rowOff>
    </xdr:from>
    <xdr:ext cx="762000" cy="259045"/>
    <xdr:sp macro="" textlink="">
      <xdr:nvSpPr>
        <xdr:cNvPr id="197" name="テキスト ボックス 196"/>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81</xdr:row>
      <xdr:rowOff>80027</xdr:rowOff>
    </xdr:from>
    <xdr:ext cx="762000" cy="259045"/>
    <xdr:sp macro="" textlink="">
      <xdr:nvSpPr>
        <xdr:cNvPr id="198" name="テキスト ボックス 197"/>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81</xdr:row>
      <xdr:rowOff>80027</xdr:rowOff>
    </xdr:from>
    <xdr:ext cx="762000" cy="259045"/>
    <xdr:sp macro="" textlink="">
      <xdr:nvSpPr>
        <xdr:cNvPr id="199" name="テキスト ボックス 198"/>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81</xdr:row>
      <xdr:rowOff>80027</xdr:rowOff>
    </xdr:from>
    <xdr:ext cx="762000" cy="259045"/>
    <xdr:sp macro="" textlink="">
      <xdr:nvSpPr>
        <xdr:cNvPr id="200" name="テキスト ボックス 199"/>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76</xdr:row>
      <xdr:rowOff>116441</xdr:rowOff>
    </xdr:from>
    <xdr:to>
      <xdr:col>6</xdr:col>
      <xdr:colOff>561975</xdr:colOff>
      <xdr:row>77</xdr:row>
      <xdr:rowOff>46591</xdr:rowOff>
    </xdr:to>
    <xdr:sp macro="" textlink="">
      <xdr:nvSpPr>
        <xdr:cNvPr id="201" name="円/楕円 200"/>
        <xdr:cNvSpPr/>
      </xdr:nvSpPr>
      <xdr:spPr>
        <a:xfrm>
          <a:off x="4584700" y="131466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75</xdr:row>
      <xdr:rowOff>139318</xdr:rowOff>
    </xdr:from>
    <xdr:ext cx="469744" cy="259045"/>
    <xdr:sp macro="" textlink="">
      <xdr:nvSpPr>
        <xdr:cNvPr id="202" name="維持補修費該当値テキスト"/>
        <xdr:cNvSpPr txBox="1"/>
      </xdr:nvSpPr>
      <xdr:spPr>
        <a:xfrm>
          <a:off x="4686300" y="1299806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4,097</a:t>
          </a:r>
          <a:endParaRPr kumimoji="1" lang="ja-JP" altLang="en-US" sz="1000" b="1">
            <a:solidFill>
              <a:srgbClr val="FF0000"/>
            </a:solidFill>
            <a:latin typeface="ＭＳ Ｐゴシック"/>
          </a:endParaRPr>
        </a:p>
      </xdr:txBody>
    </xdr:sp>
    <xdr:clientData/>
  </xdr:oneCellAnchor>
  <xdr:twoCellAnchor>
    <xdr:from>
      <xdr:col>5</xdr:col>
      <xdr:colOff>307975</xdr:colOff>
      <xdr:row>76</xdr:row>
      <xdr:rowOff>128741</xdr:rowOff>
    </xdr:from>
    <xdr:to>
      <xdr:col>5</xdr:col>
      <xdr:colOff>409575</xdr:colOff>
      <xdr:row>77</xdr:row>
      <xdr:rowOff>58891</xdr:rowOff>
    </xdr:to>
    <xdr:sp macro="" textlink="">
      <xdr:nvSpPr>
        <xdr:cNvPr id="203" name="円/楕円 202"/>
        <xdr:cNvSpPr/>
      </xdr:nvSpPr>
      <xdr:spPr>
        <a:xfrm>
          <a:off x="3746500" y="131589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75</xdr:row>
      <xdr:rowOff>75419</xdr:rowOff>
    </xdr:from>
    <xdr:ext cx="469744" cy="259045"/>
    <xdr:sp macro="" textlink="">
      <xdr:nvSpPr>
        <xdr:cNvPr id="204" name="テキスト ボックス 203"/>
        <xdr:cNvSpPr txBox="1"/>
      </xdr:nvSpPr>
      <xdr:spPr>
        <a:xfrm>
          <a:off x="3562427" y="1293416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3,984</a:t>
          </a:r>
          <a:endParaRPr kumimoji="1" lang="ja-JP" altLang="en-US" sz="1000" b="1">
            <a:solidFill>
              <a:srgbClr val="FF0000"/>
            </a:solidFill>
            <a:latin typeface="ＭＳ Ｐゴシック"/>
          </a:endParaRPr>
        </a:p>
      </xdr:txBody>
    </xdr:sp>
    <xdr:clientData/>
  </xdr:oneCellAnchor>
  <xdr:twoCellAnchor>
    <xdr:from>
      <xdr:col>4</xdr:col>
      <xdr:colOff>104775</xdr:colOff>
      <xdr:row>76</xdr:row>
      <xdr:rowOff>100547</xdr:rowOff>
    </xdr:from>
    <xdr:to>
      <xdr:col>4</xdr:col>
      <xdr:colOff>206375</xdr:colOff>
      <xdr:row>77</xdr:row>
      <xdr:rowOff>30697</xdr:rowOff>
    </xdr:to>
    <xdr:sp macro="" textlink="">
      <xdr:nvSpPr>
        <xdr:cNvPr id="205" name="円/楕円 204"/>
        <xdr:cNvSpPr/>
      </xdr:nvSpPr>
      <xdr:spPr>
        <a:xfrm>
          <a:off x="2857500" y="131307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75</xdr:row>
      <xdr:rowOff>47224</xdr:rowOff>
    </xdr:from>
    <xdr:ext cx="469744" cy="259045"/>
    <xdr:sp macro="" textlink="">
      <xdr:nvSpPr>
        <xdr:cNvPr id="206" name="テキスト ボックス 205"/>
        <xdr:cNvSpPr txBox="1"/>
      </xdr:nvSpPr>
      <xdr:spPr>
        <a:xfrm>
          <a:off x="2673427" y="1290597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4,243</a:t>
          </a:r>
          <a:endParaRPr kumimoji="1" lang="ja-JP" altLang="en-US" sz="1000" b="1">
            <a:solidFill>
              <a:srgbClr val="FF0000"/>
            </a:solidFill>
            <a:latin typeface="ＭＳ Ｐゴシック"/>
          </a:endParaRPr>
        </a:p>
      </xdr:txBody>
    </xdr:sp>
    <xdr:clientData/>
  </xdr:oneCellAnchor>
  <xdr:twoCellAnchor>
    <xdr:from>
      <xdr:col>2</xdr:col>
      <xdr:colOff>587375</xdr:colOff>
      <xdr:row>76</xdr:row>
      <xdr:rowOff>160093</xdr:rowOff>
    </xdr:from>
    <xdr:to>
      <xdr:col>3</xdr:col>
      <xdr:colOff>3175</xdr:colOff>
      <xdr:row>77</xdr:row>
      <xdr:rowOff>90243</xdr:rowOff>
    </xdr:to>
    <xdr:sp macro="" textlink="">
      <xdr:nvSpPr>
        <xdr:cNvPr id="207" name="円/楕円 206"/>
        <xdr:cNvSpPr/>
      </xdr:nvSpPr>
      <xdr:spPr>
        <a:xfrm>
          <a:off x="1968500" y="131902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75</xdr:row>
      <xdr:rowOff>106770</xdr:rowOff>
    </xdr:from>
    <xdr:ext cx="469744" cy="259045"/>
    <xdr:sp macro="" textlink="">
      <xdr:nvSpPr>
        <xdr:cNvPr id="208" name="テキスト ボックス 207"/>
        <xdr:cNvSpPr txBox="1"/>
      </xdr:nvSpPr>
      <xdr:spPr>
        <a:xfrm>
          <a:off x="1784427" y="1296552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3,696</a:t>
          </a:r>
          <a:endParaRPr kumimoji="1" lang="ja-JP" altLang="en-US" sz="1000" b="1">
            <a:solidFill>
              <a:srgbClr val="FF0000"/>
            </a:solidFill>
            <a:latin typeface="ＭＳ Ｐゴシック"/>
          </a:endParaRPr>
        </a:p>
      </xdr:txBody>
    </xdr:sp>
    <xdr:clientData/>
  </xdr:oneCellAnchor>
  <xdr:twoCellAnchor>
    <xdr:from>
      <xdr:col>1</xdr:col>
      <xdr:colOff>384175</xdr:colOff>
      <xdr:row>76</xdr:row>
      <xdr:rowOff>169780</xdr:rowOff>
    </xdr:from>
    <xdr:to>
      <xdr:col>1</xdr:col>
      <xdr:colOff>485775</xdr:colOff>
      <xdr:row>77</xdr:row>
      <xdr:rowOff>99930</xdr:rowOff>
    </xdr:to>
    <xdr:sp macro="" textlink="">
      <xdr:nvSpPr>
        <xdr:cNvPr id="209" name="円/楕円 208"/>
        <xdr:cNvSpPr/>
      </xdr:nvSpPr>
      <xdr:spPr>
        <a:xfrm>
          <a:off x="1079500" y="131999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75</xdr:row>
      <xdr:rowOff>116457</xdr:rowOff>
    </xdr:from>
    <xdr:ext cx="469744" cy="259045"/>
    <xdr:sp macro="" textlink="">
      <xdr:nvSpPr>
        <xdr:cNvPr id="210" name="テキスト ボックス 209"/>
        <xdr:cNvSpPr txBox="1"/>
      </xdr:nvSpPr>
      <xdr:spPr>
        <a:xfrm>
          <a:off x="895427" y="129752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3,607</a:t>
          </a:r>
          <a:endParaRPr kumimoji="1" lang="ja-JP" altLang="en-US" sz="1000" b="1">
            <a:solidFill>
              <a:srgbClr val="FF0000"/>
            </a:solidFill>
            <a:latin typeface="ＭＳ Ｐゴシック"/>
          </a:endParaRPr>
        </a:p>
      </xdr:txBody>
    </xdr:sp>
    <xdr:clientData/>
  </xdr:oneCellAnchor>
  <xdr:twoCellAnchor>
    <xdr:from>
      <xdr:col>1</xdr:col>
      <xdr:colOff>66675</xdr:colOff>
      <xdr:row>83</xdr:row>
      <xdr:rowOff>57150</xdr:rowOff>
    </xdr:from>
    <xdr:to>
      <xdr:col>7</xdr:col>
      <xdr:colOff>638175</xdr:colOff>
      <xdr:row>85</xdr:row>
      <xdr:rowOff>31750</xdr:rowOff>
    </xdr:to>
    <xdr:sp macro="" textlink="">
      <xdr:nvSpPr>
        <xdr:cNvPr id="211" name="正方形/長方形 210"/>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1</xdr:col>
      <xdr:colOff>193675</xdr:colOff>
      <xdr:row>85</xdr:row>
      <xdr:rowOff>57150</xdr:rowOff>
    </xdr:from>
    <xdr:to>
      <xdr:col>3</xdr:col>
      <xdr:colOff>346075</xdr:colOff>
      <xdr:row>86</xdr:row>
      <xdr:rowOff>139700</xdr:rowOff>
    </xdr:to>
    <xdr:sp macro="" textlink="">
      <xdr:nvSpPr>
        <xdr:cNvPr id="212" name="正方形/長方形 211"/>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86</xdr:row>
      <xdr:rowOff>88900</xdr:rowOff>
    </xdr:from>
    <xdr:to>
      <xdr:col>3</xdr:col>
      <xdr:colOff>346075</xdr:colOff>
      <xdr:row>88</xdr:row>
      <xdr:rowOff>0</xdr:rowOff>
    </xdr:to>
    <xdr:sp macro="" textlink="">
      <xdr:nvSpPr>
        <xdr:cNvPr id="213" name="正方形/長方形 212"/>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10/23</a:t>
          </a:r>
          <a:endParaRPr kumimoji="1" lang="ja-JP" altLang="en-US" sz="1200" b="1" i="1">
            <a:solidFill>
              <a:srgbClr val="4080FF"/>
            </a:solidFill>
            <a:latin typeface="ＭＳ Ｐゴシック"/>
          </a:endParaRPr>
        </a:p>
      </xdr:txBody>
    </xdr:sp>
    <xdr:clientData/>
  </xdr:twoCellAnchor>
  <xdr:twoCellAnchor>
    <xdr:from>
      <xdr:col>2</xdr:col>
      <xdr:colOff>523875</xdr:colOff>
      <xdr:row>85</xdr:row>
      <xdr:rowOff>57150</xdr:rowOff>
    </xdr:from>
    <xdr:to>
      <xdr:col>4</xdr:col>
      <xdr:colOff>676275</xdr:colOff>
      <xdr:row>86</xdr:row>
      <xdr:rowOff>139700</xdr:rowOff>
    </xdr:to>
    <xdr:sp macro="" textlink="">
      <xdr:nvSpPr>
        <xdr:cNvPr id="214" name="正方形/長方形 213"/>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86</xdr:row>
      <xdr:rowOff>88900</xdr:rowOff>
    </xdr:from>
    <xdr:to>
      <xdr:col>4</xdr:col>
      <xdr:colOff>676275</xdr:colOff>
      <xdr:row>88</xdr:row>
      <xdr:rowOff>0</xdr:rowOff>
    </xdr:to>
    <xdr:sp macro="" textlink="">
      <xdr:nvSpPr>
        <xdr:cNvPr id="215" name="正方形/長方形 214"/>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100,991</a:t>
          </a:r>
          <a:endParaRPr kumimoji="1" lang="ja-JP" altLang="en-US" sz="1200" b="1" i="1">
            <a:solidFill>
              <a:srgbClr val="4080FF"/>
            </a:solidFill>
            <a:latin typeface="ＭＳ Ｐゴシック"/>
          </a:endParaRPr>
        </a:p>
      </xdr:txBody>
    </xdr:sp>
    <xdr:clientData/>
  </xdr:twoCellAnchor>
  <xdr:twoCellAnchor>
    <xdr:from>
      <xdr:col>4</xdr:col>
      <xdr:colOff>295275</xdr:colOff>
      <xdr:row>85</xdr:row>
      <xdr:rowOff>57150</xdr:rowOff>
    </xdr:from>
    <xdr:to>
      <xdr:col>6</xdr:col>
      <xdr:colOff>447675</xdr:colOff>
      <xdr:row>86</xdr:row>
      <xdr:rowOff>139700</xdr:rowOff>
    </xdr:to>
    <xdr:sp macro="" textlink="">
      <xdr:nvSpPr>
        <xdr:cNvPr id="216" name="正方形/長方形 215"/>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86</xdr:row>
      <xdr:rowOff>88900</xdr:rowOff>
    </xdr:from>
    <xdr:to>
      <xdr:col>6</xdr:col>
      <xdr:colOff>447675</xdr:colOff>
      <xdr:row>88</xdr:row>
      <xdr:rowOff>0</xdr:rowOff>
    </xdr:to>
    <xdr:sp macro="" textlink="">
      <xdr:nvSpPr>
        <xdr:cNvPr id="217" name="正方形/長方形 216"/>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116,064</a:t>
          </a:r>
          <a:endParaRPr kumimoji="1" lang="ja-JP" altLang="en-US" sz="1200" b="1" i="1">
            <a:solidFill>
              <a:srgbClr val="4080FF"/>
            </a:solidFill>
            <a:latin typeface="ＭＳ Ｐゴシック"/>
          </a:endParaRPr>
        </a:p>
      </xdr:txBody>
    </xdr:sp>
    <xdr:clientData/>
  </xdr:twoCellAnchor>
  <xdr:twoCellAnchor>
    <xdr:from>
      <xdr:col>1</xdr:col>
      <xdr:colOff>66675</xdr:colOff>
      <xdr:row>88</xdr:row>
      <xdr:rowOff>25400</xdr:rowOff>
    </xdr:from>
    <xdr:to>
      <xdr:col>7</xdr:col>
      <xdr:colOff>638175</xdr:colOff>
      <xdr:row>101</xdr:row>
      <xdr:rowOff>82550</xdr:rowOff>
    </xdr:to>
    <xdr:sp macro="" textlink="">
      <xdr:nvSpPr>
        <xdr:cNvPr id="218" name="正方形/長方形 217"/>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87</xdr:row>
      <xdr:rowOff>6350</xdr:rowOff>
    </xdr:from>
    <xdr:ext cx="349839" cy="225703"/>
    <xdr:sp macro="" textlink="">
      <xdr:nvSpPr>
        <xdr:cNvPr id="219" name="テキスト ボックス 218"/>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101</xdr:row>
      <xdr:rowOff>82550</xdr:rowOff>
    </xdr:from>
    <xdr:to>
      <xdr:col>7</xdr:col>
      <xdr:colOff>638175</xdr:colOff>
      <xdr:row>101</xdr:row>
      <xdr:rowOff>82550</xdr:rowOff>
    </xdr:to>
    <xdr:cxnSp macro="">
      <xdr:nvCxnSpPr>
        <xdr:cNvPr id="220" name="直線コネクタ 219"/>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100</xdr:row>
      <xdr:rowOff>111777</xdr:rowOff>
    </xdr:from>
    <xdr:ext cx="531299" cy="259045"/>
    <xdr:sp macro="" textlink="">
      <xdr:nvSpPr>
        <xdr:cNvPr id="221" name="テキスト ボックス 220"/>
        <xdr:cNvSpPr txBox="1"/>
      </xdr:nvSpPr>
      <xdr:spPr>
        <a:xfrm>
          <a:off x="230701" y="1725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99</xdr:row>
      <xdr:rowOff>98879</xdr:rowOff>
    </xdr:from>
    <xdr:to>
      <xdr:col>7</xdr:col>
      <xdr:colOff>638175</xdr:colOff>
      <xdr:row>99</xdr:row>
      <xdr:rowOff>98879</xdr:rowOff>
    </xdr:to>
    <xdr:cxnSp macro="">
      <xdr:nvCxnSpPr>
        <xdr:cNvPr id="222" name="直線コネクタ 221"/>
        <xdr:cNvCxnSpPr/>
      </xdr:nvCxnSpPr>
      <xdr:spPr>
        <a:xfrm>
          <a:off x="762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98</xdr:row>
      <xdr:rowOff>128106</xdr:rowOff>
    </xdr:from>
    <xdr:ext cx="531299" cy="259045"/>
    <xdr:sp macro="" textlink="">
      <xdr:nvSpPr>
        <xdr:cNvPr id="223" name="テキスト ボックス 222"/>
        <xdr:cNvSpPr txBox="1"/>
      </xdr:nvSpPr>
      <xdr:spPr>
        <a:xfrm>
          <a:off x="230701" y="16930206"/>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1</xdr:col>
      <xdr:colOff>66675</xdr:colOff>
      <xdr:row>97</xdr:row>
      <xdr:rowOff>115207</xdr:rowOff>
    </xdr:from>
    <xdr:to>
      <xdr:col>7</xdr:col>
      <xdr:colOff>638175</xdr:colOff>
      <xdr:row>97</xdr:row>
      <xdr:rowOff>115207</xdr:rowOff>
    </xdr:to>
    <xdr:cxnSp macro="">
      <xdr:nvCxnSpPr>
        <xdr:cNvPr id="224" name="直線コネクタ 223"/>
        <xdr:cNvCxnSpPr/>
      </xdr:nvCxnSpPr>
      <xdr:spPr>
        <a:xfrm>
          <a:off x="762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96</xdr:row>
      <xdr:rowOff>144434</xdr:rowOff>
    </xdr:from>
    <xdr:ext cx="595419" cy="259045"/>
    <xdr:sp macro="" textlink="">
      <xdr:nvSpPr>
        <xdr:cNvPr id="225" name="テキスト ボックス 224"/>
        <xdr:cNvSpPr txBox="1"/>
      </xdr:nvSpPr>
      <xdr:spPr>
        <a:xfrm>
          <a:off x="166581" y="16603634"/>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66675</xdr:colOff>
      <xdr:row>95</xdr:row>
      <xdr:rowOff>131536</xdr:rowOff>
    </xdr:from>
    <xdr:to>
      <xdr:col>7</xdr:col>
      <xdr:colOff>638175</xdr:colOff>
      <xdr:row>95</xdr:row>
      <xdr:rowOff>131536</xdr:rowOff>
    </xdr:to>
    <xdr:cxnSp macro="">
      <xdr:nvCxnSpPr>
        <xdr:cNvPr id="226" name="直線コネクタ 225"/>
        <xdr:cNvCxnSpPr/>
      </xdr:nvCxnSpPr>
      <xdr:spPr>
        <a:xfrm>
          <a:off x="762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94</xdr:row>
      <xdr:rowOff>160763</xdr:rowOff>
    </xdr:from>
    <xdr:ext cx="595419" cy="259045"/>
    <xdr:sp macro="" textlink="">
      <xdr:nvSpPr>
        <xdr:cNvPr id="227" name="テキスト ボックス 226"/>
        <xdr:cNvSpPr txBox="1"/>
      </xdr:nvSpPr>
      <xdr:spPr>
        <a:xfrm>
          <a:off x="166581" y="16277063"/>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93</xdr:row>
      <xdr:rowOff>147864</xdr:rowOff>
    </xdr:from>
    <xdr:to>
      <xdr:col>7</xdr:col>
      <xdr:colOff>638175</xdr:colOff>
      <xdr:row>93</xdr:row>
      <xdr:rowOff>147864</xdr:rowOff>
    </xdr:to>
    <xdr:cxnSp macro="">
      <xdr:nvCxnSpPr>
        <xdr:cNvPr id="228" name="直線コネクタ 227"/>
        <xdr:cNvCxnSpPr/>
      </xdr:nvCxnSpPr>
      <xdr:spPr>
        <a:xfrm>
          <a:off x="762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93</xdr:row>
      <xdr:rowOff>5641</xdr:rowOff>
    </xdr:from>
    <xdr:ext cx="595419" cy="259045"/>
    <xdr:sp macro="" textlink="">
      <xdr:nvSpPr>
        <xdr:cNvPr id="229" name="テキスト ボックス 228"/>
        <xdr:cNvSpPr txBox="1"/>
      </xdr:nvSpPr>
      <xdr:spPr>
        <a:xfrm>
          <a:off x="166581" y="15950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140,000</a:t>
          </a:r>
          <a:endParaRPr kumimoji="1" lang="ja-JP" altLang="en-US" sz="1000">
            <a:latin typeface="ＭＳ Ｐゴシック"/>
          </a:endParaRPr>
        </a:p>
      </xdr:txBody>
    </xdr:sp>
    <xdr:clientData/>
  </xdr:oneCellAnchor>
  <xdr:twoCellAnchor>
    <xdr:from>
      <xdr:col>1</xdr:col>
      <xdr:colOff>66675</xdr:colOff>
      <xdr:row>91</xdr:row>
      <xdr:rowOff>164193</xdr:rowOff>
    </xdr:from>
    <xdr:to>
      <xdr:col>7</xdr:col>
      <xdr:colOff>638175</xdr:colOff>
      <xdr:row>91</xdr:row>
      <xdr:rowOff>164193</xdr:rowOff>
    </xdr:to>
    <xdr:cxnSp macro="">
      <xdr:nvCxnSpPr>
        <xdr:cNvPr id="230" name="直線コネクタ 229"/>
        <xdr:cNvCxnSpPr/>
      </xdr:nvCxnSpPr>
      <xdr:spPr>
        <a:xfrm>
          <a:off x="762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91</xdr:row>
      <xdr:rowOff>21970</xdr:rowOff>
    </xdr:from>
    <xdr:ext cx="595419" cy="259045"/>
    <xdr:sp macro="" textlink="">
      <xdr:nvSpPr>
        <xdr:cNvPr id="231" name="テキスト ボックス 230"/>
        <xdr:cNvSpPr txBox="1"/>
      </xdr:nvSpPr>
      <xdr:spPr>
        <a:xfrm>
          <a:off x="166581" y="15623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160,000</a:t>
          </a:r>
          <a:endParaRPr kumimoji="1" lang="ja-JP" altLang="en-US" sz="1000">
            <a:latin typeface="ＭＳ Ｐゴシック"/>
          </a:endParaRPr>
        </a:p>
      </xdr:txBody>
    </xdr:sp>
    <xdr:clientData/>
  </xdr:oneCellAnchor>
  <xdr:twoCellAnchor>
    <xdr:from>
      <xdr:col>1</xdr:col>
      <xdr:colOff>66675</xdr:colOff>
      <xdr:row>90</xdr:row>
      <xdr:rowOff>9071</xdr:rowOff>
    </xdr:from>
    <xdr:to>
      <xdr:col>7</xdr:col>
      <xdr:colOff>638175</xdr:colOff>
      <xdr:row>90</xdr:row>
      <xdr:rowOff>9071</xdr:rowOff>
    </xdr:to>
    <xdr:cxnSp macro="">
      <xdr:nvCxnSpPr>
        <xdr:cNvPr id="232" name="直線コネクタ 231"/>
        <xdr:cNvCxnSpPr/>
      </xdr:nvCxnSpPr>
      <xdr:spPr>
        <a:xfrm>
          <a:off x="762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38298</xdr:rowOff>
    </xdr:from>
    <xdr:ext cx="595419" cy="259045"/>
    <xdr:sp macro="" textlink="">
      <xdr:nvSpPr>
        <xdr:cNvPr id="233" name="テキスト ボックス 232"/>
        <xdr:cNvSpPr txBox="1"/>
      </xdr:nvSpPr>
      <xdr:spPr>
        <a:xfrm>
          <a:off x="166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88</xdr:row>
      <xdr:rowOff>25400</xdr:rowOff>
    </xdr:to>
    <xdr:cxnSp macro="">
      <xdr:nvCxnSpPr>
        <xdr:cNvPr id="234" name="直線コネクタ 233"/>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35" name="テキスト ボックス 234"/>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101</xdr:row>
      <xdr:rowOff>82550</xdr:rowOff>
    </xdr:to>
    <xdr:sp macro="" textlink="">
      <xdr:nvSpPr>
        <xdr:cNvPr id="236" name="扶助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90</xdr:row>
      <xdr:rowOff>32617</xdr:rowOff>
    </xdr:from>
    <xdr:to>
      <xdr:col>6</xdr:col>
      <xdr:colOff>510540</xdr:colOff>
      <xdr:row>99</xdr:row>
      <xdr:rowOff>80313</xdr:rowOff>
    </xdr:to>
    <xdr:cxnSp macro="">
      <xdr:nvCxnSpPr>
        <xdr:cNvPr id="237" name="直線コネクタ 236"/>
        <xdr:cNvCxnSpPr/>
      </xdr:nvCxnSpPr>
      <xdr:spPr>
        <a:xfrm flipV="1">
          <a:off x="4633595" y="15463117"/>
          <a:ext cx="1270" cy="159074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99</xdr:row>
      <xdr:rowOff>84140</xdr:rowOff>
    </xdr:from>
    <xdr:ext cx="534377" cy="259045"/>
    <xdr:sp macro="" textlink="">
      <xdr:nvSpPr>
        <xdr:cNvPr id="238" name="扶助費最小値テキスト"/>
        <xdr:cNvSpPr txBox="1"/>
      </xdr:nvSpPr>
      <xdr:spPr>
        <a:xfrm>
          <a:off x="4686300" y="1705769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81,137</a:t>
          </a:r>
          <a:endParaRPr kumimoji="1" lang="ja-JP" altLang="en-US" sz="1000" b="1">
            <a:latin typeface="ＭＳ Ｐゴシック"/>
          </a:endParaRPr>
        </a:p>
      </xdr:txBody>
    </xdr:sp>
    <xdr:clientData/>
  </xdr:oneCellAnchor>
  <xdr:twoCellAnchor>
    <xdr:from>
      <xdr:col>6</xdr:col>
      <xdr:colOff>422275</xdr:colOff>
      <xdr:row>99</xdr:row>
      <xdr:rowOff>80313</xdr:rowOff>
    </xdr:from>
    <xdr:to>
      <xdr:col>6</xdr:col>
      <xdr:colOff>600075</xdr:colOff>
      <xdr:row>99</xdr:row>
      <xdr:rowOff>80313</xdr:rowOff>
    </xdr:to>
    <xdr:cxnSp macro="">
      <xdr:nvCxnSpPr>
        <xdr:cNvPr id="239" name="直線コネクタ 238"/>
        <xdr:cNvCxnSpPr/>
      </xdr:nvCxnSpPr>
      <xdr:spPr>
        <a:xfrm>
          <a:off x="4546600" y="1705386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88</xdr:row>
      <xdr:rowOff>150744</xdr:rowOff>
    </xdr:from>
    <xdr:ext cx="599010" cy="259045"/>
    <xdr:sp macro="" textlink="">
      <xdr:nvSpPr>
        <xdr:cNvPr id="240" name="扶助費最大値テキスト"/>
        <xdr:cNvSpPr txBox="1"/>
      </xdr:nvSpPr>
      <xdr:spPr>
        <a:xfrm>
          <a:off x="4686300" y="1523834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178,558</a:t>
          </a:r>
          <a:endParaRPr kumimoji="1" lang="ja-JP" altLang="en-US" sz="1000" b="1">
            <a:latin typeface="ＭＳ Ｐゴシック"/>
          </a:endParaRPr>
        </a:p>
      </xdr:txBody>
    </xdr:sp>
    <xdr:clientData/>
  </xdr:oneCellAnchor>
  <xdr:twoCellAnchor>
    <xdr:from>
      <xdr:col>6</xdr:col>
      <xdr:colOff>422275</xdr:colOff>
      <xdr:row>90</xdr:row>
      <xdr:rowOff>32617</xdr:rowOff>
    </xdr:from>
    <xdr:to>
      <xdr:col>6</xdr:col>
      <xdr:colOff>600075</xdr:colOff>
      <xdr:row>90</xdr:row>
      <xdr:rowOff>32617</xdr:rowOff>
    </xdr:to>
    <xdr:cxnSp macro="">
      <xdr:nvCxnSpPr>
        <xdr:cNvPr id="241" name="直線コネクタ 240"/>
        <xdr:cNvCxnSpPr/>
      </xdr:nvCxnSpPr>
      <xdr:spPr>
        <a:xfrm>
          <a:off x="4546600" y="154631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95</xdr:row>
      <xdr:rowOff>49174</xdr:rowOff>
    </xdr:from>
    <xdr:to>
      <xdr:col>6</xdr:col>
      <xdr:colOff>511175</xdr:colOff>
      <xdr:row>95</xdr:row>
      <xdr:rowOff>137643</xdr:rowOff>
    </xdr:to>
    <xdr:cxnSp macro="">
      <xdr:nvCxnSpPr>
        <xdr:cNvPr id="242" name="直線コネクタ 241"/>
        <xdr:cNvCxnSpPr/>
      </xdr:nvCxnSpPr>
      <xdr:spPr>
        <a:xfrm flipV="1">
          <a:off x="3797300" y="16336924"/>
          <a:ext cx="838200" cy="884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95</xdr:row>
      <xdr:rowOff>79622</xdr:rowOff>
    </xdr:from>
    <xdr:ext cx="599010" cy="259045"/>
    <xdr:sp macro="" textlink="">
      <xdr:nvSpPr>
        <xdr:cNvPr id="243" name="扶助費平均値テキスト"/>
        <xdr:cNvSpPr txBox="1"/>
      </xdr:nvSpPr>
      <xdr:spPr>
        <a:xfrm>
          <a:off x="4686300" y="16367372"/>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118,747</a:t>
          </a:r>
          <a:endParaRPr kumimoji="1" lang="ja-JP" altLang="en-US" sz="1000" b="1">
            <a:solidFill>
              <a:srgbClr val="000080"/>
            </a:solidFill>
            <a:latin typeface="ＭＳ Ｐゴシック"/>
          </a:endParaRPr>
        </a:p>
      </xdr:txBody>
    </xdr:sp>
    <xdr:clientData/>
  </xdr:oneCellAnchor>
  <xdr:twoCellAnchor>
    <xdr:from>
      <xdr:col>6</xdr:col>
      <xdr:colOff>460375</xdr:colOff>
      <xdr:row>95</xdr:row>
      <xdr:rowOff>101195</xdr:rowOff>
    </xdr:from>
    <xdr:to>
      <xdr:col>6</xdr:col>
      <xdr:colOff>561975</xdr:colOff>
      <xdr:row>96</xdr:row>
      <xdr:rowOff>31345</xdr:rowOff>
    </xdr:to>
    <xdr:sp macro="" textlink="">
      <xdr:nvSpPr>
        <xdr:cNvPr id="244" name="フローチャート : 判断 243"/>
        <xdr:cNvSpPr/>
      </xdr:nvSpPr>
      <xdr:spPr>
        <a:xfrm>
          <a:off x="4584700" y="163889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95</xdr:row>
      <xdr:rowOff>137643</xdr:rowOff>
    </xdr:from>
    <xdr:to>
      <xdr:col>5</xdr:col>
      <xdr:colOff>358775</xdr:colOff>
      <xdr:row>96</xdr:row>
      <xdr:rowOff>104299</xdr:rowOff>
    </xdr:to>
    <xdr:cxnSp macro="">
      <xdr:nvCxnSpPr>
        <xdr:cNvPr id="245" name="直線コネクタ 244"/>
        <xdr:cNvCxnSpPr/>
      </xdr:nvCxnSpPr>
      <xdr:spPr>
        <a:xfrm flipV="1">
          <a:off x="2908300" y="16425393"/>
          <a:ext cx="889000" cy="1381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96</xdr:row>
      <xdr:rowOff>5869</xdr:rowOff>
    </xdr:from>
    <xdr:to>
      <xdr:col>5</xdr:col>
      <xdr:colOff>409575</xdr:colOff>
      <xdr:row>96</xdr:row>
      <xdr:rowOff>107469</xdr:rowOff>
    </xdr:to>
    <xdr:sp macro="" textlink="">
      <xdr:nvSpPr>
        <xdr:cNvPr id="246" name="フローチャート : 判断 245"/>
        <xdr:cNvSpPr/>
      </xdr:nvSpPr>
      <xdr:spPr>
        <a:xfrm>
          <a:off x="3746500" y="164650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96</xdr:row>
      <xdr:rowOff>98596</xdr:rowOff>
    </xdr:from>
    <xdr:ext cx="599010" cy="259045"/>
    <xdr:sp macro="" textlink="">
      <xdr:nvSpPr>
        <xdr:cNvPr id="247" name="テキスト ボックス 246"/>
        <xdr:cNvSpPr txBox="1"/>
      </xdr:nvSpPr>
      <xdr:spPr>
        <a:xfrm>
          <a:off x="3497794" y="1655779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114,085</a:t>
          </a:r>
          <a:endParaRPr kumimoji="1" lang="ja-JP" altLang="en-US" sz="1000" b="1">
            <a:solidFill>
              <a:srgbClr val="000080"/>
            </a:solidFill>
            <a:latin typeface="ＭＳ Ｐゴシック"/>
          </a:endParaRPr>
        </a:p>
      </xdr:txBody>
    </xdr:sp>
    <xdr:clientData/>
  </xdr:oneCellAnchor>
  <xdr:twoCellAnchor>
    <xdr:from>
      <xdr:col>2</xdr:col>
      <xdr:colOff>638175</xdr:colOff>
      <xdr:row>96</xdr:row>
      <xdr:rowOff>104299</xdr:rowOff>
    </xdr:from>
    <xdr:to>
      <xdr:col>4</xdr:col>
      <xdr:colOff>155575</xdr:colOff>
      <xdr:row>97</xdr:row>
      <xdr:rowOff>33761</xdr:rowOff>
    </xdr:to>
    <xdr:cxnSp macro="">
      <xdr:nvCxnSpPr>
        <xdr:cNvPr id="248" name="直線コネクタ 247"/>
        <xdr:cNvCxnSpPr/>
      </xdr:nvCxnSpPr>
      <xdr:spPr>
        <a:xfrm flipV="1">
          <a:off x="2019300" y="16563499"/>
          <a:ext cx="889000" cy="10091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96</xdr:row>
      <xdr:rowOff>104935</xdr:rowOff>
    </xdr:from>
    <xdr:to>
      <xdr:col>4</xdr:col>
      <xdr:colOff>206375</xdr:colOff>
      <xdr:row>97</xdr:row>
      <xdr:rowOff>35085</xdr:rowOff>
    </xdr:to>
    <xdr:sp macro="" textlink="">
      <xdr:nvSpPr>
        <xdr:cNvPr id="249" name="フローチャート : 判断 248"/>
        <xdr:cNvSpPr/>
      </xdr:nvSpPr>
      <xdr:spPr>
        <a:xfrm>
          <a:off x="2857500" y="165641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97</xdr:row>
      <xdr:rowOff>26212</xdr:rowOff>
    </xdr:from>
    <xdr:ext cx="599010" cy="259045"/>
    <xdr:sp macro="" textlink="">
      <xdr:nvSpPr>
        <xdr:cNvPr id="250" name="テキスト ボックス 249"/>
        <xdr:cNvSpPr txBox="1"/>
      </xdr:nvSpPr>
      <xdr:spPr>
        <a:xfrm>
          <a:off x="2608794" y="1665686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108,018</a:t>
          </a:r>
          <a:endParaRPr kumimoji="1" lang="ja-JP" altLang="en-US" sz="1000" b="1">
            <a:solidFill>
              <a:srgbClr val="000080"/>
            </a:solidFill>
            <a:latin typeface="ＭＳ Ｐゴシック"/>
          </a:endParaRPr>
        </a:p>
      </xdr:txBody>
    </xdr:sp>
    <xdr:clientData/>
  </xdr:oneCellAnchor>
  <xdr:twoCellAnchor>
    <xdr:from>
      <xdr:col>1</xdr:col>
      <xdr:colOff>434975</xdr:colOff>
      <xdr:row>97</xdr:row>
      <xdr:rowOff>33761</xdr:rowOff>
    </xdr:from>
    <xdr:to>
      <xdr:col>2</xdr:col>
      <xdr:colOff>638175</xdr:colOff>
      <xdr:row>97</xdr:row>
      <xdr:rowOff>73537</xdr:rowOff>
    </xdr:to>
    <xdr:cxnSp macro="">
      <xdr:nvCxnSpPr>
        <xdr:cNvPr id="251" name="直線コネクタ 250"/>
        <xdr:cNvCxnSpPr/>
      </xdr:nvCxnSpPr>
      <xdr:spPr>
        <a:xfrm flipV="1">
          <a:off x="1130300" y="16664411"/>
          <a:ext cx="889000" cy="397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97</xdr:row>
      <xdr:rowOff>7779</xdr:rowOff>
    </xdr:from>
    <xdr:to>
      <xdr:col>3</xdr:col>
      <xdr:colOff>3175</xdr:colOff>
      <xdr:row>97</xdr:row>
      <xdr:rowOff>109379</xdr:rowOff>
    </xdr:to>
    <xdr:sp macro="" textlink="">
      <xdr:nvSpPr>
        <xdr:cNvPr id="252" name="フローチャート : 判断 251"/>
        <xdr:cNvSpPr/>
      </xdr:nvSpPr>
      <xdr:spPr>
        <a:xfrm>
          <a:off x="1968500" y="166384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97</xdr:row>
      <xdr:rowOff>100506</xdr:rowOff>
    </xdr:from>
    <xdr:ext cx="599010" cy="259045"/>
    <xdr:sp macro="" textlink="">
      <xdr:nvSpPr>
        <xdr:cNvPr id="253" name="テキスト ボックス 252"/>
        <xdr:cNvSpPr txBox="1"/>
      </xdr:nvSpPr>
      <xdr:spPr>
        <a:xfrm>
          <a:off x="1719794" y="1673115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103,468</a:t>
          </a:r>
          <a:endParaRPr kumimoji="1" lang="ja-JP" altLang="en-US" sz="1000" b="1">
            <a:solidFill>
              <a:srgbClr val="000080"/>
            </a:solidFill>
            <a:latin typeface="ＭＳ Ｐゴシック"/>
          </a:endParaRPr>
        </a:p>
      </xdr:txBody>
    </xdr:sp>
    <xdr:clientData/>
  </xdr:oneCellAnchor>
  <xdr:twoCellAnchor>
    <xdr:from>
      <xdr:col>1</xdr:col>
      <xdr:colOff>384175</xdr:colOff>
      <xdr:row>97</xdr:row>
      <xdr:rowOff>26901</xdr:rowOff>
    </xdr:from>
    <xdr:to>
      <xdr:col>1</xdr:col>
      <xdr:colOff>485775</xdr:colOff>
      <xdr:row>97</xdr:row>
      <xdr:rowOff>128501</xdr:rowOff>
    </xdr:to>
    <xdr:sp macro="" textlink="">
      <xdr:nvSpPr>
        <xdr:cNvPr id="254" name="フローチャート : 判断 253"/>
        <xdr:cNvSpPr/>
      </xdr:nvSpPr>
      <xdr:spPr>
        <a:xfrm>
          <a:off x="1079500" y="1665755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97</xdr:row>
      <xdr:rowOff>119628</xdr:rowOff>
    </xdr:from>
    <xdr:ext cx="599010" cy="259045"/>
    <xdr:sp macro="" textlink="">
      <xdr:nvSpPr>
        <xdr:cNvPr id="255" name="テキスト ボックス 254"/>
        <xdr:cNvSpPr txBox="1"/>
      </xdr:nvSpPr>
      <xdr:spPr>
        <a:xfrm>
          <a:off x="830794" y="1675027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102,297</a:t>
          </a:r>
          <a:endParaRPr kumimoji="1" lang="ja-JP" altLang="en-US" sz="1000" b="1">
            <a:solidFill>
              <a:srgbClr val="000080"/>
            </a:solidFill>
            <a:latin typeface="ＭＳ Ｐゴシック"/>
          </a:endParaRPr>
        </a:p>
      </xdr:txBody>
    </xdr:sp>
    <xdr:clientData/>
  </xdr:oneCellAnchor>
  <xdr:oneCellAnchor>
    <xdr:from>
      <xdr:col>6</xdr:col>
      <xdr:colOff>320675</xdr:colOff>
      <xdr:row>101</xdr:row>
      <xdr:rowOff>80027</xdr:rowOff>
    </xdr:from>
    <xdr:ext cx="762000" cy="259045"/>
    <xdr:sp macro="" textlink="">
      <xdr:nvSpPr>
        <xdr:cNvPr id="256" name="テキスト ボックス 255"/>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101</xdr:row>
      <xdr:rowOff>80027</xdr:rowOff>
    </xdr:from>
    <xdr:ext cx="762000" cy="259045"/>
    <xdr:sp macro="" textlink="">
      <xdr:nvSpPr>
        <xdr:cNvPr id="257" name="テキスト ボックス 256"/>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101</xdr:row>
      <xdr:rowOff>80027</xdr:rowOff>
    </xdr:from>
    <xdr:ext cx="762000" cy="259045"/>
    <xdr:sp macro="" textlink="">
      <xdr:nvSpPr>
        <xdr:cNvPr id="258" name="テキスト ボックス 257"/>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101</xdr:row>
      <xdr:rowOff>80027</xdr:rowOff>
    </xdr:from>
    <xdr:ext cx="762000" cy="259045"/>
    <xdr:sp macro="" textlink="">
      <xdr:nvSpPr>
        <xdr:cNvPr id="259" name="テキスト ボックス 258"/>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101</xdr:row>
      <xdr:rowOff>80027</xdr:rowOff>
    </xdr:from>
    <xdr:ext cx="762000" cy="259045"/>
    <xdr:sp macro="" textlink="">
      <xdr:nvSpPr>
        <xdr:cNvPr id="260" name="テキスト ボックス 259"/>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94</xdr:row>
      <xdr:rowOff>169824</xdr:rowOff>
    </xdr:from>
    <xdr:to>
      <xdr:col>6</xdr:col>
      <xdr:colOff>561975</xdr:colOff>
      <xdr:row>95</xdr:row>
      <xdr:rowOff>99974</xdr:rowOff>
    </xdr:to>
    <xdr:sp macro="" textlink="">
      <xdr:nvSpPr>
        <xdr:cNvPr id="261" name="円/楕円 260"/>
        <xdr:cNvSpPr/>
      </xdr:nvSpPr>
      <xdr:spPr>
        <a:xfrm>
          <a:off x="4584700" y="162861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94</xdr:row>
      <xdr:rowOff>21251</xdr:rowOff>
    </xdr:from>
    <xdr:ext cx="599010" cy="259045"/>
    <xdr:sp macro="" textlink="">
      <xdr:nvSpPr>
        <xdr:cNvPr id="262" name="扶助費該当値テキスト"/>
        <xdr:cNvSpPr txBox="1"/>
      </xdr:nvSpPr>
      <xdr:spPr>
        <a:xfrm>
          <a:off x="4686300" y="1613755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125,044</a:t>
          </a:r>
          <a:endParaRPr kumimoji="1" lang="ja-JP" altLang="en-US" sz="1000" b="1">
            <a:solidFill>
              <a:srgbClr val="FF0000"/>
            </a:solidFill>
            <a:latin typeface="ＭＳ Ｐゴシック"/>
          </a:endParaRPr>
        </a:p>
      </xdr:txBody>
    </xdr:sp>
    <xdr:clientData/>
  </xdr:oneCellAnchor>
  <xdr:twoCellAnchor>
    <xdr:from>
      <xdr:col>5</xdr:col>
      <xdr:colOff>307975</xdr:colOff>
      <xdr:row>95</xdr:row>
      <xdr:rowOff>86843</xdr:rowOff>
    </xdr:from>
    <xdr:to>
      <xdr:col>5</xdr:col>
      <xdr:colOff>409575</xdr:colOff>
      <xdr:row>96</xdr:row>
      <xdr:rowOff>16993</xdr:rowOff>
    </xdr:to>
    <xdr:sp macro="" textlink="">
      <xdr:nvSpPr>
        <xdr:cNvPr id="263" name="円/楕円 262"/>
        <xdr:cNvSpPr/>
      </xdr:nvSpPr>
      <xdr:spPr>
        <a:xfrm>
          <a:off x="3746500" y="163745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94</xdr:row>
      <xdr:rowOff>33520</xdr:rowOff>
    </xdr:from>
    <xdr:ext cx="599010" cy="259045"/>
    <xdr:sp macro="" textlink="">
      <xdr:nvSpPr>
        <xdr:cNvPr id="264" name="テキスト ボックス 263"/>
        <xdr:cNvSpPr txBox="1"/>
      </xdr:nvSpPr>
      <xdr:spPr>
        <a:xfrm>
          <a:off x="3497794" y="1614982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119,626</a:t>
          </a:r>
          <a:endParaRPr kumimoji="1" lang="ja-JP" altLang="en-US" sz="1000" b="1">
            <a:solidFill>
              <a:srgbClr val="FF0000"/>
            </a:solidFill>
            <a:latin typeface="ＭＳ Ｐゴシック"/>
          </a:endParaRPr>
        </a:p>
      </xdr:txBody>
    </xdr:sp>
    <xdr:clientData/>
  </xdr:oneCellAnchor>
  <xdr:twoCellAnchor>
    <xdr:from>
      <xdr:col>4</xdr:col>
      <xdr:colOff>104775</xdr:colOff>
      <xdr:row>96</xdr:row>
      <xdr:rowOff>53499</xdr:rowOff>
    </xdr:from>
    <xdr:to>
      <xdr:col>4</xdr:col>
      <xdr:colOff>206375</xdr:colOff>
      <xdr:row>96</xdr:row>
      <xdr:rowOff>155099</xdr:rowOff>
    </xdr:to>
    <xdr:sp macro="" textlink="">
      <xdr:nvSpPr>
        <xdr:cNvPr id="265" name="円/楕円 264"/>
        <xdr:cNvSpPr/>
      </xdr:nvSpPr>
      <xdr:spPr>
        <a:xfrm>
          <a:off x="2857500" y="165126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95</xdr:row>
      <xdr:rowOff>176</xdr:rowOff>
    </xdr:from>
    <xdr:ext cx="599010" cy="259045"/>
    <xdr:sp macro="" textlink="">
      <xdr:nvSpPr>
        <xdr:cNvPr id="266" name="テキスト ボックス 265"/>
        <xdr:cNvSpPr txBox="1"/>
      </xdr:nvSpPr>
      <xdr:spPr>
        <a:xfrm>
          <a:off x="2608794" y="1628792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111,168</a:t>
          </a:r>
          <a:endParaRPr kumimoji="1" lang="ja-JP" altLang="en-US" sz="1000" b="1">
            <a:solidFill>
              <a:srgbClr val="FF0000"/>
            </a:solidFill>
            <a:latin typeface="ＭＳ Ｐゴシック"/>
          </a:endParaRPr>
        </a:p>
      </xdr:txBody>
    </xdr:sp>
    <xdr:clientData/>
  </xdr:oneCellAnchor>
  <xdr:twoCellAnchor>
    <xdr:from>
      <xdr:col>2</xdr:col>
      <xdr:colOff>587375</xdr:colOff>
      <xdr:row>96</xdr:row>
      <xdr:rowOff>154411</xdr:rowOff>
    </xdr:from>
    <xdr:to>
      <xdr:col>3</xdr:col>
      <xdr:colOff>3175</xdr:colOff>
      <xdr:row>97</xdr:row>
      <xdr:rowOff>84561</xdr:rowOff>
    </xdr:to>
    <xdr:sp macro="" textlink="">
      <xdr:nvSpPr>
        <xdr:cNvPr id="267" name="円/楕円 266"/>
        <xdr:cNvSpPr/>
      </xdr:nvSpPr>
      <xdr:spPr>
        <a:xfrm>
          <a:off x="1968500" y="1661361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95</xdr:row>
      <xdr:rowOff>101088</xdr:rowOff>
    </xdr:from>
    <xdr:ext cx="599010" cy="259045"/>
    <xdr:sp macro="" textlink="">
      <xdr:nvSpPr>
        <xdr:cNvPr id="268" name="テキスト ボックス 267"/>
        <xdr:cNvSpPr txBox="1"/>
      </xdr:nvSpPr>
      <xdr:spPr>
        <a:xfrm>
          <a:off x="1719794" y="1638883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104,988</a:t>
          </a:r>
          <a:endParaRPr kumimoji="1" lang="ja-JP" altLang="en-US" sz="1000" b="1">
            <a:solidFill>
              <a:srgbClr val="FF0000"/>
            </a:solidFill>
            <a:latin typeface="ＭＳ Ｐゴシック"/>
          </a:endParaRPr>
        </a:p>
      </xdr:txBody>
    </xdr:sp>
    <xdr:clientData/>
  </xdr:oneCellAnchor>
  <xdr:twoCellAnchor>
    <xdr:from>
      <xdr:col>1</xdr:col>
      <xdr:colOff>384175</xdr:colOff>
      <xdr:row>97</xdr:row>
      <xdr:rowOff>22737</xdr:rowOff>
    </xdr:from>
    <xdr:to>
      <xdr:col>1</xdr:col>
      <xdr:colOff>485775</xdr:colOff>
      <xdr:row>97</xdr:row>
      <xdr:rowOff>124337</xdr:rowOff>
    </xdr:to>
    <xdr:sp macro="" textlink="">
      <xdr:nvSpPr>
        <xdr:cNvPr id="269" name="円/楕円 268"/>
        <xdr:cNvSpPr/>
      </xdr:nvSpPr>
      <xdr:spPr>
        <a:xfrm>
          <a:off x="1079500" y="166533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95</xdr:row>
      <xdr:rowOff>140864</xdr:rowOff>
    </xdr:from>
    <xdr:ext cx="599010" cy="259045"/>
    <xdr:sp macro="" textlink="">
      <xdr:nvSpPr>
        <xdr:cNvPr id="270" name="テキスト ボックス 269"/>
        <xdr:cNvSpPr txBox="1"/>
      </xdr:nvSpPr>
      <xdr:spPr>
        <a:xfrm>
          <a:off x="830794" y="1642861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102,552</a:t>
          </a:r>
          <a:endParaRPr kumimoji="1" lang="ja-JP" altLang="en-US" sz="1000" b="1">
            <a:solidFill>
              <a:srgbClr val="FF0000"/>
            </a:solidFill>
            <a:latin typeface="ＭＳ Ｐゴシック"/>
          </a:endParaRPr>
        </a:p>
      </xdr:txBody>
    </xdr:sp>
    <xdr:clientData/>
  </xdr:oneCellAnchor>
  <xdr:twoCellAnchor>
    <xdr:from>
      <xdr:col>9</xdr:col>
      <xdr:colOff>422275</xdr:colOff>
      <xdr:row>23</xdr:row>
      <xdr:rowOff>57150</xdr:rowOff>
    </xdr:from>
    <xdr:to>
      <xdr:col>16</xdr:col>
      <xdr:colOff>307975</xdr:colOff>
      <xdr:row>25</xdr:row>
      <xdr:rowOff>31750</xdr:rowOff>
    </xdr:to>
    <xdr:sp macro="" textlink="">
      <xdr:nvSpPr>
        <xdr:cNvPr id="271" name="正方形/長方形 270"/>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9</xdr:col>
      <xdr:colOff>549275</xdr:colOff>
      <xdr:row>25</xdr:row>
      <xdr:rowOff>57150</xdr:rowOff>
    </xdr:from>
    <xdr:to>
      <xdr:col>12</xdr:col>
      <xdr:colOff>15875</xdr:colOff>
      <xdr:row>26</xdr:row>
      <xdr:rowOff>139700</xdr:rowOff>
    </xdr:to>
    <xdr:sp macro="" textlink="">
      <xdr:nvSpPr>
        <xdr:cNvPr id="272" name="正方形/長方形 271"/>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26</xdr:row>
      <xdr:rowOff>88900</xdr:rowOff>
    </xdr:from>
    <xdr:to>
      <xdr:col>12</xdr:col>
      <xdr:colOff>15875</xdr:colOff>
      <xdr:row>28</xdr:row>
      <xdr:rowOff>0</xdr:rowOff>
    </xdr:to>
    <xdr:sp macro="" textlink="">
      <xdr:nvSpPr>
        <xdr:cNvPr id="273" name="正方形/長方形 272"/>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18/23</a:t>
          </a:r>
          <a:endParaRPr kumimoji="1" lang="ja-JP" altLang="en-US" sz="1200" b="1" i="1">
            <a:solidFill>
              <a:srgbClr val="4080FF"/>
            </a:solidFill>
            <a:latin typeface="ＭＳ Ｐゴシック"/>
          </a:endParaRPr>
        </a:p>
      </xdr:txBody>
    </xdr:sp>
    <xdr:clientData/>
  </xdr:twoCellAnchor>
  <xdr:twoCellAnchor>
    <xdr:from>
      <xdr:col>11</xdr:col>
      <xdr:colOff>193675</xdr:colOff>
      <xdr:row>25</xdr:row>
      <xdr:rowOff>57150</xdr:rowOff>
    </xdr:from>
    <xdr:to>
      <xdr:col>13</xdr:col>
      <xdr:colOff>346075</xdr:colOff>
      <xdr:row>26</xdr:row>
      <xdr:rowOff>139700</xdr:rowOff>
    </xdr:to>
    <xdr:sp macro="" textlink="">
      <xdr:nvSpPr>
        <xdr:cNvPr id="274" name="正方形/長方形 273"/>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26</xdr:row>
      <xdr:rowOff>88900</xdr:rowOff>
    </xdr:from>
    <xdr:to>
      <xdr:col>13</xdr:col>
      <xdr:colOff>346075</xdr:colOff>
      <xdr:row>28</xdr:row>
      <xdr:rowOff>0</xdr:rowOff>
    </xdr:to>
    <xdr:sp macro="" textlink="">
      <xdr:nvSpPr>
        <xdr:cNvPr id="275" name="正方形/長方形 274"/>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39,444</a:t>
          </a:r>
          <a:endParaRPr kumimoji="1" lang="ja-JP" altLang="en-US" sz="1200" b="1" i="1">
            <a:solidFill>
              <a:srgbClr val="4080FF"/>
            </a:solidFill>
            <a:latin typeface="ＭＳ Ｐゴシック"/>
          </a:endParaRPr>
        </a:p>
      </xdr:txBody>
    </xdr:sp>
    <xdr:clientData/>
  </xdr:twoCellAnchor>
  <xdr:twoCellAnchor>
    <xdr:from>
      <xdr:col>12</xdr:col>
      <xdr:colOff>650875</xdr:colOff>
      <xdr:row>25</xdr:row>
      <xdr:rowOff>57150</xdr:rowOff>
    </xdr:from>
    <xdr:to>
      <xdr:col>15</xdr:col>
      <xdr:colOff>117475</xdr:colOff>
      <xdr:row>26</xdr:row>
      <xdr:rowOff>139700</xdr:rowOff>
    </xdr:to>
    <xdr:sp macro="" textlink="">
      <xdr:nvSpPr>
        <xdr:cNvPr id="276" name="正方形/長方形 275"/>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26</xdr:row>
      <xdr:rowOff>88900</xdr:rowOff>
    </xdr:from>
    <xdr:to>
      <xdr:col>15</xdr:col>
      <xdr:colOff>117475</xdr:colOff>
      <xdr:row>28</xdr:row>
      <xdr:rowOff>0</xdr:rowOff>
    </xdr:to>
    <xdr:sp macro="" textlink="">
      <xdr:nvSpPr>
        <xdr:cNvPr id="277" name="正方形/長方形 276"/>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24,213</a:t>
          </a:r>
          <a:endParaRPr kumimoji="1" lang="ja-JP" altLang="en-US" sz="1200" b="1" i="1">
            <a:solidFill>
              <a:srgbClr val="4080FF"/>
            </a:solidFill>
            <a:latin typeface="ＭＳ Ｐゴシック"/>
          </a:endParaRPr>
        </a:p>
      </xdr:txBody>
    </xdr:sp>
    <xdr:clientData/>
  </xdr:twoCellAnchor>
  <xdr:twoCellAnchor>
    <xdr:from>
      <xdr:col>9</xdr:col>
      <xdr:colOff>422275</xdr:colOff>
      <xdr:row>28</xdr:row>
      <xdr:rowOff>25400</xdr:rowOff>
    </xdr:from>
    <xdr:to>
      <xdr:col>16</xdr:col>
      <xdr:colOff>307975</xdr:colOff>
      <xdr:row>41</xdr:row>
      <xdr:rowOff>82550</xdr:rowOff>
    </xdr:to>
    <xdr:sp macro="" textlink="">
      <xdr:nvSpPr>
        <xdr:cNvPr id="278" name="正方形/長方形 277"/>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27</xdr:row>
      <xdr:rowOff>6350</xdr:rowOff>
    </xdr:from>
    <xdr:ext cx="349839" cy="225703"/>
    <xdr:sp macro="" textlink="">
      <xdr:nvSpPr>
        <xdr:cNvPr id="279" name="テキスト ボックス 278"/>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41</xdr:row>
      <xdr:rowOff>82550</xdr:rowOff>
    </xdr:from>
    <xdr:to>
      <xdr:col>16</xdr:col>
      <xdr:colOff>307975</xdr:colOff>
      <xdr:row>41</xdr:row>
      <xdr:rowOff>82550</xdr:rowOff>
    </xdr:to>
    <xdr:cxnSp macro="">
      <xdr:nvCxnSpPr>
        <xdr:cNvPr id="280" name="直線コネクタ 279"/>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39</xdr:row>
      <xdr:rowOff>44450</xdr:rowOff>
    </xdr:from>
    <xdr:to>
      <xdr:col>16</xdr:col>
      <xdr:colOff>307975</xdr:colOff>
      <xdr:row>39</xdr:row>
      <xdr:rowOff>44450</xdr:rowOff>
    </xdr:to>
    <xdr:cxnSp macro="">
      <xdr:nvCxnSpPr>
        <xdr:cNvPr id="281" name="直線コネクタ 280"/>
        <xdr:cNvCxnSpPr/>
      </xdr:nvCxnSpPr>
      <xdr:spPr>
        <a:xfrm>
          <a:off x="6604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38</xdr:row>
      <xdr:rowOff>73677</xdr:rowOff>
    </xdr:from>
    <xdr:ext cx="248786" cy="259045"/>
    <xdr:sp macro="" textlink="">
      <xdr:nvSpPr>
        <xdr:cNvPr id="282" name="テキスト ボックス 281"/>
        <xdr:cNvSpPr txBox="1"/>
      </xdr:nvSpPr>
      <xdr:spPr>
        <a:xfrm>
          <a:off x="6355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37</xdr:row>
      <xdr:rowOff>6350</xdr:rowOff>
    </xdr:from>
    <xdr:to>
      <xdr:col>16</xdr:col>
      <xdr:colOff>307975</xdr:colOff>
      <xdr:row>37</xdr:row>
      <xdr:rowOff>6350</xdr:rowOff>
    </xdr:to>
    <xdr:cxnSp macro="">
      <xdr:nvCxnSpPr>
        <xdr:cNvPr id="283" name="直線コネクタ 282"/>
        <xdr:cNvCxnSpPr/>
      </xdr:nvCxnSpPr>
      <xdr:spPr>
        <a:xfrm>
          <a:off x="6604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36</xdr:row>
      <xdr:rowOff>35577</xdr:rowOff>
    </xdr:from>
    <xdr:ext cx="531299" cy="259045"/>
    <xdr:sp macro="" textlink="">
      <xdr:nvSpPr>
        <xdr:cNvPr id="284" name="テキスト ボックス 283"/>
        <xdr:cNvSpPr txBox="1"/>
      </xdr:nvSpPr>
      <xdr:spPr>
        <a:xfrm>
          <a:off x="6072701" y="620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34</xdr:row>
      <xdr:rowOff>139700</xdr:rowOff>
    </xdr:from>
    <xdr:to>
      <xdr:col>16</xdr:col>
      <xdr:colOff>307975</xdr:colOff>
      <xdr:row>34</xdr:row>
      <xdr:rowOff>139700</xdr:rowOff>
    </xdr:to>
    <xdr:cxnSp macro="">
      <xdr:nvCxnSpPr>
        <xdr:cNvPr id="285" name="直線コネクタ 284"/>
        <xdr:cNvCxnSpPr/>
      </xdr:nvCxnSpPr>
      <xdr:spPr>
        <a:xfrm>
          <a:off x="6604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33</xdr:row>
      <xdr:rowOff>168927</xdr:rowOff>
    </xdr:from>
    <xdr:ext cx="531299" cy="259045"/>
    <xdr:sp macro="" textlink="">
      <xdr:nvSpPr>
        <xdr:cNvPr id="286" name="テキスト ボックス 285"/>
        <xdr:cNvSpPr txBox="1"/>
      </xdr:nvSpPr>
      <xdr:spPr>
        <a:xfrm>
          <a:off x="6072701" y="582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32</xdr:row>
      <xdr:rowOff>101600</xdr:rowOff>
    </xdr:from>
    <xdr:to>
      <xdr:col>16</xdr:col>
      <xdr:colOff>307975</xdr:colOff>
      <xdr:row>32</xdr:row>
      <xdr:rowOff>101600</xdr:rowOff>
    </xdr:to>
    <xdr:cxnSp macro="">
      <xdr:nvCxnSpPr>
        <xdr:cNvPr id="287" name="直線コネクタ 286"/>
        <xdr:cNvCxnSpPr/>
      </xdr:nvCxnSpPr>
      <xdr:spPr>
        <a:xfrm>
          <a:off x="6604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31</xdr:row>
      <xdr:rowOff>130827</xdr:rowOff>
    </xdr:from>
    <xdr:ext cx="531299" cy="259045"/>
    <xdr:sp macro="" textlink="">
      <xdr:nvSpPr>
        <xdr:cNvPr id="288" name="テキスト ボックス 287"/>
        <xdr:cNvSpPr txBox="1"/>
      </xdr:nvSpPr>
      <xdr:spPr>
        <a:xfrm>
          <a:off x="6072701" y="544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30</xdr:row>
      <xdr:rowOff>63500</xdr:rowOff>
    </xdr:from>
    <xdr:to>
      <xdr:col>16</xdr:col>
      <xdr:colOff>307975</xdr:colOff>
      <xdr:row>30</xdr:row>
      <xdr:rowOff>63500</xdr:rowOff>
    </xdr:to>
    <xdr:cxnSp macro="">
      <xdr:nvCxnSpPr>
        <xdr:cNvPr id="289" name="直線コネクタ 288"/>
        <xdr:cNvCxnSpPr/>
      </xdr:nvCxnSpPr>
      <xdr:spPr>
        <a:xfrm>
          <a:off x="6604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29</xdr:row>
      <xdr:rowOff>92727</xdr:rowOff>
    </xdr:from>
    <xdr:ext cx="531299" cy="259045"/>
    <xdr:sp macro="" textlink="">
      <xdr:nvSpPr>
        <xdr:cNvPr id="290" name="テキスト ボックス 289"/>
        <xdr:cNvSpPr txBox="1"/>
      </xdr:nvSpPr>
      <xdr:spPr>
        <a:xfrm>
          <a:off x="6072701" y="506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28</xdr:row>
      <xdr:rowOff>25400</xdr:rowOff>
    </xdr:to>
    <xdr:cxnSp macro="">
      <xdr:nvCxnSpPr>
        <xdr:cNvPr id="291" name="直線コネクタ 290"/>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27</xdr:row>
      <xdr:rowOff>54627</xdr:rowOff>
    </xdr:from>
    <xdr:ext cx="595419" cy="259045"/>
    <xdr:sp macro="" textlink="">
      <xdr:nvSpPr>
        <xdr:cNvPr id="292" name="テキスト ボックス 291"/>
        <xdr:cNvSpPr txBox="1"/>
      </xdr:nvSpPr>
      <xdr:spPr>
        <a:xfrm>
          <a:off x="6008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41</xdr:row>
      <xdr:rowOff>82550</xdr:rowOff>
    </xdr:to>
    <xdr:sp macro="" textlink="">
      <xdr:nvSpPr>
        <xdr:cNvPr id="293" name="補助費等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31</xdr:row>
      <xdr:rowOff>107182</xdr:rowOff>
    </xdr:from>
    <xdr:to>
      <xdr:col>15</xdr:col>
      <xdr:colOff>180340</xdr:colOff>
      <xdr:row>37</xdr:row>
      <xdr:rowOff>133833</xdr:rowOff>
    </xdr:to>
    <xdr:cxnSp macro="">
      <xdr:nvCxnSpPr>
        <xdr:cNvPr id="294" name="直線コネクタ 293"/>
        <xdr:cNvCxnSpPr/>
      </xdr:nvCxnSpPr>
      <xdr:spPr>
        <a:xfrm flipV="1">
          <a:off x="10475595" y="5422132"/>
          <a:ext cx="1270" cy="105535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37</xdr:row>
      <xdr:rowOff>137660</xdr:rowOff>
    </xdr:from>
    <xdr:ext cx="534377" cy="259045"/>
    <xdr:sp macro="" textlink="">
      <xdr:nvSpPr>
        <xdr:cNvPr id="295" name="補助費等最小値テキスト"/>
        <xdr:cNvSpPr txBox="1"/>
      </xdr:nvSpPr>
      <xdr:spPr>
        <a:xfrm>
          <a:off x="10528300" y="648131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13,308</a:t>
          </a:r>
          <a:endParaRPr kumimoji="1" lang="ja-JP" altLang="en-US" sz="1000" b="1">
            <a:latin typeface="ＭＳ Ｐゴシック"/>
          </a:endParaRPr>
        </a:p>
      </xdr:txBody>
    </xdr:sp>
    <xdr:clientData/>
  </xdr:oneCellAnchor>
  <xdr:twoCellAnchor>
    <xdr:from>
      <xdr:col>15</xdr:col>
      <xdr:colOff>92075</xdr:colOff>
      <xdr:row>37</xdr:row>
      <xdr:rowOff>133833</xdr:rowOff>
    </xdr:from>
    <xdr:to>
      <xdr:col>15</xdr:col>
      <xdr:colOff>269875</xdr:colOff>
      <xdr:row>37</xdr:row>
      <xdr:rowOff>133833</xdr:rowOff>
    </xdr:to>
    <xdr:cxnSp macro="">
      <xdr:nvCxnSpPr>
        <xdr:cNvPr id="296" name="直線コネクタ 295"/>
        <xdr:cNvCxnSpPr/>
      </xdr:nvCxnSpPr>
      <xdr:spPr>
        <a:xfrm>
          <a:off x="10388600" y="647748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30</xdr:row>
      <xdr:rowOff>53859</xdr:rowOff>
    </xdr:from>
    <xdr:ext cx="534377" cy="259045"/>
    <xdr:sp macro="" textlink="">
      <xdr:nvSpPr>
        <xdr:cNvPr id="297" name="補助費等最大値テキスト"/>
        <xdr:cNvSpPr txBox="1"/>
      </xdr:nvSpPr>
      <xdr:spPr>
        <a:xfrm>
          <a:off x="10528300" y="51973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68,707</a:t>
          </a:r>
          <a:endParaRPr kumimoji="1" lang="ja-JP" altLang="en-US" sz="1000" b="1">
            <a:latin typeface="ＭＳ Ｐゴシック"/>
          </a:endParaRPr>
        </a:p>
      </xdr:txBody>
    </xdr:sp>
    <xdr:clientData/>
  </xdr:oneCellAnchor>
  <xdr:twoCellAnchor>
    <xdr:from>
      <xdr:col>15</xdr:col>
      <xdr:colOff>92075</xdr:colOff>
      <xdr:row>31</xdr:row>
      <xdr:rowOff>107182</xdr:rowOff>
    </xdr:from>
    <xdr:to>
      <xdr:col>15</xdr:col>
      <xdr:colOff>269875</xdr:colOff>
      <xdr:row>31</xdr:row>
      <xdr:rowOff>107182</xdr:rowOff>
    </xdr:to>
    <xdr:cxnSp macro="">
      <xdr:nvCxnSpPr>
        <xdr:cNvPr id="298" name="直線コネクタ 297"/>
        <xdr:cNvCxnSpPr/>
      </xdr:nvCxnSpPr>
      <xdr:spPr>
        <a:xfrm>
          <a:off x="10388600" y="542213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37</xdr:row>
      <xdr:rowOff>59652</xdr:rowOff>
    </xdr:from>
    <xdr:to>
      <xdr:col>15</xdr:col>
      <xdr:colOff>180975</xdr:colOff>
      <xdr:row>37</xdr:row>
      <xdr:rowOff>71253</xdr:rowOff>
    </xdr:to>
    <xdr:cxnSp macro="">
      <xdr:nvCxnSpPr>
        <xdr:cNvPr id="299" name="直線コネクタ 298"/>
        <xdr:cNvCxnSpPr/>
      </xdr:nvCxnSpPr>
      <xdr:spPr>
        <a:xfrm>
          <a:off x="9639300" y="6403302"/>
          <a:ext cx="838200" cy="1160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36</xdr:row>
      <xdr:rowOff>811</xdr:rowOff>
    </xdr:from>
    <xdr:ext cx="534377" cy="259045"/>
    <xdr:sp macro="" textlink="">
      <xdr:nvSpPr>
        <xdr:cNvPr id="300" name="補助費等平均値テキスト"/>
        <xdr:cNvSpPr txBox="1"/>
      </xdr:nvSpPr>
      <xdr:spPr>
        <a:xfrm>
          <a:off x="10528300" y="617301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18,825</a:t>
          </a:r>
          <a:endParaRPr kumimoji="1" lang="ja-JP" altLang="en-US" sz="1000" b="1">
            <a:solidFill>
              <a:srgbClr val="000080"/>
            </a:solidFill>
            <a:latin typeface="ＭＳ Ｐゴシック"/>
          </a:endParaRPr>
        </a:p>
      </xdr:txBody>
    </xdr:sp>
    <xdr:clientData/>
  </xdr:oneCellAnchor>
  <xdr:twoCellAnchor>
    <xdr:from>
      <xdr:col>15</xdr:col>
      <xdr:colOff>130175</xdr:colOff>
      <xdr:row>36</xdr:row>
      <xdr:rowOff>149384</xdr:rowOff>
    </xdr:from>
    <xdr:to>
      <xdr:col>15</xdr:col>
      <xdr:colOff>231775</xdr:colOff>
      <xdr:row>37</xdr:row>
      <xdr:rowOff>79534</xdr:rowOff>
    </xdr:to>
    <xdr:sp macro="" textlink="">
      <xdr:nvSpPr>
        <xdr:cNvPr id="301" name="フローチャート : 判断 300"/>
        <xdr:cNvSpPr/>
      </xdr:nvSpPr>
      <xdr:spPr>
        <a:xfrm>
          <a:off x="10426700" y="63215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36</xdr:row>
      <xdr:rowOff>44164</xdr:rowOff>
    </xdr:from>
    <xdr:to>
      <xdr:col>14</xdr:col>
      <xdr:colOff>28575</xdr:colOff>
      <xdr:row>37</xdr:row>
      <xdr:rowOff>59652</xdr:rowOff>
    </xdr:to>
    <xdr:cxnSp macro="">
      <xdr:nvCxnSpPr>
        <xdr:cNvPr id="302" name="直線コネクタ 301"/>
        <xdr:cNvCxnSpPr/>
      </xdr:nvCxnSpPr>
      <xdr:spPr>
        <a:xfrm>
          <a:off x="8750300" y="6216364"/>
          <a:ext cx="889000" cy="1869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36</xdr:row>
      <xdr:rowOff>134734</xdr:rowOff>
    </xdr:from>
    <xdr:to>
      <xdr:col>14</xdr:col>
      <xdr:colOff>79375</xdr:colOff>
      <xdr:row>37</xdr:row>
      <xdr:rowOff>64884</xdr:rowOff>
    </xdr:to>
    <xdr:sp macro="" textlink="">
      <xdr:nvSpPr>
        <xdr:cNvPr id="303" name="フローチャート : 判断 302"/>
        <xdr:cNvSpPr/>
      </xdr:nvSpPr>
      <xdr:spPr>
        <a:xfrm>
          <a:off x="9588500" y="63069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35</xdr:row>
      <xdr:rowOff>81411</xdr:rowOff>
    </xdr:from>
    <xdr:ext cx="534377" cy="259045"/>
    <xdr:sp macro="" textlink="">
      <xdr:nvSpPr>
        <xdr:cNvPr id="304" name="テキスト ボックス 303"/>
        <xdr:cNvSpPr txBox="1"/>
      </xdr:nvSpPr>
      <xdr:spPr>
        <a:xfrm>
          <a:off x="9372111" y="608216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19,594</a:t>
          </a:r>
          <a:endParaRPr kumimoji="1" lang="ja-JP" altLang="en-US" sz="1000" b="1">
            <a:solidFill>
              <a:srgbClr val="000080"/>
            </a:solidFill>
            <a:latin typeface="ＭＳ Ｐゴシック"/>
          </a:endParaRPr>
        </a:p>
      </xdr:txBody>
    </xdr:sp>
    <xdr:clientData/>
  </xdr:oneCellAnchor>
  <xdr:twoCellAnchor>
    <xdr:from>
      <xdr:col>11</xdr:col>
      <xdr:colOff>307975</xdr:colOff>
      <xdr:row>36</xdr:row>
      <xdr:rowOff>44164</xdr:rowOff>
    </xdr:from>
    <xdr:to>
      <xdr:col>12</xdr:col>
      <xdr:colOff>511175</xdr:colOff>
      <xdr:row>37</xdr:row>
      <xdr:rowOff>39059</xdr:rowOff>
    </xdr:to>
    <xdr:cxnSp macro="">
      <xdr:nvCxnSpPr>
        <xdr:cNvPr id="305" name="直線コネクタ 304"/>
        <xdr:cNvCxnSpPr/>
      </xdr:nvCxnSpPr>
      <xdr:spPr>
        <a:xfrm flipV="1">
          <a:off x="7861300" y="6216364"/>
          <a:ext cx="889000" cy="1663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36</xdr:row>
      <xdr:rowOff>77775</xdr:rowOff>
    </xdr:from>
    <xdr:to>
      <xdr:col>12</xdr:col>
      <xdr:colOff>561975</xdr:colOff>
      <xdr:row>37</xdr:row>
      <xdr:rowOff>7925</xdr:rowOff>
    </xdr:to>
    <xdr:sp macro="" textlink="">
      <xdr:nvSpPr>
        <xdr:cNvPr id="306" name="フローチャート : 判断 305"/>
        <xdr:cNvSpPr/>
      </xdr:nvSpPr>
      <xdr:spPr>
        <a:xfrm>
          <a:off x="8699500" y="62499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36</xdr:row>
      <xdr:rowOff>170502</xdr:rowOff>
    </xdr:from>
    <xdr:ext cx="534377" cy="259045"/>
    <xdr:sp macro="" textlink="">
      <xdr:nvSpPr>
        <xdr:cNvPr id="307" name="テキスト ボックス 306"/>
        <xdr:cNvSpPr txBox="1"/>
      </xdr:nvSpPr>
      <xdr:spPr>
        <a:xfrm>
          <a:off x="8483111" y="63427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22,584</a:t>
          </a:r>
          <a:endParaRPr kumimoji="1" lang="ja-JP" altLang="en-US" sz="1000" b="1">
            <a:solidFill>
              <a:srgbClr val="000080"/>
            </a:solidFill>
            <a:latin typeface="ＭＳ Ｐゴシック"/>
          </a:endParaRPr>
        </a:p>
      </xdr:txBody>
    </xdr:sp>
    <xdr:clientData/>
  </xdr:oneCellAnchor>
  <xdr:twoCellAnchor>
    <xdr:from>
      <xdr:col>10</xdr:col>
      <xdr:colOff>104775</xdr:colOff>
      <xdr:row>37</xdr:row>
      <xdr:rowOff>39059</xdr:rowOff>
    </xdr:from>
    <xdr:to>
      <xdr:col>11</xdr:col>
      <xdr:colOff>307975</xdr:colOff>
      <xdr:row>37</xdr:row>
      <xdr:rowOff>44164</xdr:rowOff>
    </xdr:to>
    <xdr:cxnSp macro="">
      <xdr:nvCxnSpPr>
        <xdr:cNvPr id="308" name="直線コネクタ 307"/>
        <xdr:cNvCxnSpPr/>
      </xdr:nvCxnSpPr>
      <xdr:spPr>
        <a:xfrm flipV="1">
          <a:off x="6972300" y="6382709"/>
          <a:ext cx="889000" cy="51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36</xdr:row>
      <xdr:rowOff>78327</xdr:rowOff>
    </xdr:from>
    <xdr:to>
      <xdr:col>11</xdr:col>
      <xdr:colOff>358775</xdr:colOff>
      <xdr:row>37</xdr:row>
      <xdr:rowOff>8477</xdr:rowOff>
    </xdr:to>
    <xdr:sp macro="" textlink="">
      <xdr:nvSpPr>
        <xdr:cNvPr id="309" name="フローチャート : 判断 308"/>
        <xdr:cNvSpPr/>
      </xdr:nvSpPr>
      <xdr:spPr>
        <a:xfrm>
          <a:off x="7810500" y="62505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35</xdr:row>
      <xdr:rowOff>25004</xdr:rowOff>
    </xdr:from>
    <xdr:ext cx="534377" cy="259045"/>
    <xdr:sp macro="" textlink="">
      <xdr:nvSpPr>
        <xdr:cNvPr id="310" name="テキスト ボックス 309"/>
        <xdr:cNvSpPr txBox="1"/>
      </xdr:nvSpPr>
      <xdr:spPr>
        <a:xfrm>
          <a:off x="7594111" y="60257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22,555</a:t>
          </a:r>
          <a:endParaRPr kumimoji="1" lang="ja-JP" altLang="en-US" sz="1000" b="1">
            <a:solidFill>
              <a:srgbClr val="000080"/>
            </a:solidFill>
            <a:latin typeface="ＭＳ Ｐゴシック"/>
          </a:endParaRPr>
        </a:p>
      </xdr:txBody>
    </xdr:sp>
    <xdr:clientData/>
  </xdr:oneCellAnchor>
  <xdr:twoCellAnchor>
    <xdr:from>
      <xdr:col>10</xdr:col>
      <xdr:colOff>53975</xdr:colOff>
      <xdr:row>36</xdr:row>
      <xdr:rowOff>89319</xdr:rowOff>
    </xdr:from>
    <xdr:to>
      <xdr:col>10</xdr:col>
      <xdr:colOff>155575</xdr:colOff>
      <xdr:row>37</xdr:row>
      <xdr:rowOff>19469</xdr:rowOff>
    </xdr:to>
    <xdr:sp macro="" textlink="">
      <xdr:nvSpPr>
        <xdr:cNvPr id="311" name="フローチャート : 判断 310"/>
        <xdr:cNvSpPr/>
      </xdr:nvSpPr>
      <xdr:spPr>
        <a:xfrm>
          <a:off x="6921500" y="626151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35</xdr:row>
      <xdr:rowOff>35996</xdr:rowOff>
    </xdr:from>
    <xdr:ext cx="534377" cy="259045"/>
    <xdr:sp macro="" textlink="">
      <xdr:nvSpPr>
        <xdr:cNvPr id="312" name="テキスト ボックス 311"/>
        <xdr:cNvSpPr txBox="1"/>
      </xdr:nvSpPr>
      <xdr:spPr>
        <a:xfrm>
          <a:off x="6705111" y="603674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21,978</a:t>
          </a:r>
          <a:endParaRPr kumimoji="1" lang="ja-JP" altLang="en-US" sz="1000" b="1">
            <a:solidFill>
              <a:srgbClr val="000080"/>
            </a:solidFill>
            <a:latin typeface="ＭＳ Ｐゴシック"/>
          </a:endParaRPr>
        </a:p>
      </xdr:txBody>
    </xdr:sp>
    <xdr:clientData/>
  </xdr:oneCellAnchor>
  <xdr:oneCellAnchor>
    <xdr:from>
      <xdr:col>14</xdr:col>
      <xdr:colOff>676275</xdr:colOff>
      <xdr:row>41</xdr:row>
      <xdr:rowOff>80027</xdr:rowOff>
    </xdr:from>
    <xdr:ext cx="762000" cy="259045"/>
    <xdr:sp macro="" textlink="">
      <xdr:nvSpPr>
        <xdr:cNvPr id="313" name="テキスト ボックス 312"/>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41</xdr:row>
      <xdr:rowOff>80027</xdr:rowOff>
    </xdr:from>
    <xdr:ext cx="762000" cy="259045"/>
    <xdr:sp macro="" textlink="">
      <xdr:nvSpPr>
        <xdr:cNvPr id="314" name="テキスト ボックス 313"/>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41</xdr:row>
      <xdr:rowOff>80027</xdr:rowOff>
    </xdr:from>
    <xdr:ext cx="762000" cy="259045"/>
    <xdr:sp macro="" textlink="">
      <xdr:nvSpPr>
        <xdr:cNvPr id="315" name="テキスト ボックス 314"/>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41</xdr:row>
      <xdr:rowOff>80027</xdr:rowOff>
    </xdr:from>
    <xdr:ext cx="762000" cy="259045"/>
    <xdr:sp macro="" textlink="">
      <xdr:nvSpPr>
        <xdr:cNvPr id="316" name="テキスト ボックス 315"/>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41</xdr:row>
      <xdr:rowOff>80027</xdr:rowOff>
    </xdr:from>
    <xdr:ext cx="762000" cy="259045"/>
    <xdr:sp macro="" textlink="">
      <xdr:nvSpPr>
        <xdr:cNvPr id="317" name="テキスト ボックス 316"/>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37</xdr:row>
      <xdr:rowOff>20453</xdr:rowOff>
    </xdr:from>
    <xdr:to>
      <xdr:col>15</xdr:col>
      <xdr:colOff>231775</xdr:colOff>
      <xdr:row>37</xdr:row>
      <xdr:rowOff>122053</xdr:rowOff>
    </xdr:to>
    <xdr:sp macro="" textlink="">
      <xdr:nvSpPr>
        <xdr:cNvPr id="318" name="円/楕円 317"/>
        <xdr:cNvSpPr/>
      </xdr:nvSpPr>
      <xdr:spPr>
        <a:xfrm>
          <a:off x="10426700" y="636410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36</xdr:row>
      <xdr:rowOff>127810</xdr:rowOff>
    </xdr:from>
    <xdr:ext cx="534377" cy="259045"/>
    <xdr:sp macro="" textlink="">
      <xdr:nvSpPr>
        <xdr:cNvPr id="319" name="補助費等該当値テキスト"/>
        <xdr:cNvSpPr txBox="1"/>
      </xdr:nvSpPr>
      <xdr:spPr>
        <a:xfrm>
          <a:off x="10528300" y="630001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16,593</a:t>
          </a:r>
          <a:endParaRPr kumimoji="1" lang="ja-JP" altLang="en-US" sz="1000" b="1">
            <a:solidFill>
              <a:srgbClr val="FF0000"/>
            </a:solidFill>
            <a:latin typeface="ＭＳ Ｐゴシック"/>
          </a:endParaRPr>
        </a:p>
      </xdr:txBody>
    </xdr:sp>
    <xdr:clientData/>
  </xdr:oneCellAnchor>
  <xdr:twoCellAnchor>
    <xdr:from>
      <xdr:col>13</xdr:col>
      <xdr:colOff>663575</xdr:colOff>
      <xdr:row>37</xdr:row>
      <xdr:rowOff>8852</xdr:rowOff>
    </xdr:from>
    <xdr:to>
      <xdr:col>14</xdr:col>
      <xdr:colOff>79375</xdr:colOff>
      <xdr:row>37</xdr:row>
      <xdr:rowOff>110452</xdr:rowOff>
    </xdr:to>
    <xdr:sp macro="" textlink="">
      <xdr:nvSpPr>
        <xdr:cNvPr id="320" name="円/楕円 319"/>
        <xdr:cNvSpPr/>
      </xdr:nvSpPr>
      <xdr:spPr>
        <a:xfrm>
          <a:off x="9588500" y="63525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37</xdr:row>
      <xdr:rowOff>101579</xdr:rowOff>
    </xdr:from>
    <xdr:ext cx="534377" cy="259045"/>
    <xdr:sp macro="" textlink="">
      <xdr:nvSpPr>
        <xdr:cNvPr id="321" name="テキスト ボックス 320"/>
        <xdr:cNvSpPr txBox="1"/>
      </xdr:nvSpPr>
      <xdr:spPr>
        <a:xfrm>
          <a:off x="9372111" y="644522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17,202</a:t>
          </a:r>
          <a:endParaRPr kumimoji="1" lang="ja-JP" altLang="en-US" sz="1000" b="1">
            <a:solidFill>
              <a:srgbClr val="FF0000"/>
            </a:solidFill>
            <a:latin typeface="ＭＳ Ｐゴシック"/>
          </a:endParaRPr>
        </a:p>
      </xdr:txBody>
    </xdr:sp>
    <xdr:clientData/>
  </xdr:oneCellAnchor>
  <xdr:twoCellAnchor>
    <xdr:from>
      <xdr:col>12</xdr:col>
      <xdr:colOff>460375</xdr:colOff>
      <xdr:row>35</xdr:row>
      <xdr:rowOff>164814</xdr:rowOff>
    </xdr:from>
    <xdr:to>
      <xdr:col>12</xdr:col>
      <xdr:colOff>561975</xdr:colOff>
      <xdr:row>36</xdr:row>
      <xdr:rowOff>94964</xdr:rowOff>
    </xdr:to>
    <xdr:sp macro="" textlink="">
      <xdr:nvSpPr>
        <xdr:cNvPr id="322" name="円/楕円 321"/>
        <xdr:cNvSpPr/>
      </xdr:nvSpPr>
      <xdr:spPr>
        <a:xfrm>
          <a:off x="8699500" y="61655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34</xdr:row>
      <xdr:rowOff>111491</xdr:rowOff>
    </xdr:from>
    <xdr:ext cx="534377" cy="259045"/>
    <xdr:sp macro="" textlink="">
      <xdr:nvSpPr>
        <xdr:cNvPr id="323" name="テキスト ボックス 322"/>
        <xdr:cNvSpPr txBox="1"/>
      </xdr:nvSpPr>
      <xdr:spPr>
        <a:xfrm>
          <a:off x="8483111" y="594079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27,015</a:t>
          </a:r>
          <a:endParaRPr kumimoji="1" lang="ja-JP" altLang="en-US" sz="1000" b="1">
            <a:solidFill>
              <a:srgbClr val="FF0000"/>
            </a:solidFill>
            <a:latin typeface="ＭＳ Ｐゴシック"/>
          </a:endParaRPr>
        </a:p>
      </xdr:txBody>
    </xdr:sp>
    <xdr:clientData/>
  </xdr:oneCellAnchor>
  <xdr:twoCellAnchor>
    <xdr:from>
      <xdr:col>11</xdr:col>
      <xdr:colOff>257175</xdr:colOff>
      <xdr:row>36</xdr:row>
      <xdr:rowOff>159709</xdr:rowOff>
    </xdr:from>
    <xdr:to>
      <xdr:col>11</xdr:col>
      <xdr:colOff>358775</xdr:colOff>
      <xdr:row>37</xdr:row>
      <xdr:rowOff>89859</xdr:rowOff>
    </xdr:to>
    <xdr:sp macro="" textlink="">
      <xdr:nvSpPr>
        <xdr:cNvPr id="324" name="円/楕円 323"/>
        <xdr:cNvSpPr/>
      </xdr:nvSpPr>
      <xdr:spPr>
        <a:xfrm>
          <a:off x="7810500" y="63319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37</xdr:row>
      <xdr:rowOff>80986</xdr:rowOff>
    </xdr:from>
    <xdr:ext cx="534377" cy="259045"/>
    <xdr:sp macro="" textlink="">
      <xdr:nvSpPr>
        <xdr:cNvPr id="325" name="テキスト ボックス 324"/>
        <xdr:cNvSpPr txBox="1"/>
      </xdr:nvSpPr>
      <xdr:spPr>
        <a:xfrm>
          <a:off x="7594111" y="64246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18,283</a:t>
          </a:r>
          <a:endParaRPr kumimoji="1" lang="ja-JP" altLang="en-US" sz="1000" b="1">
            <a:solidFill>
              <a:srgbClr val="FF0000"/>
            </a:solidFill>
            <a:latin typeface="ＭＳ Ｐゴシック"/>
          </a:endParaRPr>
        </a:p>
      </xdr:txBody>
    </xdr:sp>
    <xdr:clientData/>
  </xdr:oneCellAnchor>
  <xdr:twoCellAnchor>
    <xdr:from>
      <xdr:col>10</xdr:col>
      <xdr:colOff>53975</xdr:colOff>
      <xdr:row>36</xdr:row>
      <xdr:rowOff>164814</xdr:rowOff>
    </xdr:from>
    <xdr:to>
      <xdr:col>10</xdr:col>
      <xdr:colOff>155575</xdr:colOff>
      <xdr:row>37</xdr:row>
      <xdr:rowOff>94964</xdr:rowOff>
    </xdr:to>
    <xdr:sp macro="" textlink="">
      <xdr:nvSpPr>
        <xdr:cNvPr id="326" name="円/楕円 325"/>
        <xdr:cNvSpPr/>
      </xdr:nvSpPr>
      <xdr:spPr>
        <a:xfrm>
          <a:off x="6921500" y="63370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37</xdr:row>
      <xdr:rowOff>86091</xdr:rowOff>
    </xdr:from>
    <xdr:ext cx="534377" cy="259045"/>
    <xdr:sp macro="" textlink="">
      <xdr:nvSpPr>
        <xdr:cNvPr id="327" name="テキスト ボックス 326"/>
        <xdr:cNvSpPr txBox="1"/>
      </xdr:nvSpPr>
      <xdr:spPr>
        <a:xfrm>
          <a:off x="6705111" y="64297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18,015</a:t>
          </a:r>
          <a:endParaRPr kumimoji="1" lang="ja-JP" altLang="en-US" sz="1000" b="1">
            <a:solidFill>
              <a:srgbClr val="FF0000"/>
            </a:solidFill>
            <a:latin typeface="ＭＳ Ｐゴシック"/>
          </a:endParaRPr>
        </a:p>
      </xdr:txBody>
    </xdr:sp>
    <xdr:clientData/>
  </xdr:oneCellAnchor>
  <xdr:twoCellAnchor>
    <xdr:from>
      <xdr:col>9</xdr:col>
      <xdr:colOff>422275</xdr:colOff>
      <xdr:row>43</xdr:row>
      <xdr:rowOff>57150</xdr:rowOff>
    </xdr:from>
    <xdr:to>
      <xdr:col>16</xdr:col>
      <xdr:colOff>307975</xdr:colOff>
      <xdr:row>45</xdr:row>
      <xdr:rowOff>31750</xdr:rowOff>
    </xdr:to>
    <xdr:sp macro="" textlink="">
      <xdr:nvSpPr>
        <xdr:cNvPr id="328" name="正方形/長方形 327"/>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普通建設事業費</a:t>
          </a:r>
        </a:p>
      </xdr:txBody>
    </xdr:sp>
    <xdr:clientData/>
  </xdr:twoCellAnchor>
  <xdr:twoCellAnchor>
    <xdr:from>
      <xdr:col>9</xdr:col>
      <xdr:colOff>549275</xdr:colOff>
      <xdr:row>45</xdr:row>
      <xdr:rowOff>57150</xdr:rowOff>
    </xdr:from>
    <xdr:to>
      <xdr:col>12</xdr:col>
      <xdr:colOff>15875</xdr:colOff>
      <xdr:row>46</xdr:row>
      <xdr:rowOff>139700</xdr:rowOff>
    </xdr:to>
    <xdr:sp macro="" textlink="">
      <xdr:nvSpPr>
        <xdr:cNvPr id="329" name="正方形/長方形 328"/>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46</xdr:row>
      <xdr:rowOff>88900</xdr:rowOff>
    </xdr:from>
    <xdr:to>
      <xdr:col>12</xdr:col>
      <xdr:colOff>15875</xdr:colOff>
      <xdr:row>48</xdr:row>
      <xdr:rowOff>0</xdr:rowOff>
    </xdr:to>
    <xdr:sp macro="" textlink="">
      <xdr:nvSpPr>
        <xdr:cNvPr id="330" name="正方形/長方形 329"/>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16/23</a:t>
          </a:r>
          <a:endParaRPr kumimoji="1" lang="ja-JP" altLang="en-US" sz="1200" b="1" i="1">
            <a:solidFill>
              <a:srgbClr val="4080FF"/>
            </a:solidFill>
            <a:latin typeface="ＭＳ Ｐゴシック"/>
          </a:endParaRPr>
        </a:p>
      </xdr:txBody>
    </xdr:sp>
    <xdr:clientData/>
  </xdr:twoCellAnchor>
  <xdr:twoCellAnchor>
    <xdr:from>
      <xdr:col>11</xdr:col>
      <xdr:colOff>193675</xdr:colOff>
      <xdr:row>45</xdr:row>
      <xdr:rowOff>57150</xdr:rowOff>
    </xdr:from>
    <xdr:to>
      <xdr:col>13</xdr:col>
      <xdr:colOff>346075</xdr:colOff>
      <xdr:row>46</xdr:row>
      <xdr:rowOff>139700</xdr:rowOff>
    </xdr:to>
    <xdr:sp macro="" textlink="">
      <xdr:nvSpPr>
        <xdr:cNvPr id="331" name="正方形/長方形 330"/>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46</xdr:row>
      <xdr:rowOff>88900</xdr:rowOff>
    </xdr:from>
    <xdr:to>
      <xdr:col>13</xdr:col>
      <xdr:colOff>346075</xdr:colOff>
      <xdr:row>48</xdr:row>
      <xdr:rowOff>0</xdr:rowOff>
    </xdr:to>
    <xdr:sp macro="" textlink="">
      <xdr:nvSpPr>
        <xdr:cNvPr id="332" name="正方形/長方形 331"/>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58,677</a:t>
          </a:r>
          <a:endParaRPr kumimoji="1" lang="ja-JP" altLang="en-US" sz="1200" b="1" i="1">
            <a:solidFill>
              <a:srgbClr val="4080FF"/>
            </a:solidFill>
            <a:latin typeface="ＭＳ Ｐゴシック"/>
          </a:endParaRPr>
        </a:p>
      </xdr:txBody>
    </xdr:sp>
    <xdr:clientData/>
  </xdr:twoCellAnchor>
  <xdr:twoCellAnchor>
    <xdr:from>
      <xdr:col>12</xdr:col>
      <xdr:colOff>650875</xdr:colOff>
      <xdr:row>45</xdr:row>
      <xdr:rowOff>57150</xdr:rowOff>
    </xdr:from>
    <xdr:to>
      <xdr:col>15</xdr:col>
      <xdr:colOff>117475</xdr:colOff>
      <xdr:row>46</xdr:row>
      <xdr:rowOff>139700</xdr:rowOff>
    </xdr:to>
    <xdr:sp macro="" textlink="">
      <xdr:nvSpPr>
        <xdr:cNvPr id="333" name="正方形/長方形 332"/>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46</xdr:row>
      <xdr:rowOff>88900</xdr:rowOff>
    </xdr:from>
    <xdr:to>
      <xdr:col>15</xdr:col>
      <xdr:colOff>117475</xdr:colOff>
      <xdr:row>48</xdr:row>
      <xdr:rowOff>0</xdr:rowOff>
    </xdr:to>
    <xdr:sp macro="" textlink="">
      <xdr:nvSpPr>
        <xdr:cNvPr id="334" name="正方形/長方形 333"/>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48,210</a:t>
          </a:r>
          <a:endParaRPr kumimoji="1" lang="ja-JP" altLang="en-US" sz="1200" b="1" i="1">
            <a:solidFill>
              <a:srgbClr val="4080FF"/>
            </a:solidFill>
            <a:latin typeface="ＭＳ Ｐゴシック"/>
          </a:endParaRPr>
        </a:p>
      </xdr:txBody>
    </xdr:sp>
    <xdr:clientData/>
  </xdr:twoCellAnchor>
  <xdr:twoCellAnchor>
    <xdr:from>
      <xdr:col>9</xdr:col>
      <xdr:colOff>422275</xdr:colOff>
      <xdr:row>48</xdr:row>
      <xdr:rowOff>25400</xdr:rowOff>
    </xdr:from>
    <xdr:to>
      <xdr:col>16</xdr:col>
      <xdr:colOff>307975</xdr:colOff>
      <xdr:row>61</xdr:row>
      <xdr:rowOff>82550</xdr:rowOff>
    </xdr:to>
    <xdr:sp macro="" textlink="">
      <xdr:nvSpPr>
        <xdr:cNvPr id="335" name="正方形/長方形 334"/>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47</xdr:row>
      <xdr:rowOff>6350</xdr:rowOff>
    </xdr:from>
    <xdr:ext cx="349839" cy="225703"/>
    <xdr:sp macro="" textlink="">
      <xdr:nvSpPr>
        <xdr:cNvPr id="336" name="テキスト ボックス 335"/>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61</xdr:row>
      <xdr:rowOff>82550</xdr:rowOff>
    </xdr:from>
    <xdr:to>
      <xdr:col>16</xdr:col>
      <xdr:colOff>307975</xdr:colOff>
      <xdr:row>61</xdr:row>
      <xdr:rowOff>82550</xdr:rowOff>
    </xdr:to>
    <xdr:cxnSp macro="">
      <xdr:nvCxnSpPr>
        <xdr:cNvPr id="337" name="直線コネクタ 336"/>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59</xdr:row>
      <xdr:rowOff>98878</xdr:rowOff>
    </xdr:from>
    <xdr:to>
      <xdr:col>16</xdr:col>
      <xdr:colOff>307975</xdr:colOff>
      <xdr:row>59</xdr:row>
      <xdr:rowOff>98878</xdr:rowOff>
    </xdr:to>
    <xdr:cxnSp macro="">
      <xdr:nvCxnSpPr>
        <xdr:cNvPr id="338" name="直線コネクタ 337"/>
        <xdr:cNvCxnSpPr/>
      </xdr:nvCxnSpPr>
      <xdr:spPr>
        <a:xfrm>
          <a:off x="6604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58</xdr:row>
      <xdr:rowOff>128105</xdr:rowOff>
    </xdr:from>
    <xdr:ext cx="248786" cy="259045"/>
    <xdr:sp macro="" textlink="">
      <xdr:nvSpPr>
        <xdr:cNvPr id="339" name="テキスト ボックス 338"/>
        <xdr:cNvSpPr txBox="1"/>
      </xdr:nvSpPr>
      <xdr:spPr>
        <a:xfrm>
          <a:off x="6355214" y="10072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57</xdr:row>
      <xdr:rowOff>115207</xdr:rowOff>
    </xdr:from>
    <xdr:to>
      <xdr:col>16</xdr:col>
      <xdr:colOff>307975</xdr:colOff>
      <xdr:row>57</xdr:row>
      <xdr:rowOff>115207</xdr:rowOff>
    </xdr:to>
    <xdr:cxnSp macro="">
      <xdr:nvCxnSpPr>
        <xdr:cNvPr id="340" name="直線コネクタ 339"/>
        <xdr:cNvCxnSpPr/>
      </xdr:nvCxnSpPr>
      <xdr:spPr>
        <a:xfrm>
          <a:off x="6604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56</xdr:row>
      <xdr:rowOff>144434</xdr:rowOff>
    </xdr:from>
    <xdr:ext cx="531299" cy="259045"/>
    <xdr:sp macro="" textlink="">
      <xdr:nvSpPr>
        <xdr:cNvPr id="341" name="テキスト ボックス 340"/>
        <xdr:cNvSpPr txBox="1"/>
      </xdr:nvSpPr>
      <xdr:spPr>
        <a:xfrm>
          <a:off x="6072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9</xdr:col>
      <xdr:colOff>422275</xdr:colOff>
      <xdr:row>55</xdr:row>
      <xdr:rowOff>131535</xdr:rowOff>
    </xdr:from>
    <xdr:to>
      <xdr:col>16</xdr:col>
      <xdr:colOff>307975</xdr:colOff>
      <xdr:row>55</xdr:row>
      <xdr:rowOff>131535</xdr:rowOff>
    </xdr:to>
    <xdr:cxnSp macro="">
      <xdr:nvCxnSpPr>
        <xdr:cNvPr id="342" name="直線コネクタ 341"/>
        <xdr:cNvCxnSpPr/>
      </xdr:nvCxnSpPr>
      <xdr:spPr>
        <a:xfrm>
          <a:off x="6604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54</xdr:row>
      <xdr:rowOff>160762</xdr:rowOff>
    </xdr:from>
    <xdr:ext cx="595419" cy="259045"/>
    <xdr:sp macro="" textlink="">
      <xdr:nvSpPr>
        <xdr:cNvPr id="343" name="テキスト ボックス 342"/>
        <xdr:cNvSpPr txBox="1"/>
      </xdr:nvSpPr>
      <xdr:spPr>
        <a:xfrm>
          <a:off x="6008581" y="941906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53</xdr:row>
      <xdr:rowOff>147865</xdr:rowOff>
    </xdr:from>
    <xdr:to>
      <xdr:col>16</xdr:col>
      <xdr:colOff>307975</xdr:colOff>
      <xdr:row>53</xdr:row>
      <xdr:rowOff>147865</xdr:rowOff>
    </xdr:to>
    <xdr:cxnSp macro="">
      <xdr:nvCxnSpPr>
        <xdr:cNvPr id="344" name="直線コネクタ 343"/>
        <xdr:cNvCxnSpPr/>
      </xdr:nvCxnSpPr>
      <xdr:spPr>
        <a:xfrm>
          <a:off x="6604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53</xdr:row>
      <xdr:rowOff>5642</xdr:rowOff>
    </xdr:from>
    <xdr:ext cx="595419" cy="259045"/>
    <xdr:sp macro="" textlink="">
      <xdr:nvSpPr>
        <xdr:cNvPr id="345" name="テキスト ボックス 344"/>
        <xdr:cNvSpPr txBox="1"/>
      </xdr:nvSpPr>
      <xdr:spPr>
        <a:xfrm>
          <a:off x="6008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9</xdr:col>
      <xdr:colOff>422275</xdr:colOff>
      <xdr:row>51</xdr:row>
      <xdr:rowOff>164193</xdr:rowOff>
    </xdr:from>
    <xdr:to>
      <xdr:col>16</xdr:col>
      <xdr:colOff>307975</xdr:colOff>
      <xdr:row>51</xdr:row>
      <xdr:rowOff>164193</xdr:rowOff>
    </xdr:to>
    <xdr:cxnSp macro="">
      <xdr:nvCxnSpPr>
        <xdr:cNvPr id="346" name="直線コネクタ 345"/>
        <xdr:cNvCxnSpPr/>
      </xdr:nvCxnSpPr>
      <xdr:spPr>
        <a:xfrm>
          <a:off x="6604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51</xdr:row>
      <xdr:rowOff>21970</xdr:rowOff>
    </xdr:from>
    <xdr:ext cx="595419" cy="259045"/>
    <xdr:sp macro="" textlink="">
      <xdr:nvSpPr>
        <xdr:cNvPr id="347" name="テキスト ボックス 346"/>
        <xdr:cNvSpPr txBox="1"/>
      </xdr:nvSpPr>
      <xdr:spPr>
        <a:xfrm>
          <a:off x="6008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9</xdr:col>
      <xdr:colOff>422275</xdr:colOff>
      <xdr:row>50</xdr:row>
      <xdr:rowOff>9072</xdr:rowOff>
    </xdr:from>
    <xdr:to>
      <xdr:col>16</xdr:col>
      <xdr:colOff>307975</xdr:colOff>
      <xdr:row>50</xdr:row>
      <xdr:rowOff>9072</xdr:rowOff>
    </xdr:to>
    <xdr:cxnSp macro="">
      <xdr:nvCxnSpPr>
        <xdr:cNvPr id="348" name="直線コネクタ 347"/>
        <xdr:cNvCxnSpPr/>
      </xdr:nvCxnSpPr>
      <xdr:spPr>
        <a:xfrm>
          <a:off x="6604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49</xdr:row>
      <xdr:rowOff>38299</xdr:rowOff>
    </xdr:from>
    <xdr:ext cx="595419" cy="259045"/>
    <xdr:sp macro="" textlink="">
      <xdr:nvSpPr>
        <xdr:cNvPr id="349" name="テキスト ボックス 348"/>
        <xdr:cNvSpPr txBox="1"/>
      </xdr:nvSpPr>
      <xdr:spPr>
        <a:xfrm>
          <a:off x="6008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48</xdr:row>
      <xdr:rowOff>25400</xdr:rowOff>
    </xdr:to>
    <xdr:cxnSp macro="">
      <xdr:nvCxnSpPr>
        <xdr:cNvPr id="350" name="直線コネクタ 349"/>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47</xdr:row>
      <xdr:rowOff>54627</xdr:rowOff>
    </xdr:from>
    <xdr:ext cx="595419" cy="259045"/>
    <xdr:sp macro="" textlink="">
      <xdr:nvSpPr>
        <xdr:cNvPr id="351" name="テキスト ボックス 350"/>
        <xdr:cNvSpPr txBox="1"/>
      </xdr:nvSpPr>
      <xdr:spPr>
        <a:xfrm>
          <a:off x="6008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61</xdr:row>
      <xdr:rowOff>82550</xdr:rowOff>
    </xdr:to>
    <xdr:sp macro="" textlink="">
      <xdr:nvSpPr>
        <xdr:cNvPr id="352" name="普通建設事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51</xdr:row>
      <xdr:rowOff>13702</xdr:rowOff>
    </xdr:from>
    <xdr:to>
      <xdr:col>15</xdr:col>
      <xdr:colOff>180340</xdr:colOff>
      <xdr:row>58</xdr:row>
      <xdr:rowOff>98761</xdr:rowOff>
    </xdr:to>
    <xdr:cxnSp macro="">
      <xdr:nvCxnSpPr>
        <xdr:cNvPr id="353" name="直線コネクタ 352"/>
        <xdr:cNvCxnSpPr/>
      </xdr:nvCxnSpPr>
      <xdr:spPr>
        <a:xfrm flipV="1">
          <a:off x="10475595" y="8757652"/>
          <a:ext cx="1270" cy="128520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58</xdr:row>
      <xdr:rowOff>102588</xdr:rowOff>
    </xdr:from>
    <xdr:ext cx="534377" cy="259045"/>
    <xdr:sp macro="" textlink="">
      <xdr:nvSpPr>
        <xdr:cNvPr id="354" name="普通建設事業費最小値テキスト"/>
        <xdr:cNvSpPr txBox="1"/>
      </xdr:nvSpPr>
      <xdr:spPr>
        <a:xfrm>
          <a:off x="10528300" y="100466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26,268</a:t>
          </a:r>
          <a:endParaRPr kumimoji="1" lang="ja-JP" altLang="en-US" sz="1000" b="1">
            <a:latin typeface="ＭＳ Ｐゴシック"/>
          </a:endParaRPr>
        </a:p>
      </xdr:txBody>
    </xdr:sp>
    <xdr:clientData/>
  </xdr:oneCellAnchor>
  <xdr:twoCellAnchor>
    <xdr:from>
      <xdr:col>15</xdr:col>
      <xdr:colOff>92075</xdr:colOff>
      <xdr:row>58</xdr:row>
      <xdr:rowOff>98761</xdr:rowOff>
    </xdr:from>
    <xdr:to>
      <xdr:col>15</xdr:col>
      <xdr:colOff>269875</xdr:colOff>
      <xdr:row>58</xdr:row>
      <xdr:rowOff>98761</xdr:rowOff>
    </xdr:to>
    <xdr:cxnSp macro="">
      <xdr:nvCxnSpPr>
        <xdr:cNvPr id="355" name="直線コネクタ 354"/>
        <xdr:cNvCxnSpPr/>
      </xdr:nvCxnSpPr>
      <xdr:spPr>
        <a:xfrm>
          <a:off x="10388600" y="100428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49</xdr:row>
      <xdr:rowOff>131829</xdr:rowOff>
    </xdr:from>
    <xdr:ext cx="599010" cy="259045"/>
    <xdr:sp macro="" textlink="">
      <xdr:nvSpPr>
        <xdr:cNvPr id="356" name="普通建設事業費最大値テキスト"/>
        <xdr:cNvSpPr txBox="1"/>
      </xdr:nvSpPr>
      <xdr:spPr>
        <a:xfrm>
          <a:off x="10528300" y="853287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223,041</a:t>
          </a:r>
          <a:endParaRPr kumimoji="1" lang="ja-JP" altLang="en-US" sz="1000" b="1">
            <a:latin typeface="ＭＳ Ｐゴシック"/>
          </a:endParaRPr>
        </a:p>
      </xdr:txBody>
    </xdr:sp>
    <xdr:clientData/>
  </xdr:oneCellAnchor>
  <xdr:twoCellAnchor>
    <xdr:from>
      <xdr:col>15</xdr:col>
      <xdr:colOff>92075</xdr:colOff>
      <xdr:row>51</xdr:row>
      <xdr:rowOff>13702</xdr:rowOff>
    </xdr:from>
    <xdr:to>
      <xdr:col>15</xdr:col>
      <xdr:colOff>269875</xdr:colOff>
      <xdr:row>51</xdr:row>
      <xdr:rowOff>13702</xdr:rowOff>
    </xdr:to>
    <xdr:cxnSp macro="">
      <xdr:nvCxnSpPr>
        <xdr:cNvPr id="357" name="直線コネクタ 356"/>
        <xdr:cNvCxnSpPr/>
      </xdr:nvCxnSpPr>
      <xdr:spPr>
        <a:xfrm>
          <a:off x="10388600" y="87576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58</xdr:row>
      <xdr:rowOff>9247</xdr:rowOff>
    </xdr:from>
    <xdr:to>
      <xdr:col>15</xdr:col>
      <xdr:colOff>180975</xdr:colOff>
      <xdr:row>58</xdr:row>
      <xdr:rowOff>91146</xdr:rowOff>
    </xdr:to>
    <xdr:cxnSp macro="">
      <xdr:nvCxnSpPr>
        <xdr:cNvPr id="358" name="直線コネクタ 357"/>
        <xdr:cNvCxnSpPr/>
      </xdr:nvCxnSpPr>
      <xdr:spPr>
        <a:xfrm flipV="1">
          <a:off x="9639300" y="9953347"/>
          <a:ext cx="838200" cy="8189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56</xdr:row>
      <xdr:rowOff>77063</xdr:rowOff>
    </xdr:from>
    <xdr:ext cx="534377" cy="259045"/>
    <xdr:sp macro="" textlink="">
      <xdr:nvSpPr>
        <xdr:cNvPr id="359" name="普通建設事業費平均値テキスト"/>
        <xdr:cNvSpPr txBox="1"/>
      </xdr:nvSpPr>
      <xdr:spPr>
        <a:xfrm>
          <a:off x="10528300" y="9678263"/>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51,565</a:t>
          </a:r>
          <a:endParaRPr kumimoji="1" lang="ja-JP" altLang="en-US" sz="1000" b="1">
            <a:solidFill>
              <a:srgbClr val="000080"/>
            </a:solidFill>
            <a:latin typeface="ＭＳ Ｐゴシック"/>
          </a:endParaRPr>
        </a:p>
      </xdr:txBody>
    </xdr:sp>
    <xdr:clientData/>
  </xdr:oneCellAnchor>
  <xdr:twoCellAnchor>
    <xdr:from>
      <xdr:col>15</xdr:col>
      <xdr:colOff>130175</xdr:colOff>
      <xdr:row>57</xdr:row>
      <xdr:rowOff>54186</xdr:rowOff>
    </xdr:from>
    <xdr:to>
      <xdr:col>15</xdr:col>
      <xdr:colOff>231775</xdr:colOff>
      <xdr:row>57</xdr:row>
      <xdr:rowOff>155786</xdr:rowOff>
    </xdr:to>
    <xdr:sp macro="" textlink="">
      <xdr:nvSpPr>
        <xdr:cNvPr id="360" name="フローチャート : 判断 359"/>
        <xdr:cNvSpPr/>
      </xdr:nvSpPr>
      <xdr:spPr>
        <a:xfrm>
          <a:off x="10426700" y="98268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57</xdr:row>
      <xdr:rowOff>163318</xdr:rowOff>
    </xdr:from>
    <xdr:to>
      <xdr:col>14</xdr:col>
      <xdr:colOff>28575</xdr:colOff>
      <xdr:row>58</xdr:row>
      <xdr:rowOff>91146</xdr:rowOff>
    </xdr:to>
    <xdr:cxnSp macro="">
      <xdr:nvCxnSpPr>
        <xdr:cNvPr id="361" name="直線コネクタ 360"/>
        <xdr:cNvCxnSpPr/>
      </xdr:nvCxnSpPr>
      <xdr:spPr>
        <a:xfrm>
          <a:off x="8750300" y="9935968"/>
          <a:ext cx="889000" cy="9927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57</xdr:row>
      <xdr:rowOff>105078</xdr:rowOff>
    </xdr:from>
    <xdr:to>
      <xdr:col>14</xdr:col>
      <xdr:colOff>79375</xdr:colOff>
      <xdr:row>58</xdr:row>
      <xdr:rowOff>35228</xdr:rowOff>
    </xdr:to>
    <xdr:sp macro="" textlink="">
      <xdr:nvSpPr>
        <xdr:cNvPr id="362" name="フローチャート : 判断 361"/>
        <xdr:cNvSpPr/>
      </xdr:nvSpPr>
      <xdr:spPr>
        <a:xfrm>
          <a:off x="9588500" y="98777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56</xdr:row>
      <xdr:rowOff>51755</xdr:rowOff>
    </xdr:from>
    <xdr:ext cx="534377" cy="259045"/>
    <xdr:sp macro="" textlink="">
      <xdr:nvSpPr>
        <xdr:cNvPr id="363" name="テキスト ボックス 362"/>
        <xdr:cNvSpPr txBox="1"/>
      </xdr:nvSpPr>
      <xdr:spPr>
        <a:xfrm>
          <a:off x="9372111" y="965295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43,773</a:t>
          </a:r>
          <a:endParaRPr kumimoji="1" lang="ja-JP" altLang="en-US" sz="1000" b="1">
            <a:solidFill>
              <a:srgbClr val="000080"/>
            </a:solidFill>
            <a:latin typeface="ＭＳ Ｐゴシック"/>
          </a:endParaRPr>
        </a:p>
      </xdr:txBody>
    </xdr:sp>
    <xdr:clientData/>
  </xdr:oneCellAnchor>
  <xdr:twoCellAnchor>
    <xdr:from>
      <xdr:col>11</xdr:col>
      <xdr:colOff>307975</xdr:colOff>
      <xdr:row>57</xdr:row>
      <xdr:rowOff>163318</xdr:rowOff>
    </xdr:from>
    <xdr:to>
      <xdr:col>12</xdr:col>
      <xdr:colOff>511175</xdr:colOff>
      <xdr:row>58</xdr:row>
      <xdr:rowOff>50317</xdr:rowOff>
    </xdr:to>
    <xdr:cxnSp macro="">
      <xdr:nvCxnSpPr>
        <xdr:cNvPr id="364" name="直線コネクタ 363"/>
        <xdr:cNvCxnSpPr/>
      </xdr:nvCxnSpPr>
      <xdr:spPr>
        <a:xfrm flipV="1">
          <a:off x="7861300" y="9935968"/>
          <a:ext cx="889000" cy="584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57</xdr:row>
      <xdr:rowOff>83583</xdr:rowOff>
    </xdr:from>
    <xdr:to>
      <xdr:col>12</xdr:col>
      <xdr:colOff>561975</xdr:colOff>
      <xdr:row>58</xdr:row>
      <xdr:rowOff>13733</xdr:rowOff>
    </xdr:to>
    <xdr:sp macro="" textlink="">
      <xdr:nvSpPr>
        <xdr:cNvPr id="365" name="フローチャート : 判断 364"/>
        <xdr:cNvSpPr/>
      </xdr:nvSpPr>
      <xdr:spPr>
        <a:xfrm>
          <a:off x="8699500" y="98562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56</xdr:row>
      <xdr:rowOff>30260</xdr:rowOff>
    </xdr:from>
    <xdr:ext cx="534377" cy="259045"/>
    <xdr:sp macro="" textlink="">
      <xdr:nvSpPr>
        <xdr:cNvPr id="366" name="テキスト ボックス 365"/>
        <xdr:cNvSpPr txBox="1"/>
      </xdr:nvSpPr>
      <xdr:spPr>
        <a:xfrm>
          <a:off x="8483111" y="96314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47,064</a:t>
          </a:r>
          <a:endParaRPr kumimoji="1" lang="ja-JP" altLang="en-US" sz="1000" b="1">
            <a:solidFill>
              <a:srgbClr val="000080"/>
            </a:solidFill>
            <a:latin typeface="ＭＳ Ｐゴシック"/>
          </a:endParaRPr>
        </a:p>
      </xdr:txBody>
    </xdr:sp>
    <xdr:clientData/>
  </xdr:oneCellAnchor>
  <xdr:twoCellAnchor>
    <xdr:from>
      <xdr:col>10</xdr:col>
      <xdr:colOff>104775</xdr:colOff>
      <xdr:row>58</xdr:row>
      <xdr:rowOff>49625</xdr:rowOff>
    </xdr:from>
    <xdr:to>
      <xdr:col>11</xdr:col>
      <xdr:colOff>307975</xdr:colOff>
      <xdr:row>58</xdr:row>
      <xdr:rowOff>50317</xdr:rowOff>
    </xdr:to>
    <xdr:cxnSp macro="">
      <xdr:nvCxnSpPr>
        <xdr:cNvPr id="367" name="直線コネクタ 366"/>
        <xdr:cNvCxnSpPr/>
      </xdr:nvCxnSpPr>
      <xdr:spPr>
        <a:xfrm>
          <a:off x="6972300" y="9993725"/>
          <a:ext cx="889000" cy="6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57</xdr:row>
      <xdr:rowOff>150223</xdr:rowOff>
    </xdr:from>
    <xdr:to>
      <xdr:col>11</xdr:col>
      <xdr:colOff>358775</xdr:colOff>
      <xdr:row>58</xdr:row>
      <xdr:rowOff>80373</xdr:rowOff>
    </xdr:to>
    <xdr:sp macro="" textlink="">
      <xdr:nvSpPr>
        <xdr:cNvPr id="368" name="フローチャート : 判断 367"/>
        <xdr:cNvSpPr/>
      </xdr:nvSpPr>
      <xdr:spPr>
        <a:xfrm>
          <a:off x="7810500" y="99228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56</xdr:row>
      <xdr:rowOff>96900</xdr:rowOff>
    </xdr:from>
    <xdr:ext cx="534377" cy="259045"/>
    <xdr:sp macro="" textlink="">
      <xdr:nvSpPr>
        <xdr:cNvPr id="369" name="テキスト ボックス 368"/>
        <xdr:cNvSpPr txBox="1"/>
      </xdr:nvSpPr>
      <xdr:spPr>
        <a:xfrm>
          <a:off x="7594111" y="96981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36,861</a:t>
          </a:r>
          <a:endParaRPr kumimoji="1" lang="ja-JP" altLang="en-US" sz="1000" b="1">
            <a:solidFill>
              <a:srgbClr val="000080"/>
            </a:solidFill>
            <a:latin typeface="ＭＳ Ｐゴシック"/>
          </a:endParaRPr>
        </a:p>
      </xdr:txBody>
    </xdr:sp>
    <xdr:clientData/>
  </xdr:oneCellAnchor>
  <xdr:twoCellAnchor>
    <xdr:from>
      <xdr:col>10</xdr:col>
      <xdr:colOff>53975</xdr:colOff>
      <xdr:row>57</xdr:row>
      <xdr:rowOff>144973</xdr:rowOff>
    </xdr:from>
    <xdr:to>
      <xdr:col>10</xdr:col>
      <xdr:colOff>155575</xdr:colOff>
      <xdr:row>58</xdr:row>
      <xdr:rowOff>75123</xdr:rowOff>
    </xdr:to>
    <xdr:sp macro="" textlink="">
      <xdr:nvSpPr>
        <xdr:cNvPr id="370" name="フローチャート : 判断 369"/>
        <xdr:cNvSpPr/>
      </xdr:nvSpPr>
      <xdr:spPr>
        <a:xfrm>
          <a:off x="6921500" y="99176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56</xdr:row>
      <xdr:rowOff>91650</xdr:rowOff>
    </xdr:from>
    <xdr:ext cx="534377" cy="259045"/>
    <xdr:sp macro="" textlink="">
      <xdr:nvSpPr>
        <xdr:cNvPr id="371" name="テキスト ボックス 370"/>
        <xdr:cNvSpPr txBox="1"/>
      </xdr:nvSpPr>
      <xdr:spPr>
        <a:xfrm>
          <a:off x="6705111" y="96928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37,665</a:t>
          </a:r>
          <a:endParaRPr kumimoji="1" lang="ja-JP" altLang="en-US" sz="1000" b="1">
            <a:solidFill>
              <a:srgbClr val="000080"/>
            </a:solidFill>
            <a:latin typeface="ＭＳ Ｐゴシック"/>
          </a:endParaRPr>
        </a:p>
      </xdr:txBody>
    </xdr:sp>
    <xdr:clientData/>
  </xdr:oneCellAnchor>
  <xdr:oneCellAnchor>
    <xdr:from>
      <xdr:col>14</xdr:col>
      <xdr:colOff>676275</xdr:colOff>
      <xdr:row>61</xdr:row>
      <xdr:rowOff>80027</xdr:rowOff>
    </xdr:from>
    <xdr:ext cx="762000" cy="259045"/>
    <xdr:sp macro="" textlink="">
      <xdr:nvSpPr>
        <xdr:cNvPr id="372" name="テキスト ボックス 371"/>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61</xdr:row>
      <xdr:rowOff>80027</xdr:rowOff>
    </xdr:from>
    <xdr:ext cx="762000" cy="259045"/>
    <xdr:sp macro="" textlink="">
      <xdr:nvSpPr>
        <xdr:cNvPr id="373" name="テキスト ボックス 372"/>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61</xdr:row>
      <xdr:rowOff>80027</xdr:rowOff>
    </xdr:from>
    <xdr:ext cx="762000" cy="259045"/>
    <xdr:sp macro="" textlink="">
      <xdr:nvSpPr>
        <xdr:cNvPr id="374" name="テキスト ボックス 373"/>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61</xdr:row>
      <xdr:rowOff>80027</xdr:rowOff>
    </xdr:from>
    <xdr:ext cx="762000" cy="259045"/>
    <xdr:sp macro="" textlink="">
      <xdr:nvSpPr>
        <xdr:cNvPr id="375" name="テキスト ボックス 374"/>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61</xdr:row>
      <xdr:rowOff>80027</xdr:rowOff>
    </xdr:from>
    <xdr:ext cx="762000" cy="259045"/>
    <xdr:sp macro="" textlink="">
      <xdr:nvSpPr>
        <xdr:cNvPr id="376" name="テキスト ボックス 375"/>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57</xdr:row>
      <xdr:rowOff>129897</xdr:rowOff>
    </xdr:from>
    <xdr:to>
      <xdr:col>15</xdr:col>
      <xdr:colOff>231775</xdr:colOff>
      <xdr:row>58</xdr:row>
      <xdr:rowOff>60047</xdr:rowOff>
    </xdr:to>
    <xdr:sp macro="" textlink="">
      <xdr:nvSpPr>
        <xdr:cNvPr id="377" name="円/楕円 376"/>
        <xdr:cNvSpPr/>
      </xdr:nvSpPr>
      <xdr:spPr>
        <a:xfrm>
          <a:off x="10426700" y="99025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57</xdr:row>
      <xdr:rowOff>44824</xdr:rowOff>
    </xdr:from>
    <xdr:ext cx="534377" cy="259045"/>
    <xdr:sp macro="" textlink="">
      <xdr:nvSpPr>
        <xdr:cNvPr id="378" name="普通建設事業費該当値テキスト"/>
        <xdr:cNvSpPr txBox="1"/>
      </xdr:nvSpPr>
      <xdr:spPr>
        <a:xfrm>
          <a:off x="10528300" y="98174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39,973</a:t>
          </a:r>
          <a:endParaRPr kumimoji="1" lang="ja-JP" altLang="en-US" sz="1000" b="1">
            <a:solidFill>
              <a:srgbClr val="FF0000"/>
            </a:solidFill>
            <a:latin typeface="ＭＳ Ｐゴシック"/>
          </a:endParaRPr>
        </a:p>
      </xdr:txBody>
    </xdr:sp>
    <xdr:clientData/>
  </xdr:oneCellAnchor>
  <xdr:twoCellAnchor>
    <xdr:from>
      <xdr:col>13</xdr:col>
      <xdr:colOff>663575</xdr:colOff>
      <xdr:row>58</xdr:row>
      <xdr:rowOff>40346</xdr:rowOff>
    </xdr:from>
    <xdr:to>
      <xdr:col>14</xdr:col>
      <xdr:colOff>79375</xdr:colOff>
      <xdr:row>58</xdr:row>
      <xdr:rowOff>141946</xdr:rowOff>
    </xdr:to>
    <xdr:sp macro="" textlink="">
      <xdr:nvSpPr>
        <xdr:cNvPr id="379" name="円/楕円 378"/>
        <xdr:cNvSpPr/>
      </xdr:nvSpPr>
      <xdr:spPr>
        <a:xfrm>
          <a:off x="9588500" y="99844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58</xdr:row>
      <xdr:rowOff>133073</xdr:rowOff>
    </xdr:from>
    <xdr:ext cx="534377" cy="259045"/>
    <xdr:sp macro="" textlink="">
      <xdr:nvSpPr>
        <xdr:cNvPr id="380" name="テキスト ボックス 379"/>
        <xdr:cNvSpPr txBox="1"/>
      </xdr:nvSpPr>
      <xdr:spPr>
        <a:xfrm>
          <a:off x="9372111" y="100771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27,434</a:t>
          </a:r>
          <a:endParaRPr kumimoji="1" lang="ja-JP" altLang="en-US" sz="1000" b="1">
            <a:solidFill>
              <a:srgbClr val="FF0000"/>
            </a:solidFill>
            <a:latin typeface="ＭＳ Ｐゴシック"/>
          </a:endParaRPr>
        </a:p>
      </xdr:txBody>
    </xdr:sp>
    <xdr:clientData/>
  </xdr:oneCellAnchor>
  <xdr:twoCellAnchor>
    <xdr:from>
      <xdr:col>12</xdr:col>
      <xdr:colOff>460375</xdr:colOff>
      <xdr:row>57</xdr:row>
      <xdr:rowOff>112518</xdr:rowOff>
    </xdr:from>
    <xdr:to>
      <xdr:col>12</xdr:col>
      <xdr:colOff>561975</xdr:colOff>
      <xdr:row>58</xdr:row>
      <xdr:rowOff>42668</xdr:rowOff>
    </xdr:to>
    <xdr:sp macro="" textlink="">
      <xdr:nvSpPr>
        <xdr:cNvPr id="381" name="円/楕円 380"/>
        <xdr:cNvSpPr/>
      </xdr:nvSpPr>
      <xdr:spPr>
        <a:xfrm>
          <a:off x="8699500" y="988516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58</xdr:row>
      <xdr:rowOff>33795</xdr:rowOff>
    </xdr:from>
    <xdr:ext cx="534377" cy="259045"/>
    <xdr:sp macro="" textlink="">
      <xdr:nvSpPr>
        <xdr:cNvPr id="382" name="テキスト ボックス 381"/>
        <xdr:cNvSpPr txBox="1"/>
      </xdr:nvSpPr>
      <xdr:spPr>
        <a:xfrm>
          <a:off x="8483111" y="997789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42,634</a:t>
          </a:r>
          <a:endParaRPr kumimoji="1" lang="ja-JP" altLang="en-US" sz="1000" b="1">
            <a:solidFill>
              <a:srgbClr val="FF0000"/>
            </a:solidFill>
            <a:latin typeface="ＭＳ Ｐゴシック"/>
          </a:endParaRPr>
        </a:p>
      </xdr:txBody>
    </xdr:sp>
    <xdr:clientData/>
  </xdr:oneCellAnchor>
  <xdr:twoCellAnchor>
    <xdr:from>
      <xdr:col>11</xdr:col>
      <xdr:colOff>257175</xdr:colOff>
      <xdr:row>57</xdr:row>
      <xdr:rowOff>170967</xdr:rowOff>
    </xdr:from>
    <xdr:to>
      <xdr:col>11</xdr:col>
      <xdr:colOff>358775</xdr:colOff>
      <xdr:row>58</xdr:row>
      <xdr:rowOff>101117</xdr:rowOff>
    </xdr:to>
    <xdr:sp macro="" textlink="">
      <xdr:nvSpPr>
        <xdr:cNvPr id="383" name="円/楕円 382"/>
        <xdr:cNvSpPr/>
      </xdr:nvSpPr>
      <xdr:spPr>
        <a:xfrm>
          <a:off x="7810500" y="99436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58</xdr:row>
      <xdr:rowOff>92244</xdr:rowOff>
    </xdr:from>
    <xdr:ext cx="534377" cy="259045"/>
    <xdr:sp macro="" textlink="">
      <xdr:nvSpPr>
        <xdr:cNvPr id="384" name="テキスト ボックス 383"/>
        <xdr:cNvSpPr txBox="1"/>
      </xdr:nvSpPr>
      <xdr:spPr>
        <a:xfrm>
          <a:off x="7594111" y="100363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33,685</a:t>
          </a:r>
          <a:endParaRPr kumimoji="1" lang="ja-JP" altLang="en-US" sz="1000" b="1">
            <a:solidFill>
              <a:srgbClr val="FF0000"/>
            </a:solidFill>
            <a:latin typeface="ＭＳ Ｐゴシック"/>
          </a:endParaRPr>
        </a:p>
      </xdr:txBody>
    </xdr:sp>
    <xdr:clientData/>
  </xdr:oneCellAnchor>
  <xdr:twoCellAnchor>
    <xdr:from>
      <xdr:col>10</xdr:col>
      <xdr:colOff>53975</xdr:colOff>
      <xdr:row>57</xdr:row>
      <xdr:rowOff>170275</xdr:rowOff>
    </xdr:from>
    <xdr:to>
      <xdr:col>10</xdr:col>
      <xdr:colOff>155575</xdr:colOff>
      <xdr:row>58</xdr:row>
      <xdr:rowOff>100425</xdr:rowOff>
    </xdr:to>
    <xdr:sp macro="" textlink="">
      <xdr:nvSpPr>
        <xdr:cNvPr id="385" name="円/楕円 384"/>
        <xdr:cNvSpPr/>
      </xdr:nvSpPr>
      <xdr:spPr>
        <a:xfrm>
          <a:off x="6921500" y="99429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58</xdr:row>
      <xdr:rowOff>91552</xdr:rowOff>
    </xdr:from>
    <xdr:ext cx="534377" cy="259045"/>
    <xdr:sp macro="" textlink="">
      <xdr:nvSpPr>
        <xdr:cNvPr id="386" name="テキスト ボックス 385"/>
        <xdr:cNvSpPr txBox="1"/>
      </xdr:nvSpPr>
      <xdr:spPr>
        <a:xfrm>
          <a:off x="6705111" y="1003565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33,791</a:t>
          </a:r>
          <a:endParaRPr kumimoji="1" lang="ja-JP" altLang="en-US" sz="1000" b="1">
            <a:solidFill>
              <a:srgbClr val="FF0000"/>
            </a:solidFill>
            <a:latin typeface="ＭＳ Ｐゴシック"/>
          </a:endParaRPr>
        </a:p>
      </xdr:txBody>
    </xdr:sp>
    <xdr:clientData/>
  </xdr:oneCellAnchor>
  <xdr:twoCellAnchor>
    <xdr:from>
      <xdr:col>9</xdr:col>
      <xdr:colOff>422275</xdr:colOff>
      <xdr:row>63</xdr:row>
      <xdr:rowOff>57150</xdr:rowOff>
    </xdr:from>
    <xdr:to>
      <xdr:col>16</xdr:col>
      <xdr:colOff>307975</xdr:colOff>
      <xdr:row>65</xdr:row>
      <xdr:rowOff>31750</xdr:rowOff>
    </xdr:to>
    <xdr:sp macro="" textlink="">
      <xdr:nvSpPr>
        <xdr:cNvPr id="387" name="正方形/長方形 386"/>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普通建設事業費 （ うち新規整備　）</a:t>
          </a:r>
        </a:p>
      </xdr:txBody>
    </xdr:sp>
    <xdr:clientData/>
  </xdr:twoCellAnchor>
  <xdr:twoCellAnchor>
    <xdr:from>
      <xdr:col>9</xdr:col>
      <xdr:colOff>549275</xdr:colOff>
      <xdr:row>65</xdr:row>
      <xdr:rowOff>57150</xdr:rowOff>
    </xdr:from>
    <xdr:to>
      <xdr:col>12</xdr:col>
      <xdr:colOff>15875</xdr:colOff>
      <xdr:row>66</xdr:row>
      <xdr:rowOff>139700</xdr:rowOff>
    </xdr:to>
    <xdr:sp macro="" textlink="">
      <xdr:nvSpPr>
        <xdr:cNvPr id="388" name="正方形/長方形 387"/>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66</xdr:row>
      <xdr:rowOff>88900</xdr:rowOff>
    </xdr:from>
    <xdr:to>
      <xdr:col>12</xdr:col>
      <xdr:colOff>15875</xdr:colOff>
      <xdr:row>68</xdr:row>
      <xdr:rowOff>0</xdr:rowOff>
    </xdr:to>
    <xdr:sp macro="" textlink="">
      <xdr:nvSpPr>
        <xdr:cNvPr id="389" name="正方形/長方形 388"/>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7/23</a:t>
          </a:r>
          <a:endParaRPr kumimoji="1" lang="ja-JP" altLang="en-US" sz="1200" b="1" i="1">
            <a:solidFill>
              <a:srgbClr val="4080FF"/>
            </a:solidFill>
            <a:latin typeface="ＭＳ Ｐゴシック"/>
          </a:endParaRPr>
        </a:p>
      </xdr:txBody>
    </xdr:sp>
    <xdr:clientData/>
  </xdr:twoCellAnchor>
  <xdr:twoCellAnchor>
    <xdr:from>
      <xdr:col>11</xdr:col>
      <xdr:colOff>193675</xdr:colOff>
      <xdr:row>65</xdr:row>
      <xdr:rowOff>57150</xdr:rowOff>
    </xdr:from>
    <xdr:to>
      <xdr:col>13</xdr:col>
      <xdr:colOff>346075</xdr:colOff>
      <xdr:row>66</xdr:row>
      <xdr:rowOff>139700</xdr:rowOff>
    </xdr:to>
    <xdr:sp macro="" textlink="">
      <xdr:nvSpPr>
        <xdr:cNvPr id="390" name="正方形/長方形 389"/>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66</xdr:row>
      <xdr:rowOff>88900</xdr:rowOff>
    </xdr:from>
    <xdr:to>
      <xdr:col>13</xdr:col>
      <xdr:colOff>346075</xdr:colOff>
      <xdr:row>68</xdr:row>
      <xdr:rowOff>0</xdr:rowOff>
    </xdr:to>
    <xdr:sp macro="" textlink="">
      <xdr:nvSpPr>
        <xdr:cNvPr id="391" name="正方形/長方形 390"/>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18,997</a:t>
          </a:r>
          <a:endParaRPr kumimoji="1" lang="ja-JP" altLang="en-US" sz="1200" b="1" i="1">
            <a:solidFill>
              <a:srgbClr val="4080FF"/>
            </a:solidFill>
            <a:latin typeface="ＭＳ Ｐゴシック"/>
          </a:endParaRPr>
        </a:p>
      </xdr:txBody>
    </xdr:sp>
    <xdr:clientData/>
  </xdr:twoCellAnchor>
  <xdr:twoCellAnchor>
    <xdr:from>
      <xdr:col>12</xdr:col>
      <xdr:colOff>650875</xdr:colOff>
      <xdr:row>65</xdr:row>
      <xdr:rowOff>57150</xdr:rowOff>
    </xdr:from>
    <xdr:to>
      <xdr:col>15</xdr:col>
      <xdr:colOff>117475</xdr:colOff>
      <xdr:row>66</xdr:row>
      <xdr:rowOff>139700</xdr:rowOff>
    </xdr:to>
    <xdr:sp macro="" textlink="">
      <xdr:nvSpPr>
        <xdr:cNvPr id="392" name="正方形/長方形 391"/>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66</xdr:row>
      <xdr:rowOff>88900</xdr:rowOff>
    </xdr:from>
    <xdr:to>
      <xdr:col>15</xdr:col>
      <xdr:colOff>117475</xdr:colOff>
      <xdr:row>68</xdr:row>
      <xdr:rowOff>0</xdr:rowOff>
    </xdr:to>
    <xdr:sp macro="" textlink="">
      <xdr:nvSpPr>
        <xdr:cNvPr id="393" name="正方形/長方形 392"/>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6,699</a:t>
          </a:r>
          <a:endParaRPr kumimoji="1" lang="ja-JP" altLang="en-US" sz="1200" b="1" i="1">
            <a:solidFill>
              <a:srgbClr val="4080FF"/>
            </a:solidFill>
            <a:latin typeface="ＭＳ Ｐゴシック"/>
          </a:endParaRPr>
        </a:p>
      </xdr:txBody>
    </xdr:sp>
    <xdr:clientData/>
  </xdr:twoCellAnchor>
  <xdr:twoCellAnchor>
    <xdr:from>
      <xdr:col>9</xdr:col>
      <xdr:colOff>422275</xdr:colOff>
      <xdr:row>68</xdr:row>
      <xdr:rowOff>25400</xdr:rowOff>
    </xdr:from>
    <xdr:to>
      <xdr:col>16</xdr:col>
      <xdr:colOff>307975</xdr:colOff>
      <xdr:row>81</xdr:row>
      <xdr:rowOff>82550</xdr:rowOff>
    </xdr:to>
    <xdr:sp macro="" textlink="">
      <xdr:nvSpPr>
        <xdr:cNvPr id="394" name="正方形/長方形 393"/>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67</xdr:row>
      <xdr:rowOff>6350</xdr:rowOff>
    </xdr:from>
    <xdr:ext cx="349839" cy="225703"/>
    <xdr:sp macro="" textlink="">
      <xdr:nvSpPr>
        <xdr:cNvPr id="395" name="テキスト ボックス 394"/>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81</xdr:row>
      <xdr:rowOff>82550</xdr:rowOff>
    </xdr:from>
    <xdr:to>
      <xdr:col>16</xdr:col>
      <xdr:colOff>307975</xdr:colOff>
      <xdr:row>81</xdr:row>
      <xdr:rowOff>82550</xdr:rowOff>
    </xdr:to>
    <xdr:cxnSp macro="">
      <xdr:nvCxnSpPr>
        <xdr:cNvPr id="396" name="直線コネクタ 395"/>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79</xdr:row>
      <xdr:rowOff>98879</xdr:rowOff>
    </xdr:from>
    <xdr:to>
      <xdr:col>16</xdr:col>
      <xdr:colOff>307975</xdr:colOff>
      <xdr:row>79</xdr:row>
      <xdr:rowOff>98879</xdr:rowOff>
    </xdr:to>
    <xdr:cxnSp macro="">
      <xdr:nvCxnSpPr>
        <xdr:cNvPr id="397" name="直線コネクタ 396"/>
        <xdr:cNvCxnSpPr/>
      </xdr:nvCxnSpPr>
      <xdr:spPr>
        <a:xfrm>
          <a:off x="6604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78</xdr:row>
      <xdr:rowOff>128106</xdr:rowOff>
    </xdr:from>
    <xdr:ext cx="248786" cy="259045"/>
    <xdr:sp macro="" textlink="">
      <xdr:nvSpPr>
        <xdr:cNvPr id="398" name="テキスト ボックス 397"/>
        <xdr:cNvSpPr txBox="1"/>
      </xdr:nvSpPr>
      <xdr:spPr>
        <a:xfrm>
          <a:off x="6355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77</xdr:row>
      <xdr:rowOff>115207</xdr:rowOff>
    </xdr:from>
    <xdr:to>
      <xdr:col>16</xdr:col>
      <xdr:colOff>307975</xdr:colOff>
      <xdr:row>77</xdr:row>
      <xdr:rowOff>115207</xdr:rowOff>
    </xdr:to>
    <xdr:cxnSp macro="">
      <xdr:nvCxnSpPr>
        <xdr:cNvPr id="399" name="直線コネクタ 398"/>
        <xdr:cNvCxnSpPr/>
      </xdr:nvCxnSpPr>
      <xdr:spPr>
        <a:xfrm>
          <a:off x="6604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76</xdr:row>
      <xdr:rowOff>144434</xdr:rowOff>
    </xdr:from>
    <xdr:ext cx="531299" cy="259045"/>
    <xdr:sp macro="" textlink="">
      <xdr:nvSpPr>
        <xdr:cNvPr id="400" name="テキスト ボックス 399"/>
        <xdr:cNvSpPr txBox="1"/>
      </xdr:nvSpPr>
      <xdr:spPr>
        <a:xfrm>
          <a:off x="6072701" y="13174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9</xdr:col>
      <xdr:colOff>422275</xdr:colOff>
      <xdr:row>75</xdr:row>
      <xdr:rowOff>131535</xdr:rowOff>
    </xdr:from>
    <xdr:to>
      <xdr:col>16</xdr:col>
      <xdr:colOff>307975</xdr:colOff>
      <xdr:row>75</xdr:row>
      <xdr:rowOff>131535</xdr:rowOff>
    </xdr:to>
    <xdr:cxnSp macro="">
      <xdr:nvCxnSpPr>
        <xdr:cNvPr id="401" name="直線コネクタ 400"/>
        <xdr:cNvCxnSpPr/>
      </xdr:nvCxnSpPr>
      <xdr:spPr>
        <a:xfrm>
          <a:off x="6604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74</xdr:row>
      <xdr:rowOff>160762</xdr:rowOff>
    </xdr:from>
    <xdr:ext cx="531299" cy="259045"/>
    <xdr:sp macro="" textlink="">
      <xdr:nvSpPr>
        <xdr:cNvPr id="402" name="テキスト ボックス 401"/>
        <xdr:cNvSpPr txBox="1"/>
      </xdr:nvSpPr>
      <xdr:spPr>
        <a:xfrm>
          <a:off x="6072701" y="12848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73</xdr:row>
      <xdr:rowOff>147865</xdr:rowOff>
    </xdr:from>
    <xdr:to>
      <xdr:col>16</xdr:col>
      <xdr:colOff>307975</xdr:colOff>
      <xdr:row>73</xdr:row>
      <xdr:rowOff>147865</xdr:rowOff>
    </xdr:to>
    <xdr:cxnSp macro="">
      <xdr:nvCxnSpPr>
        <xdr:cNvPr id="403" name="直線コネクタ 402"/>
        <xdr:cNvCxnSpPr/>
      </xdr:nvCxnSpPr>
      <xdr:spPr>
        <a:xfrm>
          <a:off x="6604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73</xdr:row>
      <xdr:rowOff>5642</xdr:rowOff>
    </xdr:from>
    <xdr:ext cx="531299" cy="259045"/>
    <xdr:sp macro="" textlink="">
      <xdr:nvSpPr>
        <xdr:cNvPr id="404" name="テキスト ボックス 403"/>
        <xdr:cNvSpPr txBox="1"/>
      </xdr:nvSpPr>
      <xdr:spPr>
        <a:xfrm>
          <a:off x="6072701" y="1252149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71</xdr:row>
      <xdr:rowOff>164193</xdr:rowOff>
    </xdr:from>
    <xdr:to>
      <xdr:col>16</xdr:col>
      <xdr:colOff>307975</xdr:colOff>
      <xdr:row>71</xdr:row>
      <xdr:rowOff>164193</xdr:rowOff>
    </xdr:to>
    <xdr:cxnSp macro="">
      <xdr:nvCxnSpPr>
        <xdr:cNvPr id="405" name="直線コネクタ 404"/>
        <xdr:cNvCxnSpPr/>
      </xdr:nvCxnSpPr>
      <xdr:spPr>
        <a:xfrm>
          <a:off x="6604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71</xdr:row>
      <xdr:rowOff>21970</xdr:rowOff>
    </xdr:from>
    <xdr:ext cx="531299" cy="259045"/>
    <xdr:sp macro="" textlink="">
      <xdr:nvSpPr>
        <xdr:cNvPr id="406" name="テキスト ボックス 405"/>
        <xdr:cNvSpPr txBox="1"/>
      </xdr:nvSpPr>
      <xdr:spPr>
        <a:xfrm>
          <a:off x="6072701" y="12194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70</xdr:row>
      <xdr:rowOff>9072</xdr:rowOff>
    </xdr:from>
    <xdr:to>
      <xdr:col>16</xdr:col>
      <xdr:colOff>307975</xdr:colOff>
      <xdr:row>70</xdr:row>
      <xdr:rowOff>9072</xdr:rowOff>
    </xdr:to>
    <xdr:cxnSp macro="">
      <xdr:nvCxnSpPr>
        <xdr:cNvPr id="407" name="直線コネクタ 406"/>
        <xdr:cNvCxnSpPr/>
      </xdr:nvCxnSpPr>
      <xdr:spPr>
        <a:xfrm>
          <a:off x="6604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69</xdr:row>
      <xdr:rowOff>38299</xdr:rowOff>
    </xdr:from>
    <xdr:ext cx="531299" cy="259045"/>
    <xdr:sp macro="" textlink="">
      <xdr:nvSpPr>
        <xdr:cNvPr id="408" name="テキスト ボックス 407"/>
        <xdr:cNvSpPr txBox="1"/>
      </xdr:nvSpPr>
      <xdr:spPr>
        <a:xfrm>
          <a:off x="6072701" y="11868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68</xdr:row>
      <xdr:rowOff>25400</xdr:rowOff>
    </xdr:to>
    <xdr:cxnSp macro="">
      <xdr:nvCxnSpPr>
        <xdr:cNvPr id="409" name="直線コネクタ 408"/>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67</xdr:row>
      <xdr:rowOff>54627</xdr:rowOff>
    </xdr:from>
    <xdr:ext cx="531299" cy="259045"/>
    <xdr:sp macro="" textlink="">
      <xdr:nvSpPr>
        <xdr:cNvPr id="410" name="テキスト ボックス 409"/>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81</xdr:row>
      <xdr:rowOff>82550</xdr:rowOff>
    </xdr:to>
    <xdr:sp macro="" textlink="">
      <xdr:nvSpPr>
        <xdr:cNvPr id="411" name="普通建設事業費 （ うち新規整備　）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70</xdr:row>
      <xdr:rowOff>139896</xdr:rowOff>
    </xdr:from>
    <xdr:to>
      <xdr:col>15</xdr:col>
      <xdr:colOff>180340</xdr:colOff>
      <xdr:row>79</xdr:row>
      <xdr:rowOff>98879</xdr:rowOff>
    </xdr:to>
    <xdr:cxnSp macro="">
      <xdr:nvCxnSpPr>
        <xdr:cNvPr id="412" name="直線コネクタ 411"/>
        <xdr:cNvCxnSpPr/>
      </xdr:nvCxnSpPr>
      <xdr:spPr>
        <a:xfrm flipV="1">
          <a:off x="10475595" y="12141396"/>
          <a:ext cx="1270" cy="150203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79</xdr:row>
      <xdr:rowOff>102706</xdr:rowOff>
    </xdr:from>
    <xdr:ext cx="249299" cy="259045"/>
    <xdr:sp macro="" textlink="">
      <xdr:nvSpPr>
        <xdr:cNvPr id="413" name="普通建設事業費 （ うち新規整備　）最小値テキスト"/>
        <xdr:cNvSpPr txBox="1"/>
      </xdr:nvSpPr>
      <xdr:spPr>
        <a:xfrm>
          <a:off x="10528300" y="136472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15</xdr:col>
      <xdr:colOff>92075</xdr:colOff>
      <xdr:row>79</xdr:row>
      <xdr:rowOff>98879</xdr:rowOff>
    </xdr:from>
    <xdr:to>
      <xdr:col>15</xdr:col>
      <xdr:colOff>269875</xdr:colOff>
      <xdr:row>79</xdr:row>
      <xdr:rowOff>98879</xdr:rowOff>
    </xdr:to>
    <xdr:cxnSp macro="">
      <xdr:nvCxnSpPr>
        <xdr:cNvPr id="414" name="直線コネクタ 413"/>
        <xdr:cNvCxnSpPr/>
      </xdr:nvCxnSpPr>
      <xdr:spPr>
        <a:xfrm>
          <a:off x="10388600" y="136434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69</xdr:row>
      <xdr:rowOff>86573</xdr:rowOff>
    </xdr:from>
    <xdr:ext cx="534377" cy="259045"/>
    <xdr:sp macro="" textlink="">
      <xdr:nvSpPr>
        <xdr:cNvPr id="415" name="普通建設事業費 （ うち新規整備　）最大値テキスト"/>
        <xdr:cNvSpPr txBox="1"/>
      </xdr:nvSpPr>
      <xdr:spPr>
        <a:xfrm>
          <a:off x="10528300" y="119166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45,994</a:t>
          </a:r>
          <a:endParaRPr kumimoji="1" lang="ja-JP" altLang="en-US" sz="1000" b="1">
            <a:latin typeface="ＭＳ Ｐゴシック"/>
          </a:endParaRPr>
        </a:p>
      </xdr:txBody>
    </xdr:sp>
    <xdr:clientData/>
  </xdr:oneCellAnchor>
  <xdr:twoCellAnchor>
    <xdr:from>
      <xdr:col>15</xdr:col>
      <xdr:colOff>92075</xdr:colOff>
      <xdr:row>70</xdr:row>
      <xdr:rowOff>139896</xdr:rowOff>
    </xdr:from>
    <xdr:to>
      <xdr:col>15</xdr:col>
      <xdr:colOff>269875</xdr:colOff>
      <xdr:row>70</xdr:row>
      <xdr:rowOff>139896</xdr:rowOff>
    </xdr:to>
    <xdr:cxnSp macro="">
      <xdr:nvCxnSpPr>
        <xdr:cNvPr id="416" name="直線コネクタ 415"/>
        <xdr:cNvCxnSpPr/>
      </xdr:nvCxnSpPr>
      <xdr:spPr>
        <a:xfrm>
          <a:off x="10388600" y="1214139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77</xdr:row>
      <xdr:rowOff>83072</xdr:rowOff>
    </xdr:from>
    <xdr:to>
      <xdr:col>15</xdr:col>
      <xdr:colOff>180975</xdr:colOff>
      <xdr:row>78</xdr:row>
      <xdr:rowOff>56392</xdr:rowOff>
    </xdr:to>
    <xdr:cxnSp macro="">
      <xdr:nvCxnSpPr>
        <xdr:cNvPr id="417" name="直線コネクタ 416"/>
        <xdr:cNvCxnSpPr/>
      </xdr:nvCxnSpPr>
      <xdr:spPr>
        <a:xfrm flipV="1">
          <a:off x="9639300" y="13284722"/>
          <a:ext cx="838200" cy="1447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77</xdr:row>
      <xdr:rowOff>144561</xdr:rowOff>
    </xdr:from>
    <xdr:ext cx="469744" cy="259045"/>
    <xdr:sp macro="" textlink="">
      <xdr:nvSpPr>
        <xdr:cNvPr id="418" name="普通建設事業費 （ うち新規整備　）平均値テキスト"/>
        <xdr:cNvSpPr txBox="1"/>
      </xdr:nvSpPr>
      <xdr:spPr>
        <a:xfrm>
          <a:off x="10528300" y="13346211"/>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6,885</a:t>
          </a:r>
          <a:endParaRPr kumimoji="1" lang="ja-JP" altLang="en-US" sz="1000" b="1">
            <a:solidFill>
              <a:srgbClr val="000080"/>
            </a:solidFill>
            <a:latin typeface="ＭＳ Ｐゴシック"/>
          </a:endParaRPr>
        </a:p>
      </xdr:txBody>
    </xdr:sp>
    <xdr:clientData/>
  </xdr:oneCellAnchor>
  <xdr:twoCellAnchor>
    <xdr:from>
      <xdr:col>15</xdr:col>
      <xdr:colOff>130175</xdr:colOff>
      <xdr:row>77</xdr:row>
      <xdr:rowOff>166134</xdr:rowOff>
    </xdr:from>
    <xdr:to>
      <xdr:col>15</xdr:col>
      <xdr:colOff>231775</xdr:colOff>
      <xdr:row>78</xdr:row>
      <xdr:rowOff>96284</xdr:rowOff>
    </xdr:to>
    <xdr:sp macro="" textlink="">
      <xdr:nvSpPr>
        <xdr:cNvPr id="419" name="フローチャート : 判断 418"/>
        <xdr:cNvSpPr/>
      </xdr:nvSpPr>
      <xdr:spPr>
        <a:xfrm>
          <a:off x="10426700" y="133677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77</xdr:row>
      <xdr:rowOff>162071</xdr:rowOff>
    </xdr:from>
    <xdr:to>
      <xdr:col>14</xdr:col>
      <xdr:colOff>28575</xdr:colOff>
      <xdr:row>78</xdr:row>
      <xdr:rowOff>56392</xdr:rowOff>
    </xdr:to>
    <xdr:cxnSp macro="">
      <xdr:nvCxnSpPr>
        <xdr:cNvPr id="420" name="直線コネクタ 419"/>
        <xdr:cNvCxnSpPr/>
      </xdr:nvCxnSpPr>
      <xdr:spPr>
        <a:xfrm>
          <a:off x="8750300" y="13363721"/>
          <a:ext cx="889000" cy="657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77</xdr:row>
      <xdr:rowOff>78612</xdr:rowOff>
    </xdr:from>
    <xdr:to>
      <xdr:col>14</xdr:col>
      <xdr:colOff>79375</xdr:colOff>
      <xdr:row>78</xdr:row>
      <xdr:rowOff>8762</xdr:rowOff>
    </xdr:to>
    <xdr:sp macro="" textlink="">
      <xdr:nvSpPr>
        <xdr:cNvPr id="421" name="フローチャート : 判断 420"/>
        <xdr:cNvSpPr/>
      </xdr:nvSpPr>
      <xdr:spPr>
        <a:xfrm>
          <a:off x="9588500" y="132802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76</xdr:row>
      <xdr:rowOff>25289</xdr:rowOff>
    </xdr:from>
    <xdr:ext cx="469744" cy="259045"/>
    <xdr:sp macro="" textlink="">
      <xdr:nvSpPr>
        <xdr:cNvPr id="422" name="テキスト ボックス 421"/>
        <xdr:cNvSpPr txBox="1"/>
      </xdr:nvSpPr>
      <xdr:spPr>
        <a:xfrm>
          <a:off x="9404427" y="1305548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9,565</a:t>
          </a:r>
          <a:endParaRPr kumimoji="1" lang="ja-JP" altLang="en-US" sz="1000" b="1">
            <a:solidFill>
              <a:srgbClr val="000080"/>
            </a:solidFill>
            <a:latin typeface="ＭＳ Ｐゴシック"/>
          </a:endParaRPr>
        </a:p>
      </xdr:txBody>
    </xdr:sp>
    <xdr:clientData/>
  </xdr:oneCellAnchor>
  <xdr:twoCellAnchor>
    <xdr:from>
      <xdr:col>12</xdr:col>
      <xdr:colOff>460375</xdr:colOff>
      <xdr:row>77</xdr:row>
      <xdr:rowOff>133934</xdr:rowOff>
    </xdr:from>
    <xdr:to>
      <xdr:col>12</xdr:col>
      <xdr:colOff>561975</xdr:colOff>
      <xdr:row>78</xdr:row>
      <xdr:rowOff>64084</xdr:rowOff>
    </xdr:to>
    <xdr:sp macro="" textlink="">
      <xdr:nvSpPr>
        <xdr:cNvPr id="423" name="フローチャート : 判断 422"/>
        <xdr:cNvSpPr/>
      </xdr:nvSpPr>
      <xdr:spPr>
        <a:xfrm>
          <a:off x="8699500" y="133355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78</xdr:row>
      <xdr:rowOff>55211</xdr:rowOff>
    </xdr:from>
    <xdr:ext cx="469744" cy="259045"/>
    <xdr:sp macro="" textlink="">
      <xdr:nvSpPr>
        <xdr:cNvPr id="424" name="テキスト ボックス 423"/>
        <xdr:cNvSpPr txBox="1"/>
      </xdr:nvSpPr>
      <xdr:spPr>
        <a:xfrm>
          <a:off x="8515427" y="1342831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7,871</a:t>
          </a:r>
          <a:endParaRPr kumimoji="1" lang="ja-JP" altLang="en-US" sz="1000" b="1">
            <a:solidFill>
              <a:srgbClr val="000080"/>
            </a:solidFill>
            <a:latin typeface="ＭＳ Ｐゴシック"/>
          </a:endParaRPr>
        </a:p>
      </xdr:txBody>
    </xdr:sp>
    <xdr:clientData/>
  </xdr:oneCellAnchor>
  <xdr:oneCellAnchor>
    <xdr:from>
      <xdr:col>14</xdr:col>
      <xdr:colOff>676275</xdr:colOff>
      <xdr:row>81</xdr:row>
      <xdr:rowOff>80027</xdr:rowOff>
    </xdr:from>
    <xdr:ext cx="762000" cy="259045"/>
    <xdr:sp macro="" textlink="">
      <xdr:nvSpPr>
        <xdr:cNvPr id="425" name="テキスト ボックス 424"/>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81</xdr:row>
      <xdr:rowOff>80027</xdr:rowOff>
    </xdr:from>
    <xdr:ext cx="762000" cy="259045"/>
    <xdr:sp macro="" textlink="">
      <xdr:nvSpPr>
        <xdr:cNvPr id="426" name="テキスト ボックス 425"/>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81</xdr:row>
      <xdr:rowOff>80027</xdr:rowOff>
    </xdr:from>
    <xdr:ext cx="762000" cy="259045"/>
    <xdr:sp macro="" textlink="">
      <xdr:nvSpPr>
        <xdr:cNvPr id="427" name="テキスト ボックス 426"/>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81</xdr:row>
      <xdr:rowOff>80027</xdr:rowOff>
    </xdr:from>
    <xdr:ext cx="762000" cy="259045"/>
    <xdr:sp macro="" textlink="">
      <xdr:nvSpPr>
        <xdr:cNvPr id="428" name="テキスト ボックス 427"/>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81</xdr:row>
      <xdr:rowOff>80027</xdr:rowOff>
    </xdr:from>
    <xdr:ext cx="762000" cy="259045"/>
    <xdr:sp macro="" textlink="">
      <xdr:nvSpPr>
        <xdr:cNvPr id="429" name="テキスト ボックス 428"/>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77</xdr:row>
      <xdr:rowOff>32272</xdr:rowOff>
    </xdr:from>
    <xdr:to>
      <xdr:col>15</xdr:col>
      <xdr:colOff>231775</xdr:colOff>
      <xdr:row>77</xdr:row>
      <xdr:rowOff>133872</xdr:rowOff>
    </xdr:to>
    <xdr:sp macro="" textlink="">
      <xdr:nvSpPr>
        <xdr:cNvPr id="430" name="円/楕円 429"/>
        <xdr:cNvSpPr/>
      </xdr:nvSpPr>
      <xdr:spPr>
        <a:xfrm>
          <a:off x="10426700" y="132339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76</xdr:row>
      <xdr:rowOff>55149</xdr:rowOff>
    </xdr:from>
    <xdr:ext cx="534377" cy="259045"/>
    <xdr:sp macro="" textlink="">
      <xdr:nvSpPr>
        <xdr:cNvPr id="431" name="普通建設事業費 （ うち新規整備　）該当値テキスト"/>
        <xdr:cNvSpPr txBox="1"/>
      </xdr:nvSpPr>
      <xdr:spPr>
        <a:xfrm>
          <a:off x="10528300" y="1308534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10,984</a:t>
          </a:r>
          <a:endParaRPr kumimoji="1" lang="ja-JP" altLang="en-US" sz="1000" b="1">
            <a:solidFill>
              <a:srgbClr val="FF0000"/>
            </a:solidFill>
            <a:latin typeface="ＭＳ Ｐゴシック"/>
          </a:endParaRPr>
        </a:p>
      </xdr:txBody>
    </xdr:sp>
    <xdr:clientData/>
  </xdr:oneCellAnchor>
  <xdr:twoCellAnchor>
    <xdr:from>
      <xdr:col>13</xdr:col>
      <xdr:colOff>663575</xdr:colOff>
      <xdr:row>78</xdr:row>
      <xdr:rowOff>5592</xdr:rowOff>
    </xdr:from>
    <xdr:to>
      <xdr:col>14</xdr:col>
      <xdr:colOff>79375</xdr:colOff>
      <xdr:row>78</xdr:row>
      <xdr:rowOff>107192</xdr:rowOff>
    </xdr:to>
    <xdr:sp macro="" textlink="">
      <xdr:nvSpPr>
        <xdr:cNvPr id="432" name="円/楕円 431"/>
        <xdr:cNvSpPr/>
      </xdr:nvSpPr>
      <xdr:spPr>
        <a:xfrm>
          <a:off x="9588500" y="133786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78</xdr:row>
      <xdr:rowOff>98319</xdr:rowOff>
    </xdr:from>
    <xdr:ext cx="469744" cy="259045"/>
    <xdr:sp macro="" textlink="">
      <xdr:nvSpPr>
        <xdr:cNvPr id="433" name="テキスト ボックス 432"/>
        <xdr:cNvSpPr txBox="1"/>
      </xdr:nvSpPr>
      <xdr:spPr>
        <a:xfrm>
          <a:off x="9404427" y="1347141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6,551</a:t>
          </a:r>
          <a:endParaRPr kumimoji="1" lang="ja-JP" altLang="en-US" sz="1000" b="1">
            <a:solidFill>
              <a:srgbClr val="FF0000"/>
            </a:solidFill>
            <a:latin typeface="ＭＳ Ｐゴシック"/>
          </a:endParaRPr>
        </a:p>
      </xdr:txBody>
    </xdr:sp>
    <xdr:clientData/>
  </xdr:oneCellAnchor>
  <xdr:twoCellAnchor>
    <xdr:from>
      <xdr:col>12</xdr:col>
      <xdr:colOff>460375</xdr:colOff>
      <xdr:row>77</xdr:row>
      <xdr:rowOff>111271</xdr:rowOff>
    </xdr:from>
    <xdr:to>
      <xdr:col>12</xdr:col>
      <xdr:colOff>561975</xdr:colOff>
      <xdr:row>78</xdr:row>
      <xdr:rowOff>41421</xdr:rowOff>
    </xdr:to>
    <xdr:sp macro="" textlink="">
      <xdr:nvSpPr>
        <xdr:cNvPr id="434" name="円/楕円 433"/>
        <xdr:cNvSpPr/>
      </xdr:nvSpPr>
      <xdr:spPr>
        <a:xfrm>
          <a:off x="8699500" y="133129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76</xdr:row>
      <xdr:rowOff>57948</xdr:rowOff>
    </xdr:from>
    <xdr:ext cx="469744" cy="259045"/>
    <xdr:sp macro="" textlink="">
      <xdr:nvSpPr>
        <xdr:cNvPr id="435" name="テキスト ボックス 434"/>
        <xdr:cNvSpPr txBox="1"/>
      </xdr:nvSpPr>
      <xdr:spPr>
        <a:xfrm>
          <a:off x="8515427" y="1308814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8,565</a:t>
          </a:r>
          <a:endParaRPr kumimoji="1" lang="ja-JP" altLang="en-US" sz="1000" b="1">
            <a:solidFill>
              <a:srgbClr val="FF0000"/>
            </a:solidFill>
            <a:latin typeface="ＭＳ Ｐゴシック"/>
          </a:endParaRPr>
        </a:p>
      </xdr:txBody>
    </xdr:sp>
    <xdr:clientData/>
  </xdr:oneCellAnchor>
  <xdr:twoCellAnchor>
    <xdr:from>
      <xdr:col>9</xdr:col>
      <xdr:colOff>422275</xdr:colOff>
      <xdr:row>83</xdr:row>
      <xdr:rowOff>57150</xdr:rowOff>
    </xdr:from>
    <xdr:to>
      <xdr:col>16</xdr:col>
      <xdr:colOff>307975</xdr:colOff>
      <xdr:row>85</xdr:row>
      <xdr:rowOff>31750</xdr:rowOff>
    </xdr:to>
    <xdr:sp macro="" textlink="">
      <xdr:nvSpPr>
        <xdr:cNvPr id="436" name="正方形/長方形 435"/>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普通建設事業費 （ うち更新整備　）</a:t>
          </a:r>
        </a:p>
      </xdr:txBody>
    </xdr:sp>
    <xdr:clientData/>
  </xdr:twoCellAnchor>
  <xdr:twoCellAnchor>
    <xdr:from>
      <xdr:col>9</xdr:col>
      <xdr:colOff>549275</xdr:colOff>
      <xdr:row>85</xdr:row>
      <xdr:rowOff>57150</xdr:rowOff>
    </xdr:from>
    <xdr:to>
      <xdr:col>12</xdr:col>
      <xdr:colOff>15875</xdr:colOff>
      <xdr:row>86</xdr:row>
      <xdr:rowOff>139700</xdr:rowOff>
    </xdr:to>
    <xdr:sp macro="" textlink="">
      <xdr:nvSpPr>
        <xdr:cNvPr id="437" name="正方形/長方形 436"/>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86</xdr:row>
      <xdr:rowOff>88900</xdr:rowOff>
    </xdr:from>
    <xdr:to>
      <xdr:col>12</xdr:col>
      <xdr:colOff>15875</xdr:colOff>
      <xdr:row>88</xdr:row>
      <xdr:rowOff>0</xdr:rowOff>
    </xdr:to>
    <xdr:sp macro="" textlink="">
      <xdr:nvSpPr>
        <xdr:cNvPr id="438" name="正方形/長方形 437"/>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11</xdr:col>
      <xdr:colOff>193675</xdr:colOff>
      <xdr:row>85</xdr:row>
      <xdr:rowOff>57150</xdr:rowOff>
    </xdr:from>
    <xdr:to>
      <xdr:col>13</xdr:col>
      <xdr:colOff>346075</xdr:colOff>
      <xdr:row>86</xdr:row>
      <xdr:rowOff>139700</xdr:rowOff>
    </xdr:to>
    <xdr:sp macro="" textlink="">
      <xdr:nvSpPr>
        <xdr:cNvPr id="439" name="正方形/長方形 438"/>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86</xdr:row>
      <xdr:rowOff>88900</xdr:rowOff>
    </xdr:from>
    <xdr:to>
      <xdr:col>13</xdr:col>
      <xdr:colOff>346075</xdr:colOff>
      <xdr:row>88</xdr:row>
      <xdr:rowOff>0</xdr:rowOff>
    </xdr:to>
    <xdr:sp macro="" textlink="">
      <xdr:nvSpPr>
        <xdr:cNvPr id="440" name="正方形/長方形 439"/>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26,922</a:t>
          </a:r>
          <a:endParaRPr kumimoji="1" lang="ja-JP" altLang="en-US" sz="1200" b="1" i="1">
            <a:solidFill>
              <a:srgbClr val="4080FF"/>
            </a:solidFill>
            <a:latin typeface="ＭＳ Ｐゴシック"/>
          </a:endParaRPr>
        </a:p>
      </xdr:txBody>
    </xdr:sp>
    <xdr:clientData/>
  </xdr:twoCellAnchor>
  <xdr:twoCellAnchor>
    <xdr:from>
      <xdr:col>12</xdr:col>
      <xdr:colOff>650875</xdr:colOff>
      <xdr:row>85</xdr:row>
      <xdr:rowOff>57150</xdr:rowOff>
    </xdr:from>
    <xdr:to>
      <xdr:col>15</xdr:col>
      <xdr:colOff>117475</xdr:colOff>
      <xdr:row>86</xdr:row>
      <xdr:rowOff>139700</xdr:rowOff>
    </xdr:to>
    <xdr:sp macro="" textlink="">
      <xdr:nvSpPr>
        <xdr:cNvPr id="441" name="正方形/長方形 440"/>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86</xdr:row>
      <xdr:rowOff>88900</xdr:rowOff>
    </xdr:from>
    <xdr:to>
      <xdr:col>15</xdr:col>
      <xdr:colOff>117475</xdr:colOff>
      <xdr:row>88</xdr:row>
      <xdr:rowOff>0</xdr:rowOff>
    </xdr:to>
    <xdr:sp macro="" textlink="">
      <xdr:nvSpPr>
        <xdr:cNvPr id="442" name="正方形/長方形 441"/>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23,343</a:t>
          </a:r>
          <a:endParaRPr kumimoji="1" lang="ja-JP" altLang="en-US" sz="1200" b="1" i="1">
            <a:solidFill>
              <a:srgbClr val="4080FF"/>
            </a:solidFill>
            <a:latin typeface="ＭＳ Ｐゴシック"/>
          </a:endParaRPr>
        </a:p>
      </xdr:txBody>
    </xdr:sp>
    <xdr:clientData/>
  </xdr:twoCellAnchor>
  <xdr:twoCellAnchor>
    <xdr:from>
      <xdr:col>9</xdr:col>
      <xdr:colOff>422275</xdr:colOff>
      <xdr:row>88</xdr:row>
      <xdr:rowOff>25400</xdr:rowOff>
    </xdr:from>
    <xdr:to>
      <xdr:col>16</xdr:col>
      <xdr:colOff>307975</xdr:colOff>
      <xdr:row>101</xdr:row>
      <xdr:rowOff>82550</xdr:rowOff>
    </xdr:to>
    <xdr:sp macro="" textlink="">
      <xdr:nvSpPr>
        <xdr:cNvPr id="443" name="正方形/長方形 442"/>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87</xdr:row>
      <xdr:rowOff>6350</xdr:rowOff>
    </xdr:from>
    <xdr:ext cx="349839" cy="225703"/>
    <xdr:sp macro="" textlink="">
      <xdr:nvSpPr>
        <xdr:cNvPr id="444" name="テキスト ボックス 443"/>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101</xdr:row>
      <xdr:rowOff>82550</xdr:rowOff>
    </xdr:from>
    <xdr:to>
      <xdr:col>16</xdr:col>
      <xdr:colOff>307975</xdr:colOff>
      <xdr:row>101</xdr:row>
      <xdr:rowOff>82550</xdr:rowOff>
    </xdr:to>
    <xdr:cxnSp macro="">
      <xdr:nvCxnSpPr>
        <xdr:cNvPr id="445" name="直線コネクタ 444"/>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99</xdr:row>
      <xdr:rowOff>98879</xdr:rowOff>
    </xdr:from>
    <xdr:to>
      <xdr:col>16</xdr:col>
      <xdr:colOff>307975</xdr:colOff>
      <xdr:row>99</xdr:row>
      <xdr:rowOff>98879</xdr:rowOff>
    </xdr:to>
    <xdr:cxnSp macro="">
      <xdr:nvCxnSpPr>
        <xdr:cNvPr id="446" name="直線コネクタ 445"/>
        <xdr:cNvCxnSpPr/>
      </xdr:nvCxnSpPr>
      <xdr:spPr>
        <a:xfrm>
          <a:off x="6604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98</xdr:row>
      <xdr:rowOff>128106</xdr:rowOff>
    </xdr:from>
    <xdr:ext cx="248786" cy="259045"/>
    <xdr:sp macro="" textlink="">
      <xdr:nvSpPr>
        <xdr:cNvPr id="447" name="テキスト ボックス 446"/>
        <xdr:cNvSpPr txBox="1"/>
      </xdr:nvSpPr>
      <xdr:spPr>
        <a:xfrm>
          <a:off x="6355214" y="16930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97</xdr:row>
      <xdr:rowOff>115207</xdr:rowOff>
    </xdr:from>
    <xdr:to>
      <xdr:col>16</xdr:col>
      <xdr:colOff>307975</xdr:colOff>
      <xdr:row>97</xdr:row>
      <xdr:rowOff>115207</xdr:rowOff>
    </xdr:to>
    <xdr:cxnSp macro="">
      <xdr:nvCxnSpPr>
        <xdr:cNvPr id="448" name="直線コネクタ 447"/>
        <xdr:cNvCxnSpPr/>
      </xdr:nvCxnSpPr>
      <xdr:spPr>
        <a:xfrm>
          <a:off x="6604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96</xdr:row>
      <xdr:rowOff>144434</xdr:rowOff>
    </xdr:from>
    <xdr:ext cx="531299" cy="259045"/>
    <xdr:sp macro="" textlink="">
      <xdr:nvSpPr>
        <xdr:cNvPr id="449" name="テキスト ボックス 448"/>
        <xdr:cNvSpPr txBox="1"/>
      </xdr:nvSpPr>
      <xdr:spPr>
        <a:xfrm>
          <a:off x="6072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95</xdr:row>
      <xdr:rowOff>131536</xdr:rowOff>
    </xdr:from>
    <xdr:to>
      <xdr:col>16</xdr:col>
      <xdr:colOff>307975</xdr:colOff>
      <xdr:row>95</xdr:row>
      <xdr:rowOff>131536</xdr:rowOff>
    </xdr:to>
    <xdr:cxnSp macro="">
      <xdr:nvCxnSpPr>
        <xdr:cNvPr id="450" name="直線コネクタ 449"/>
        <xdr:cNvCxnSpPr/>
      </xdr:nvCxnSpPr>
      <xdr:spPr>
        <a:xfrm>
          <a:off x="6604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94</xdr:row>
      <xdr:rowOff>160763</xdr:rowOff>
    </xdr:from>
    <xdr:ext cx="531299" cy="259045"/>
    <xdr:sp macro="" textlink="">
      <xdr:nvSpPr>
        <xdr:cNvPr id="451" name="テキスト ボックス 450"/>
        <xdr:cNvSpPr txBox="1"/>
      </xdr:nvSpPr>
      <xdr:spPr>
        <a:xfrm>
          <a:off x="6072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93</xdr:row>
      <xdr:rowOff>147864</xdr:rowOff>
    </xdr:from>
    <xdr:to>
      <xdr:col>16</xdr:col>
      <xdr:colOff>307975</xdr:colOff>
      <xdr:row>93</xdr:row>
      <xdr:rowOff>147864</xdr:rowOff>
    </xdr:to>
    <xdr:cxnSp macro="">
      <xdr:nvCxnSpPr>
        <xdr:cNvPr id="452" name="直線コネクタ 451"/>
        <xdr:cNvCxnSpPr/>
      </xdr:nvCxnSpPr>
      <xdr:spPr>
        <a:xfrm>
          <a:off x="6604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93</xdr:row>
      <xdr:rowOff>5641</xdr:rowOff>
    </xdr:from>
    <xdr:ext cx="531299" cy="259045"/>
    <xdr:sp macro="" textlink="">
      <xdr:nvSpPr>
        <xdr:cNvPr id="453" name="テキスト ボックス 452"/>
        <xdr:cNvSpPr txBox="1"/>
      </xdr:nvSpPr>
      <xdr:spPr>
        <a:xfrm>
          <a:off x="6072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9</xdr:col>
      <xdr:colOff>422275</xdr:colOff>
      <xdr:row>91</xdr:row>
      <xdr:rowOff>164193</xdr:rowOff>
    </xdr:from>
    <xdr:to>
      <xdr:col>16</xdr:col>
      <xdr:colOff>307975</xdr:colOff>
      <xdr:row>91</xdr:row>
      <xdr:rowOff>164193</xdr:rowOff>
    </xdr:to>
    <xdr:cxnSp macro="">
      <xdr:nvCxnSpPr>
        <xdr:cNvPr id="454" name="直線コネクタ 453"/>
        <xdr:cNvCxnSpPr/>
      </xdr:nvCxnSpPr>
      <xdr:spPr>
        <a:xfrm>
          <a:off x="6604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91</xdr:row>
      <xdr:rowOff>21970</xdr:rowOff>
    </xdr:from>
    <xdr:ext cx="531299" cy="259045"/>
    <xdr:sp macro="" textlink="">
      <xdr:nvSpPr>
        <xdr:cNvPr id="455" name="テキスト ボックス 454"/>
        <xdr:cNvSpPr txBox="1"/>
      </xdr:nvSpPr>
      <xdr:spPr>
        <a:xfrm>
          <a:off x="6072701" y="15623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9</xdr:col>
      <xdr:colOff>422275</xdr:colOff>
      <xdr:row>90</xdr:row>
      <xdr:rowOff>9071</xdr:rowOff>
    </xdr:from>
    <xdr:to>
      <xdr:col>16</xdr:col>
      <xdr:colOff>307975</xdr:colOff>
      <xdr:row>90</xdr:row>
      <xdr:rowOff>9071</xdr:rowOff>
    </xdr:to>
    <xdr:cxnSp macro="">
      <xdr:nvCxnSpPr>
        <xdr:cNvPr id="456" name="直線コネクタ 455"/>
        <xdr:cNvCxnSpPr/>
      </xdr:nvCxnSpPr>
      <xdr:spPr>
        <a:xfrm>
          <a:off x="6604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89</xdr:row>
      <xdr:rowOff>38298</xdr:rowOff>
    </xdr:from>
    <xdr:ext cx="595419" cy="259045"/>
    <xdr:sp macro="" textlink="">
      <xdr:nvSpPr>
        <xdr:cNvPr id="457" name="テキスト ボックス 456"/>
        <xdr:cNvSpPr txBox="1"/>
      </xdr:nvSpPr>
      <xdr:spPr>
        <a:xfrm>
          <a:off x="6008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88</xdr:row>
      <xdr:rowOff>25400</xdr:rowOff>
    </xdr:to>
    <xdr:cxnSp macro="">
      <xdr:nvCxnSpPr>
        <xdr:cNvPr id="458" name="直線コネクタ 457"/>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87</xdr:row>
      <xdr:rowOff>54627</xdr:rowOff>
    </xdr:from>
    <xdr:ext cx="595419" cy="259045"/>
    <xdr:sp macro="" textlink="">
      <xdr:nvSpPr>
        <xdr:cNvPr id="459" name="テキスト ボックス 458"/>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101</xdr:row>
      <xdr:rowOff>82550</xdr:rowOff>
    </xdr:to>
    <xdr:sp macro="" textlink="">
      <xdr:nvSpPr>
        <xdr:cNvPr id="460" name="普通建設事業費 （ うち更新整備　）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91</xdr:row>
      <xdr:rowOff>23293</xdr:rowOff>
    </xdr:from>
    <xdr:to>
      <xdr:col>15</xdr:col>
      <xdr:colOff>180340</xdr:colOff>
      <xdr:row>98</xdr:row>
      <xdr:rowOff>109835</xdr:rowOff>
    </xdr:to>
    <xdr:cxnSp macro="">
      <xdr:nvCxnSpPr>
        <xdr:cNvPr id="461" name="直線コネクタ 460"/>
        <xdr:cNvCxnSpPr/>
      </xdr:nvCxnSpPr>
      <xdr:spPr>
        <a:xfrm flipV="1">
          <a:off x="10475595" y="15625243"/>
          <a:ext cx="1270" cy="128669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98</xdr:row>
      <xdr:rowOff>113662</xdr:rowOff>
    </xdr:from>
    <xdr:ext cx="469744" cy="259045"/>
    <xdr:sp macro="" textlink="">
      <xdr:nvSpPr>
        <xdr:cNvPr id="462" name="普通建設事業費 （ うち更新整備　）最小値テキスト"/>
        <xdr:cNvSpPr txBox="1"/>
      </xdr:nvSpPr>
      <xdr:spPr>
        <a:xfrm>
          <a:off x="10528300" y="169157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9,829</a:t>
          </a:r>
          <a:endParaRPr kumimoji="1" lang="ja-JP" altLang="en-US" sz="1000" b="1">
            <a:latin typeface="ＭＳ Ｐゴシック"/>
          </a:endParaRPr>
        </a:p>
      </xdr:txBody>
    </xdr:sp>
    <xdr:clientData/>
  </xdr:oneCellAnchor>
  <xdr:twoCellAnchor>
    <xdr:from>
      <xdr:col>15</xdr:col>
      <xdr:colOff>92075</xdr:colOff>
      <xdr:row>98</xdr:row>
      <xdr:rowOff>109835</xdr:rowOff>
    </xdr:from>
    <xdr:to>
      <xdr:col>15</xdr:col>
      <xdr:colOff>269875</xdr:colOff>
      <xdr:row>98</xdr:row>
      <xdr:rowOff>109835</xdr:rowOff>
    </xdr:to>
    <xdr:cxnSp macro="">
      <xdr:nvCxnSpPr>
        <xdr:cNvPr id="463" name="直線コネクタ 462"/>
        <xdr:cNvCxnSpPr/>
      </xdr:nvCxnSpPr>
      <xdr:spPr>
        <a:xfrm>
          <a:off x="10388600" y="1691193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89</xdr:row>
      <xdr:rowOff>141420</xdr:rowOff>
    </xdr:from>
    <xdr:ext cx="534377" cy="259045"/>
    <xdr:sp macro="" textlink="">
      <xdr:nvSpPr>
        <xdr:cNvPr id="464" name="普通建設事業費 （ うち更新整備　）最大値テキスト"/>
        <xdr:cNvSpPr txBox="1"/>
      </xdr:nvSpPr>
      <xdr:spPr>
        <a:xfrm>
          <a:off x="10528300" y="1540047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88,629</a:t>
          </a:r>
          <a:endParaRPr kumimoji="1" lang="ja-JP" altLang="en-US" sz="1000" b="1">
            <a:latin typeface="ＭＳ Ｐゴシック"/>
          </a:endParaRPr>
        </a:p>
      </xdr:txBody>
    </xdr:sp>
    <xdr:clientData/>
  </xdr:oneCellAnchor>
  <xdr:twoCellAnchor>
    <xdr:from>
      <xdr:col>15</xdr:col>
      <xdr:colOff>92075</xdr:colOff>
      <xdr:row>91</xdr:row>
      <xdr:rowOff>23293</xdr:rowOff>
    </xdr:from>
    <xdr:to>
      <xdr:col>15</xdr:col>
      <xdr:colOff>269875</xdr:colOff>
      <xdr:row>91</xdr:row>
      <xdr:rowOff>23293</xdr:rowOff>
    </xdr:to>
    <xdr:cxnSp macro="">
      <xdr:nvCxnSpPr>
        <xdr:cNvPr id="465" name="直線コネクタ 464"/>
        <xdr:cNvCxnSpPr/>
      </xdr:nvCxnSpPr>
      <xdr:spPr>
        <a:xfrm>
          <a:off x="10388600" y="156252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98</xdr:row>
      <xdr:rowOff>52913</xdr:rowOff>
    </xdr:from>
    <xdr:to>
      <xdr:col>15</xdr:col>
      <xdr:colOff>180975</xdr:colOff>
      <xdr:row>98</xdr:row>
      <xdr:rowOff>77276</xdr:rowOff>
    </xdr:to>
    <xdr:cxnSp macro="">
      <xdr:nvCxnSpPr>
        <xdr:cNvPr id="466" name="直線コネクタ 465"/>
        <xdr:cNvCxnSpPr/>
      </xdr:nvCxnSpPr>
      <xdr:spPr>
        <a:xfrm flipV="1">
          <a:off x="9639300" y="16855013"/>
          <a:ext cx="838200" cy="243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96</xdr:row>
      <xdr:rowOff>14884</xdr:rowOff>
    </xdr:from>
    <xdr:ext cx="534377" cy="259045"/>
    <xdr:sp macro="" textlink="">
      <xdr:nvSpPr>
        <xdr:cNvPr id="467" name="普通建設事業費 （ うち更新整備　）平均値テキスト"/>
        <xdr:cNvSpPr txBox="1"/>
      </xdr:nvSpPr>
      <xdr:spPr>
        <a:xfrm>
          <a:off x="10528300" y="16474084"/>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24,434</a:t>
          </a:r>
          <a:endParaRPr kumimoji="1" lang="ja-JP" altLang="en-US" sz="1000" b="1">
            <a:solidFill>
              <a:srgbClr val="000080"/>
            </a:solidFill>
            <a:latin typeface="ＭＳ Ｐゴシック"/>
          </a:endParaRPr>
        </a:p>
      </xdr:txBody>
    </xdr:sp>
    <xdr:clientData/>
  </xdr:oneCellAnchor>
  <xdr:twoCellAnchor>
    <xdr:from>
      <xdr:col>15</xdr:col>
      <xdr:colOff>130175</xdr:colOff>
      <xdr:row>96</xdr:row>
      <xdr:rowOff>163457</xdr:rowOff>
    </xdr:from>
    <xdr:to>
      <xdr:col>15</xdr:col>
      <xdr:colOff>231775</xdr:colOff>
      <xdr:row>97</xdr:row>
      <xdr:rowOff>93607</xdr:rowOff>
    </xdr:to>
    <xdr:sp macro="" textlink="">
      <xdr:nvSpPr>
        <xdr:cNvPr id="468" name="フローチャート : 判断 467"/>
        <xdr:cNvSpPr/>
      </xdr:nvSpPr>
      <xdr:spPr>
        <a:xfrm>
          <a:off x="10426700" y="166226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98</xdr:row>
      <xdr:rowOff>77276</xdr:rowOff>
    </xdr:from>
    <xdr:to>
      <xdr:col>14</xdr:col>
      <xdr:colOff>28575</xdr:colOff>
      <xdr:row>98</xdr:row>
      <xdr:rowOff>82125</xdr:rowOff>
    </xdr:to>
    <xdr:cxnSp macro="">
      <xdr:nvCxnSpPr>
        <xdr:cNvPr id="469" name="直線コネクタ 468"/>
        <xdr:cNvCxnSpPr/>
      </xdr:nvCxnSpPr>
      <xdr:spPr>
        <a:xfrm flipV="1">
          <a:off x="8750300" y="16879376"/>
          <a:ext cx="889000" cy="48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97</xdr:row>
      <xdr:rowOff>96084</xdr:rowOff>
    </xdr:from>
    <xdr:to>
      <xdr:col>14</xdr:col>
      <xdr:colOff>79375</xdr:colOff>
      <xdr:row>98</xdr:row>
      <xdr:rowOff>26234</xdr:rowOff>
    </xdr:to>
    <xdr:sp macro="" textlink="">
      <xdr:nvSpPr>
        <xdr:cNvPr id="470" name="フローチャート : 判断 469"/>
        <xdr:cNvSpPr/>
      </xdr:nvSpPr>
      <xdr:spPr>
        <a:xfrm>
          <a:off x="9588500" y="167267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96</xdr:row>
      <xdr:rowOff>42761</xdr:rowOff>
    </xdr:from>
    <xdr:ext cx="534377" cy="259045"/>
    <xdr:sp macro="" textlink="">
      <xdr:nvSpPr>
        <xdr:cNvPr id="471" name="テキスト ボックス 470"/>
        <xdr:cNvSpPr txBox="1"/>
      </xdr:nvSpPr>
      <xdr:spPr>
        <a:xfrm>
          <a:off x="9372111" y="1650196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18,060</a:t>
          </a:r>
          <a:endParaRPr kumimoji="1" lang="ja-JP" altLang="en-US" sz="1000" b="1">
            <a:solidFill>
              <a:srgbClr val="000080"/>
            </a:solidFill>
            <a:latin typeface="ＭＳ Ｐゴシック"/>
          </a:endParaRPr>
        </a:p>
      </xdr:txBody>
    </xdr:sp>
    <xdr:clientData/>
  </xdr:oneCellAnchor>
  <xdr:twoCellAnchor>
    <xdr:from>
      <xdr:col>12</xdr:col>
      <xdr:colOff>460375</xdr:colOff>
      <xdr:row>97</xdr:row>
      <xdr:rowOff>45988</xdr:rowOff>
    </xdr:from>
    <xdr:to>
      <xdr:col>12</xdr:col>
      <xdr:colOff>561975</xdr:colOff>
      <xdr:row>97</xdr:row>
      <xdr:rowOff>147588</xdr:rowOff>
    </xdr:to>
    <xdr:sp macro="" textlink="">
      <xdr:nvSpPr>
        <xdr:cNvPr id="472" name="フローチャート : 判断 471"/>
        <xdr:cNvSpPr/>
      </xdr:nvSpPr>
      <xdr:spPr>
        <a:xfrm>
          <a:off x="8699500" y="166766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95</xdr:row>
      <xdr:rowOff>164115</xdr:rowOff>
    </xdr:from>
    <xdr:ext cx="534377" cy="259045"/>
    <xdr:sp macro="" textlink="">
      <xdr:nvSpPr>
        <xdr:cNvPr id="473" name="テキスト ボックス 472"/>
        <xdr:cNvSpPr txBox="1"/>
      </xdr:nvSpPr>
      <xdr:spPr>
        <a:xfrm>
          <a:off x="8483111" y="164518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21,128</a:t>
          </a:r>
          <a:endParaRPr kumimoji="1" lang="ja-JP" altLang="en-US" sz="1000" b="1">
            <a:solidFill>
              <a:srgbClr val="000080"/>
            </a:solidFill>
            <a:latin typeface="ＭＳ Ｐゴシック"/>
          </a:endParaRPr>
        </a:p>
      </xdr:txBody>
    </xdr:sp>
    <xdr:clientData/>
  </xdr:oneCellAnchor>
  <xdr:oneCellAnchor>
    <xdr:from>
      <xdr:col>14</xdr:col>
      <xdr:colOff>676275</xdr:colOff>
      <xdr:row>101</xdr:row>
      <xdr:rowOff>80027</xdr:rowOff>
    </xdr:from>
    <xdr:ext cx="762000" cy="259045"/>
    <xdr:sp macro="" textlink="">
      <xdr:nvSpPr>
        <xdr:cNvPr id="474" name="テキスト ボックス 473"/>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101</xdr:row>
      <xdr:rowOff>80027</xdr:rowOff>
    </xdr:from>
    <xdr:ext cx="762000" cy="259045"/>
    <xdr:sp macro="" textlink="">
      <xdr:nvSpPr>
        <xdr:cNvPr id="475" name="テキスト ボックス 474"/>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101</xdr:row>
      <xdr:rowOff>80027</xdr:rowOff>
    </xdr:from>
    <xdr:ext cx="762000" cy="259045"/>
    <xdr:sp macro="" textlink="">
      <xdr:nvSpPr>
        <xdr:cNvPr id="476" name="テキスト ボックス 475"/>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101</xdr:row>
      <xdr:rowOff>80027</xdr:rowOff>
    </xdr:from>
    <xdr:ext cx="762000" cy="259045"/>
    <xdr:sp macro="" textlink="">
      <xdr:nvSpPr>
        <xdr:cNvPr id="477" name="テキスト ボックス 476"/>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101</xdr:row>
      <xdr:rowOff>80027</xdr:rowOff>
    </xdr:from>
    <xdr:ext cx="762000" cy="259045"/>
    <xdr:sp macro="" textlink="">
      <xdr:nvSpPr>
        <xdr:cNvPr id="478" name="テキスト ボックス 477"/>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98</xdr:row>
      <xdr:rowOff>2113</xdr:rowOff>
    </xdr:from>
    <xdr:to>
      <xdr:col>15</xdr:col>
      <xdr:colOff>231775</xdr:colOff>
      <xdr:row>98</xdr:row>
      <xdr:rowOff>103713</xdr:rowOff>
    </xdr:to>
    <xdr:sp macro="" textlink="">
      <xdr:nvSpPr>
        <xdr:cNvPr id="479" name="円/楕円 478"/>
        <xdr:cNvSpPr/>
      </xdr:nvSpPr>
      <xdr:spPr>
        <a:xfrm>
          <a:off x="10426700" y="1680421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97</xdr:row>
      <xdr:rowOff>88490</xdr:rowOff>
    </xdr:from>
    <xdr:ext cx="534377" cy="259045"/>
    <xdr:sp macro="" textlink="">
      <xdr:nvSpPr>
        <xdr:cNvPr id="480" name="普通建設事業費 （ うち更新整備　）該当値テキスト"/>
        <xdr:cNvSpPr txBox="1"/>
      </xdr:nvSpPr>
      <xdr:spPr>
        <a:xfrm>
          <a:off x="10528300" y="1671914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13,315</a:t>
          </a:r>
          <a:endParaRPr kumimoji="1" lang="ja-JP" altLang="en-US" sz="1000" b="1">
            <a:solidFill>
              <a:srgbClr val="FF0000"/>
            </a:solidFill>
            <a:latin typeface="ＭＳ Ｐゴシック"/>
          </a:endParaRPr>
        </a:p>
      </xdr:txBody>
    </xdr:sp>
    <xdr:clientData/>
  </xdr:oneCellAnchor>
  <xdr:twoCellAnchor>
    <xdr:from>
      <xdr:col>13</xdr:col>
      <xdr:colOff>663575</xdr:colOff>
      <xdr:row>98</xdr:row>
      <xdr:rowOff>26476</xdr:rowOff>
    </xdr:from>
    <xdr:to>
      <xdr:col>14</xdr:col>
      <xdr:colOff>79375</xdr:colOff>
      <xdr:row>98</xdr:row>
      <xdr:rowOff>128076</xdr:rowOff>
    </xdr:to>
    <xdr:sp macro="" textlink="">
      <xdr:nvSpPr>
        <xdr:cNvPr id="481" name="円/楕円 480"/>
        <xdr:cNvSpPr/>
      </xdr:nvSpPr>
      <xdr:spPr>
        <a:xfrm>
          <a:off x="9588500" y="168285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98</xdr:row>
      <xdr:rowOff>119203</xdr:rowOff>
    </xdr:from>
    <xdr:ext cx="534377" cy="259045"/>
    <xdr:sp macro="" textlink="">
      <xdr:nvSpPr>
        <xdr:cNvPr id="482" name="テキスト ボックス 481"/>
        <xdr:cNvSpPr txBox="1"/>
      </xdr:nvSpPr>
      <xdr:spPr>
        <a:xfrm>
          <a:off x="9372111" y="1692130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11,823</a:t>
          </a:r>
          <a:endParaRPr kumimoji="1" lang="ja-JP" altLang="en-US" sz="1000" b="1">
            <a:solidFill>
              <a:srgbClr val="FF0000"/>
            </a:solidFill>
            <a:latin typeface="ＭＳ Ｐゴシック"/>
          </a:endParaRPr>
        </a:p>
      </xdr:txBody>
    </xdr:sp>
    <xdr:clientData/>
  </xdr:oneCellAnchor>
  <xdr:twoCellAnchor>
    <xdr:from>
      <xdr:col>12</xdr:col>
      <xdr:colOff>460375</xdr:colOff>
      <xdr:row>98</xdr:row>
      <xdr:rowOff>31325</xdr:rowOff>
    </xdr:from>
    <xdr:to>
      <xdr:col>12</xdr:col>
      <xdr:colOff>561975</xdr:colOff>
      <xdr:row>98</xdr:row>
      <xdr:rowOff>132925</xdr:rowOff>
    </xdr:to>
    <xdr:sp macro="" textlink="">
      <xdr:nvSpPr>
        <xdr:cNvPr id="483" name="円/楕円 482"/>
        <xdr:cNvSpPr/>
      </xdr:nvSpPr>
      <xdr:spPr>
        <a:xfrm>
          <a:off x="8699500" y="168334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98</xdr:row>
      <xdr:rowOff>124052</xdr:rowOff>
    </xdr:from>
    <xdr:ext cx="534377" cy="259045"/>
    <xdr:sp macro="" textlink="">
      <xdr:nvSpPr>
        <xdr:cNvPr id="484" name="テキスト ボックス 483"/>
        <xdr:cNvSpPr txBox="1"/>
      </xdr:nvSpPr>
      <xdr:spPr>
        <a:xfrm>
          <a:off x="8483111" y="1692615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11,526</a:t>
          </a:r>
          <a:endParaRPr kumimoji="1" lang="ja-JP" altLang="en-US" sz="1000" b="1">
            <a:solidFill>
              <a:srgbClr val="FF0000"/>
            </a:solidFill>
            <a:latin typeface="ＭＳ Ｐゴシック"/>
          </a:endParaRPr>
        </a:p>
      </xdr:txBody>
    </xdr:sp>
    <xdr:clientData/>
  </xdr:oneCellAnchor>
  <xdr:twoCellAnchor>
    <xdr:from>
      <xdr:col>18</xdr:col>
      <xdr:colOff>73025</xdr:colOff>
      <xdr:row>23</xdr:row>
      <xdr:rowOff>57150</xdr:rowOff>
    </xdr:from>
    <xdr:to>
      <xdr:col>24</xdr:col>
      <xdr:colOff>644525</xdr:colOff>
      <xdr:row>25</xdr:row>
      <xdr:rowOff>31750</xdr:rowOff>
    </xdr:to>
    <xdr:sp macro="" textlink="">
      <xdr:nvSpPr>
        <xdr:cNvPr id="485" name="正方形/長方形 484"/>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災害復旧事業費</a:t>
          </a:r>
        </a:p>
      </xdr:txBody>
    </xdr:sp>
    <xdr:clientData/>
  </xdr:twoCellAnchor>
  <xdr:twoCellAnchor>
    <xdr:from>
      <xdr:col>18</xdr:col>
      <xdr:colOff>200025</xdr:colOff>
      <xdr:row>25</xdr:row>
      <xdr:rowOff>57150</xdr:rowOff>
    </xdr:from>
    <xdr:to>
      <xdr:col>20</xdr:col>
      <xdr:colOff>352425</xdr:colOff>
      <xdr:row>26</xdr:row>
      <xdr:rowOff>139700</xdr:rowOff>
    </xdr:to>
    <xdr:sp macro="" textlink="">
      <xdr:nvSpPr>
        <xdr:cNvPr id="486" name="正方形/長方形 485"/>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26</xdr:row>
      <xdr:rowOff>88900</xdr:rowOff>
    </xdr:from>
    <xdr:to>
      <xdr:col>20</xdr:col>
      <xdr:colOff>352425</xdr:colOff>
      <xdr:row>28</xdr:row>
      <xdr:rowOff>0</xdr:rowOff>
    </xdr:to>
    <xdr:sp macro="" textlink="">
      <xdr:nvSpPr>
        <xdr:cNvPr id="487" name="正方形/長方形 486"/>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3/23</a:t>
          </a:r>
          <a:endParaRPr kumimoji="1" lang="ja-JP" altLang="en-US" sz="1200" b="1" i="1">
            <a:solidFill>
              <a:srgbClr val="4080FF"/>
            </a:solidFill>
            <a:latin typeface="ＭＳ Ｐゴシック"/>
          </a:endParaRPr>
        </a:p>
      </xdr:txBody>
    </xdr:sp>
    <xdr:clientData/>
  </xdr:twoCellAnchor>
  <xdr:twoCellAnchor>
    <xdr:from>
      <xdr:col>19</xdr:col>
      <xdr:colOff>530225</xdr:colOff>
      <xdr:row>25</xdr:row>
      <xdr:rowOff>57150</xdr:rowOff>
    </xdr:from>
    <xdr:to>
      <xdr:col>21</xdr:col>
      <xdr:colOff>682625</xdr:colOff>
      <xdr:row>26</xdr:row>
      <xdr:rowOff>139700</xdr:rowOff>
    </xdr:to>
    <xdr:sp macro="" textlink="">
      <xdr:nvSpPr>
        <xdr:cNvPr id="488" name="正方形/長方形 487"/>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26</xdr:row>
      <xdr:rowOff>88900</xdr:rowOff>
    </xdr:from>
    <xdr:to>
      <xdr:col>21</xdr:col>
      <xdr:colOff>682625</xdr:colOff>
      <xdr:row>28</xdr:row>
      <xdr:rowOff>0</xdr:rowOff>
    </xdr:to>
    <xdr:sp macro="" textlink="">
      <xdr:nvSpPr>
        <xdr:cNvPr id="489" name="正方形/長方形 488"/>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2,326</a:t>
          </a:r>
          <a:endParaRPr kumimoji="1" lang="ja-JP" altLang="en-US" sz="1200" b="1" i="1">
            <a:solidFill>
              <a:srgbClr val="4080FF"/>
            </a:solidFill>
            <a:latin typeface="ＭＳ Ｐゴシック"/>
          </a:endParaRPr>
        </a:p>
      </xdr:txBody>
    </xdr:sp>
    <xdr:clientData/>
  </xdr:twoCellAnchor>
  <xdr:twoCellAnchor>
    <xdr:from>
      <xdr:col>21</xdr:col>
      <xdr:colOff>301625</xdr:colOff>
      <xdr:row>25</xdr:row>
      <xdr:rowOff>57150</xdr:rowOff>
    </xdr:from>
    <xdr:to>
      <xdr:col>23</xdr:col>
      <xdr:colOff>454025</xdr:colOff>
      <xdr:row>26</xdr:row>
      <xdr:rowOff>139700</xdr:rowOff>
    </xdr:to>
    <xdr:sp macro="" textlink="">
      <xdr:nvSpPr>
        <xdr:cNvPr id="490" name="正方形/長方形 489"/>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26</xdr:row>
      <xdr:rowOff>88900</xdr:rowOff>
    </xdr:from>
    <xdr:to>
      <xdr:col>23</xdr:col>
      <xdr:colOff>454025</xdr:colOff>
      <xdr:row>28</xdr:row>
      <xdr:rowOff>0</xdr:rowOff>
    </xdr:to>
    <xdr:sp macro="" textlink="">
      <xdr:nvSpPr>
        <xdr:cNvPr id="491" name="正方形/長方形 490"/>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a:t>
          </a:r>
          <a:endParaRPr kumimoji="1" lang="ja-JP" altLang="en-US" sz="1200" b="1" i="1">
            <a:solidFill>
              <a:srgbClr val="4080FF"/>
            </a:solidFill>
            <a:latin typeface="ＭＳ Ｐゴシック"/>
          </a:endParaRPr>
        </a:p>
      </xdr:txBody>
    </xdr:sp>
    <xdr:clientData/>
  </xdr:twoCellAnchor>
  <xdr:twoCellAnchor>
    <xdr:from>
      <xdr:col>18</xdr:col>
      <xdr:colOff>73025</xdr:colOff>
      <xdr:row>28</xdr:row>
      <xdr:rowOff>25400</xdr:rowOff>
    </xdr:from>
    <xdr:to>
      <xdr:col>24</xdr:col>
      <xdr:colOff>644525</xdr:colOff>
      <xdr:row>41</xdr:row>
      <xdr:rowOff>82550</xdr:rowOff>
    </xdr:to>
    <xdr:sp macro="" textlink="">
      <xdr:nvSpPr>
        <xdr:cNvPr id="492" name="正方形/長方形 491"/>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27</xdr:row>
      <xdr:rowOff>6350</xdr:rowOff>
    </xdr:from>
    <xdr:ext cx="349839" cy="225703"/>
    <xdr:sp macro="" textlink="">
      <xdr:nvSpPr>
        <xdr:cNvPr id="493" name="テキスト ボックス 492"/>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41</xdr:row>
      <xdr:rowOff>82550</xdr:rowOff>
    </xdr:from>
    <xdr:to>
      <xdr:col>24</xdr:col>
      <xdr:colOff>644525</xdr:colOff>
      <xdr:row>41</xdr:row>
      <xdr:rowOff>82550</xdr:rowOff>
    </xdr:to>
    <xdr:cxnSp macro="">
      <xdr:nvCxnSpPr>
        <xdr:cNvPr id="494" name="直線コネクタ 493"/>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39</xdr:row>
      <xdr:rowOff>44450</xdr:rowOff>
    </xdr:from>
    <xdr:to>
      <xdr:col>24</xdr:col>
      <xdr:colOff>644525</xdr:colOff>
      <xdr:row>39</xdr:row>
      <xdr:rowOff>44450</xdr:rowOff>
    </xdr:to>
    <xdr:cxnSp macro="">
      <xdr:nvCxnSpPr>
        <xdr:cNvPr id="495" name="直線コネクタ 494"/>
        <xdr:cNvCxnSpPr/>
      </xdr:nvCxnSpPr>
      <xdr:spPr>
        <a:xfrm>
          <a:off x="12446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38</xdr:row>
      <xdr:rowOff>73677</xdr:rowOff>
    </xdr:from>
    <xdr:ext cx="248786" cy="259045"/>
    <xdr:sp macro="" textlink="">
      <xdr:nvSpPr>
        <xdr:cNvPr id="496" name="テキスト ボックス 495"/>
        <xdr:cNvSpPr txBox="1"/>
      </xdr:nvSpPr>
      <xdr:spPr>
        <a:xfrm>
          <a:off x="12197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37</xdr:row>
      <xdr:rowOff>6350</xdr:rowOff>
    </xdr:from>
    <xdr:to>
      <xdr:col>24</xdr:col>
      <xdr:colOff>644525</xdr:colOff>
      <xdr:row>37</xdr:row>
      <xdr:rowOff>6350</xdr:rowOff>
    </xdr:to>
    <xdr:cxnSp macro="">
      <xdr:nvCxnSpPr>
        <xdr:cNvPr id="497" name="直線コネクタ 496"/>
        <xdr:cNvCxnSpPr/>
      </xdr:nvCxnSpPr>
      <xdr:spPr>
        <a:xfrm>
          <a:off x="12446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36</xdr:row>
      <xdr:rowOff>35577</xdr:rowOff>
    </xdr:from>
    <xdr:ext cx="377026" cy="259045"/>
    <xdr:sp macro="" textlink="">
      <xdr:nvSpPr>
        <xdr:cNvPr id="498" name="テキスト ボックス 497"/>
        <xdr:cNvSpPr txBox="1"/>
      </xdr:nvSpPr>
      <xdr:spPr>
        <a:xfrm>
          <a:off x="12068974" y="6207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73025</xdr:colOff>
      <xdr:row>34</xdr:row>
      <xdr:rowOff>139700</xdr:rowOff>
    </xdr:from>
    <xdr:to>
      <xdr:col>24</xdr:col>
      <xdr:colOff>644525</xdr:colOff>
      <xdr:row>34</xdr:row>
      <xdr:rowOff>139700</xdr:rowOff>
    </xdr:to>
    <xdr:cxnSp macro="">
      <xdr:nvCxnSpPr>
        <xdr:cNvPr id="499" name="直線コネクタ 498"/>
        <xdr:cNvCxnSpPr/>
      </xdr:nvCxnSpPr>
      <xdr:spPr>
        <a:xfrm>
          <a:off x="12446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33</xdr:row>
      <xdr:rowOff>168927</xdr:rowOff>
    </xdr:from>
    <xdr:ext cx="377026" cy="259045"/>
    <xdr:sp macro="" textlink="">
      <xdr:nvSpPr>
        <xdr:cNvPr id="500" name="テキスト ボックス 499"/>
        <xdr:cNvSpPr txBox="1"/>
      </xdr:nvSpPr>
      <xdr:spPr>
        <a:xfrm>
          <a:off x="12068974" y="5826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32</xdr:row>
      <xdr:rowOff>101600</xdr:rowOff>
    </xdr:from>
    <xdr:to>
      <xdr:col>24</xdr:col>
      <xdr:colOff>644525</xdr:colOff>
      <xdr:row>32</xdr:row>
      <xdr:rowOff>101600</xdr:rowOff>
    </xdr:to>
    <xdr:cxnSp macro="">
      <xdr:nvCxnSpPr>
        <xdr:cNvPr id="501" name="直線コネクタ 500"/>
        <xdr:cNvCxnSpPr/>
      </xdr:nvCxnSpPr>
      <xdr:spPr>
        <a:xfrm>
          <a:off x="12446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31</xdr:row>
      <xdr:rowOff>130827</xdr:rowOff>
    </xdr:from>
    <xdr:ext cx="377026" cy="259045"/>
    <xdr:sp macro="" textlink="">
      <xdr:nvSpPr>
        <xdr:cNvPr id="502" name="テキスト ボックス 501"/>
        <xdr:cNvSpPr txBox="1"/>
      </xdr:nvSpPr>
      <xdr:spPr>
        <a:xfrm>
          <a:off x="12068974" y="5445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73025</xdr:colOff>
      <xdr:row>30</xdr:row>
      <xdr:rowOff>63500</xdr:rowOff>
    </xdr:from>
    <xdr:to>
      <xdr:col>24</xdr:col>
      <xdr:colOff>644525</xdr:colOff>
      <xdr:row>30</xdr:row>
      <xdr:rowOff>63500</xdr:rowOff>
    </xdr:to>
    <xdr:cxnSp macro="">
      <xdr:nvCxnSpPr>
        <xdr:cNvPr id="503" name="直線コネクタ 502"/>
        <xdr:cNvCxnSpPr/>
      </xdr:nvCxnSpPr>
      <xdr:spPr>
        <a:xfrm>
          <a:off x="12446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29</xdr:row>
      <xdr:rowOff>92727</xdr:rowOff>
    </xdr:from>
    <xdr:ext cx="377026" cy="259045"/>
    <xdr:sp macro="" textlink="">
      <xdr:nvSpPr>
        <xdr:cNvPr id="504" name="テキスト ボックス 503"/>
        <xdr:cNvSpPr txBox="1"/>
      </xdr:nvSpPr>
      <xdr:spPr>
        <a:xfrm>
          <a:off x="12068974" y="5064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28</xdr:row>
      <xdr:rowOff>25400</xdr:rowOff>
    </xdr:to>
    <xdr:cxnSp macro="">
      <xdr:nvCxnSpPr>
        <xdr:cNvPr id="505" name="直線コネクタ 504"/>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27</xdr:row>
      <xdr:rowOff>54627</xdr:rowOff>
    </xdr:from>
    <xdr:ext cx="377026" cy="259045"/>
    <xdr:sp macro="" textlink="">
      <xdr:nvSpPr>
        <xdr:cNvPr id="506" name="テキスト ボックス 505"/>
        <xdr:cNvSpPr txBox="1"/>
      </xdr:nvSpPr>
      <xdr:spPr>
        <a:xfrm>
          <a:off x="12068974" y="468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41</xdr:row>
      <xdr:rowOff>82550</xdr:rowOff>
    </xdr:to>
    <xdr:sp macro="" textlink="">
      <xdr:nvSpPr>
        <xdr:cNvPr id="507" name="災害復旧事業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31</xdr:row>
      <xdr:rowOff>33020</xdr:rowOff>
    </xdr:from>
    <xdr:to>
      <xdr:col>23</xdr:col>
      <xdr:colOff>516889</xdr:colOff>
      <xdr:row>39</xdr:row>
      <xdr:rowOff>44450</xdr:rowOff>
    </xdr:to>
    <xdr:cxnSp macro="">
      <xdr:nvCxnSpPr>
        <xdr:cNvPr id="508" name="直線コネクタ 507"/>
        <xdr:cNvCxnSpPr/>
      </xdr:nvCxnSpPr>
      <xdr:spPr>
        <a:xfrm flipV="1">
          <a:off x="16317595" y="5347970"/>
          <a:ext cx="1269" cy="138303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39</xdr:row>
      <xdr:rowOff>48277</xdr:rowOff>
    </xdr:from>
    <xdr:ext cx="249299" cy="259045"/>
    <xdr:sp macro="" textlink="">
      <xdr:nvSpPr>
        <xdr:cNvPr id="509" name="災害復旧事業費最小値テキスト"/>
        <xdr:cNvSpPr txBox="1"/>
      </xdr:nvSpPr>
      <xdr:spPr>
        <a:xfrm>
          <a:off x="16370300" y="6734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39</xdr:row>
      <xdr:rowOff>44450</xdr:rowOff>
    </xdr:from>
    <xdr:to>
      <xdr:col>23</xdr:col>
      <xdr:colOff>606425</xdr:colOff>
      <xdr:row>39</xdr:row>
      <xdr:rowOff>44450</xdr:rowOff>
    </xdr:to>
    <xdr:cxnSp macro="">
      <xdr:nvCxnSpPr>
        <xdr:cNvPr id="510" name="直線コネクタ 509"/>
        <xdr:cNvCxnSpPr/>
      </xdr:nvCxnSpPr>
      <xdr:spPr>
        <a:xfrm>
          <a:off x="16230600" y="6731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29</xdr:row>
      <xdr:rowOff>151147</xdr:rowOff>
    </xdr:from>
    <xdr:ext cx="378565" cy="259045"/>
    <xdr:sp macro="" textlink="">
      <xdr:nvSpPr>
        <xdr:cNvPr id="511" name="災害復旧事業費最大値テキスト"/>
        <xdr:cNvSpPr txBox="1"/>
      </xdr:nvSpPr>
      <xdr:spPr>
        <a:xfrm>
          <a:off x="16370300" y="512319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363</a:t>
          </a:r>
          <a:endParaRPr kumimoji="1" lang="ja-JP" altLang="en-US" sz="1000" b="1">
            <a:latin typeface="ＭＳ Ｐゴシック"/>
          </a:endParaRPr>
        </a:p>
      </xdr:txBody>
    </xdr:sp>
    <xdr:clientData/>
  </xdr:oneCellAnchor>
  <xdr:twoCellAnchor>
    <xdr:from>
      <xdr:col>23</xdr:col>
      <xdr:colOff>428625</xdr:colOff>
      <xdr:row>31</xdr:row>
      <xdr:rowOff>33020</xdr:rowOff>
    </xdr:from>
    <xdr:to>
      <xdr:col>23</xdr:col>
      <xdr:colOff>606425</xdr:colOff>
      <xdr:row>31</xdr:row>
      <xdr:rowOff>33020</xdr:rowOff>
    </xdr:to>
    <xdr:cxnSp macro="">
      <xdr:nvCxnSpPr>
        <xdr:cNvPr id="512" name="直線コネクタ 511"/>
        <xdr:cNvCxnSpPr/>
      </xdr:nvCxnSpPr>
      <xdr:spPr>
        <a:xfrm>
          <a:off x="16230600" y="534797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39</xdr:row>
      <xdr:rowOff>44450</xdr:rowOff>
    </xdr:from>
    <xdr:to>
      <xdr:col>23</xdr:col>
      <xdr:colOff>517525</xdr:colOff>
      <xdr:row>39</xdr:row>
      <xdr:rowOff>44450</xdr:rowOff>
    </xdr:to>
    <xdr:cxnSp macro="">
      <xdr:nvCxnSpPr>
        <xdr:cNvPr id="513" name="直線コネクタ 512"/>
        <xdr:cNvCxnSpPr/>
      </xdr:nvCxnSpPr>
      <xdr:spPr>
        <a:xfrm>
          <a:off x="15481300" y="6731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37</xdr:row>
      <xdr:rowOff>107967</xdr:rowOff>
    </xdr:from>
    <xdr:ext cx="313932" cy="259045"/>
    <xdr:sp macro="" textlink="">
      <xdr:nvSpPr>
        <xdr:cNvPr id="514" name="災害復旧事業費平均値テキスト"/>
        <xdr:cNvSpPr txBox="1"/>
      </xdr:nvSpPr>
      <xdr:spPr>
        <a:xfrm>
          <a:off x="16370300" y="6451617"/>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21</a:t>
          </a:r>
          <a:endParaRPr kumimoji="1" lang="ja-JP" altLang="en-US" sz="1000" b="1">
            <a:solidFill>
              <a:srgbClr val="000080"/>
            </a:solidFill>
            <a:latin typeface="ＭＳ Ｐゴシック"/>
          </a:endParaRPr>
        </a:p>
      </xdr:txBody>
    </xdr:sp>
    <xdr:clientData/>
  </xdr:oneCellAnchor>
  <xdr:twoCellAnchor>
    <xdr:from>
      <xdr:col>23</xdr:col>
      <xdr:colOff>466725</xdr:colOff>
      <xdr:row>38</xdr:row>
      <xdr:rowOff>85090</xdr:rowOff>
    </xdr:from>
    <xdr:to>
      <xdr:col>23</xdr:col>
      <xdr:colOff>568325</xdr:colOff>
      <xdr:row>39</xdr:row>
      <xdr:rowOff>15240</xdr:rowOff>
    </xdr:to>
    <xdr:sp macro="" textlink="">
      <xdr:nvSpPr>
        <xdr:cNvPr id="515" name="フローチャート : 判断 514"/>
        <xdr:cNvSpPr/>
      </xdr:nvSpPr>
      <xdr:spPr>
        <a:xfrm>
          <a:off x="16268700" y="66001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39</xdr:row>
      <xdr:rowOff>44450</xdr:rowOff>
    </xdr:from>
    <xdr:to>
      <xdr:col>22</xdr:col>
      <xdr:colOff>365125</xdr:colOff>
      <xdr:row>39</xdr:row>
      <xdr:rowOff>44450</xdr:rowOff>
    </xdr:to>
    <xdr:cxnSp macro="">
      <xdr:nvCxnSpPr>
        <xdr:cNvPr id="516" name="直線コネクタ 515"/>
        <xdr:cNvCxnSpPr/>
      </xdr:nvCxnSpPr>
      <xdr:spPr>
        <a:xfrm>
          <a:off x="14592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38</xdr:row>
      <xdr:rowOff>104140</xdr:rowOff>
    </xdr:from>
    <xdr:to>
      <xdr:col>22</xdr:col>
      <xdr:colOff>415925</xdr:colOff>
      <xdr:row>39</xdr:row>
      <xdr:rowOff>34290</xdr:rowOff>
    </xdr:to>
    <xdr:sp macro="" textlink="">
      <xdr:nvSpPr>
        <xdr:cNvPr id="517" name="フローチャート : 判断 516"/>
        <xdr:cNvSpPr/>
      </xdr:nvSpPr>
      <xdr:spPr>
        <a:xfrm>
          <a:off x="15430500" y="66192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208158</xdr:colOff>
      <xdr:row>37</xdr:row>
      <xdr:rowOff>50817</xdr:rowOff>
    </xdr:from>
    <xdr:ext cx="313932" cy="259045"/>
    <xdr:sp macro="" textlink="">
      <xdr:nvSpPr>
        <xdr:cNvPr id="518" name="テキスト ボックス 517"/>
        <xdr:cNvSpPr txBox="1"/>
      </xdr:nvSpPr>
      <xdr:spPr>
        <a:xfrm>
          <a:off x="15324333" y="639446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16</a:t>
          </a:r>
          <a:endParaRPr kumimoji="1" lang="ja-JP" altLang="en-US" sz="1000" b="1">
            <a:solidFill>
              <a:srgbClr val="000080"/>
            </a:solidFill>
            <a:latin typeface="ＭＳ Ｐゴシック"/>
          </a:endParaRPr>
        </a:p>
      </xdr:txBody>
    </xdr:sp>
    <xdr:clientData/>
  </xdr:oneCellAnchor>
  <xdr:twoCellAnchor>
    <xdr:from>
      <xdr:col>19</xdr:col>
      <xdr:colOff>644525</xdr:colOff>
      <xdr:row>39</xdr:row>
      <xdr:rowOff>44450</xdr:rowOff>
    </xdr:from>
    <xdr:to>
      <xdr:col>21</xdr:col>
      <xdr:colOff>161925</xdr:colOff>
      <xdr:row>39</xdr:row>
      <xdr:rowOff>44450</xdr:rowOff>
    </xdr:to>
    <xdr:cxnSp macro="">
      <xdr:nvCxnSpPr>
        <xdr:cNvPr id="519" name="直線コネクタ 518"/>
        <xdr:cNvCxnSpPr/>
      </xdr:nvCxnSpPr>
      <xdr:spPr>
        <a:xfrm>
          <a:off x="13703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38</xdr:row>
      <xdr:rowOff>111760</xdr:rowOff>
    </xdr:from>
    <xdr:to>
      <xdr:col>21</xdr:col>
      <xdr:colOff>212725</xdr:colOff>
      <xdr:row>39</xdr:row>
      <xdr:rowOff>41910</xdr:rowOff>
    </xdr:to>
    <xdr:sp macro="" textlink="">
      <xdr:nvSpPr>
        <xdr:cNvPr id="520" name="フローチャート : 判断 519"/>
        <xdr:cNvSpPr/>
      </xdr:nvSpPr>
      <xdr:spPr>
        <a:xfrm>
          <a:off x="14541500" y="66268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4958</xdr:colOff>
      <xdr:row>37</xdr:row>
      <xdr:rowOff>58437</xdr:rowOff>
    </xdr:from>
    <xdr:ext cx="313932" cy="259045"/>
    <xdr:sp macro="" textlink="">
      <xdr:nvSpPr>
        <xdr:cNvPr id="521" name="テキスト ボックス 520"/>
        <xdr:cNvSpPr txBox="1"/>
      </xdr:nvSpPr>
      <xdr:spPr>
        <a:xfrm>
          <a:off x="14435333" y="640208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14</a:t>
          </a:r>
          <a:endParaRPr kumimoji="1" lang="ja-JP" altLang="en-US" sz="1000" b="1">
            <a:solidFill>
              <a:srgbClr val="000080"/>
            </a:solidFill>
            <a:latin typeface="ＭＳ Ｐゴシック"/>
          </a:endParaRPr>
        </a:p>
      </xdr:txBody>
    </xdr:sp>
    <xdr:clientData/>
  </xdr:oneCellAnchor>
  <xdr:twoCellAnchor>
    <xdr:from>
      <xdr:col>18</xdr:col>
      <xdr:colOff>441325</xdr:colOff>
      <xdr:row>39</xdr:row>
      <xdr:rowOff>44450</xdr:rowOff>
    </xdr:from>
    <xdr:to>
      <xdr:col>19</xdr:col>
      <xdr:colOff>644525</xdr:colOff>
      <xdr:row>39</xdr:row>
      <xdr:rowOff>44450</xdr:rowOff>
    </xdr:to>
    <xdr:cxnSp macro="">
      <xdr:nvCxnSpPr>
        <xdr:cNvPr id="522" name="直線コネクタ 521"/>
        <xdr:cNvCxnSpPr/>
      </xdr:nvCxnSpPr>
      <xdr:spPr>
        <a:xfrm>
          <a:off x="12814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36</xdr:row>
      <xdr:rowOff>157480</xdr:rowOff>
    </xdr:from>
    <xdr:to>
      <xdr:col>20</xdr:col>
      <xdr:colOff>9525</xdr:colOff>
      <xdr:row>37</xdr:row>
      <xdr:rowOff>87630</xdr:rowOff>
    </xdr:to>
    <xdr:sp macro="" textlink="">
      <xdr:nvSpPr>
        <xdr:cNvPr id="523" name="フローチャート : 判断 522"/>
        <xdr:cNvSpPr/>
      </xdr:nvSpPr>
      <xdr:spPr>
        <a:xfrm>
          <a:off x="13652500" y="6329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487558</xdr:colOff>
      <xdr:row>35</xdr:row>
      <xdr:rowOff>104157</xdr:rowOff>
    </xdr:from>
    <xdr:ext cx="313932" cy="259045"/>
    <xdr:sp macro="" textlink="">
      <xdr:nvSpPr>
        <xdr:cNvPr id="524" name="テキスト ボックス 523"/>
        <xdr:cNvSpPr txBox="1"/>
      </xdr:nvSpPr>
      <xdr:spPr>
        <a:xfrm>
          <a:off x="13546333" y="610490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twoCellAnchor>
    <xdr:from>
      <xdr:col>18</xdr:col>
      <xdr:colOff>390525</xdr:colOff>
      <xdr:row>36</xdr:row>
      <xdr:rowOff>130810</xdr:rowOff>
    </xdr:from>
    <xdr:to>
      <xdr:col>18</xdr:col>
      <xdr:colOff>492125</xdr:colOff>
      <xdr:row>37</xdr:row>
      <xdr:rowOff>60960</xdr:rowOff>
    </xdr:to>
    <xdr:sp macro="" textlink="">
      <xdr:nvSpPr>
        <xdr:cNvPr id="525" name="フローチャート : 判断 524"/>
        <xdr:cNvSpPr/>
      </xdr:nvSpPr>
      <xdr:spPr>
        <a:xfrm>
          <a:off x="12763500" y="63030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284358</xdr:colOff>
      <xdr:row>35</xdr:row>
      <xdr:rowOff>77487</xdr:rowOff>
    </xdr:from>
    <xdr:ext cx="313932" cy="259045"/>
    <xdr:sp macro="" textlink="">
      <xdr:nvSpPr>
        <xdr:cNvPr id="526" name="テキスト ボックス 525"/>
        <xdr:cNvSpPr txBox="1"/>
      </xdr:nvSpPr>
      <xdr:spPr>
        <a:xfrm>
          <a:off x="12657333" y="607823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oneCellAnchor>
    <xdr:from>
      <xdr:col>23</xdr:col>
      <xdr:colOff>327025</xdr:colOff>
      <xdr:row>41</xdr:row>
      <xdr:rowOff>80027</xdr:rowOff>
    </xdr:from>
    <xdr:ext cx="762000" cy="259045"/>
    <xdr:sp macro="" textlink="">
      <xdr:nvSpPr>
        <xdr:cNvPr id="527" name="テキスト ボックス 526"/>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41</xdr:row>
      <xdr:rowOff>80027</xdr:rowOff>
    </xdr:from>
    <xdr:ext cx="762000" cy="259045"/>
    <xdr:sp macro="" textlink="">
      <xdr:nvSpPr>
        <xdr:cNvPr id="528" name="テキスト ボックス 527"/>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41</xdr:row>
      <xdr:rowOff>80027</xdr:rowOff>
    </xdr:from>
    <xdr:ext cx="762000" cy="259045"/>
    <xdr:sp macro="" textlink="">
      <xdr:nvSpPr>
        <xdr:cNvPr id="529" name="テキスト ボックス 528"/>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41</xdr:row>
      <xdr:rowOff>80027</xdr:rowOff>
    </xdr:from>
    <xdr:ext cx="762000" cy="259045"/>
    <xdr:sp macro="" textlink="">
      <xdr:nvSpPr>
        <xdr:cNvPr id="530" name="テキスト ボックス 529"/>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41</xdr:row>
      <xdr:rowOff>80027</xdr:rowOff>
    </xdr:from>
    <xdr:ext cx="762000" cy="259045"/>
    <xdr:sp macro="" textlink="">
      <xdr:nvSpPr>
        <xdr:cNvPr id="531" name="テキスト ボックス 530"/>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38</xdr:row>
      <xdr:rowOff>165100</xdr:rowOff>
    </xdr:from>
    <xdr:to>
      <xdr:col>23</xdr:col>
      <xdr:colOff>568325</xdr:colOff>
      <xdr:row>39</xdr:row>
      <xdr:rowOff>95250</xdr:rowOff>
    </xdr:to>
    <xdr:sp macro="" textlink="">
      <xdr:nvSpPr>
        <xdr:cNvPr id="532" name="円/楕円 531"/>
        <xdr:cNvSpPr/>
      </xdr:nvSpPr>
      <xdr:spPr>
        <a:xfrm>
          <a:off x="162687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38</xdr:row>
      <xdr:rowOff>80027</xdr:rowOff>
    </xdr:from>
    <xdr:ext cx="249299" cy="259045"/>
    <xdr:sp macro="" textlink="">
      <xdr:nvSpPr>
        <xdr:cNvPr id="533" name="災害復旧事業費該当値テキスト"/>
        <xdr:cNvSpPr txBox="1"/>
      </xdr:nvSpPr>
      <xdr:spPr>
        <a:xfrm>
          <a:off x="16370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22</xdr:col>
      <xdr:colOff>314325</xdr:colOff>
      <xdr:row>38</xdr:row>
      <xdr:rowOff>165100</xdr:rowOff>
    </xdr:from>
    <xdr:to>
      <xdr:col>22</xdr:col>
      <xdr:colOff>415925</xdr:colOff>
      <xdr:row>39</xdr:row>
      <xdr:rowOff>95250</xdr:rowOff>
    </xdr:to>
    <xdr:sp macro="" textlink="">
      <xdr:nvSpPr>
        <xdr:cNvPr id="534" name="円/楕円 533"/>
        <xdr:cNvSpPr/>
      </xdr:nvSpPr>
      <xdr:spPr>
        <a:xfrm>
          <a:off x="15430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39</xdr:row>
      <xdr:rowOff>86377</xdr:rowOff>
    </xdr:from>
    <xdr:ext cx="249299" cy="259045"/>
    <xdr:sp macro="" textlink="">
      <xdr:nvSpPr>
        <xdr:cNvPr id="535" name="テキスト ボックス 534"/>
        <xdr:cNvSpPr txBox="1"/>
      </xdr:nvSpPr>
      <xdr:spPr>
        <a:xfrm>
          <a:off x="15356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21</xdr:col>
      <xdr:colOff>111125</xdr:colOff>
      <xdr:row>38</xdr:row>
      <xdr:rowOff>165100</xdr:rowOff>
    </xdr:from>
    <xdr:to>
      <xdr:col>21</xdr:col>
      <xdr:colOff>212725</xdr:colOff>
      <xdr:row>39</xdr:row>
      <xdr:rowOff>95250</xdr:rowOff>
    </xdr:to>
    <xdr:sp macro="" textlink="">
      <xdr:nvSpPr>
        <xdr:cNvPr id="536" name="円/楕円 535"/>
        <xdr:cNvSpPr/>
      </xdr:nvSpPr>
      <xdr:spPr>
        <a:xfrm>
          <a:off x="14541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39</xdr:row>
      <xdr:rowOff>86377</xdr:rowOff>
    </xdr:from>
    <xdr:ext cx="249299" cy="259045"/>
    <xdr:sp macro="" textlink="">
      <xdr:nvSpPr>
        <xdr:cNvPr id="537" name="テキスト ボックス 536"/>
        <xdr:cNvSpPr txBox="1"/>
      </xdr:nvSpPr>
      <xdr:spPr>
        <a:xfrm>
          <a:off x="14467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19</xdr:col>
      <xdr:colOff>593725</xdr:colOff>
      <xdr:row>38</xdr:row>
      <xdr:rowOff>165100</xdr:rowOff>
    </xdr:from>
    <xdr:to>
      <xdr:col>20</xdr:col>
      <xdr:colOff>9525</xdr:colOff>
      <xdr:row>39</xdr:row>
      <xdr:rowOff>95250</xdr:rowOff>
    </xdr:to>
    <xdr:sp macro="" textlink="">
      <xdr:nvSpPr>
        <xdr:cNvPr id="538" name="円/楕円 537"/>
        <xdr:cNvSpPr/>
      </xdr:nvSpPr>
      <xdr:spPr>
        <a:xfrm>
          <a:off x="13652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39</xdr:row>
      <xdr:rowOff>86377</xdr:rowOff>
    </xdr:from>
    <xdr:ext cx="249299" cy="259045"/>
    <xdr:sp macro="" textlink="">
      <xdr:nvSpPr>
        <xdr:cNvPr id="539" name="テキスト ボックス 538"/>
        <xdr:cNvSpPr txBox="1"/>
      </xdr:nvSpPr>
      <xdr:spPr>
        <a:xfrm>
          <a:off x="13578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390525</xdr:colOff>
      <xdr:row>38</xdr:row>
      <xdr:rowOff>165100</xdr:rowOff>
    </xdr:from>
    <xdr:to>
      <xdr:col>18</xdr:col>
      <xdr:colOff>492125</xdr:colOff>
      <xdr:row>39</xdr:row>
      <xdr:rowOff>95250</xdr:rowOff>
    </xdr:to>
    <xdr:sp macro="" textlink="">
      <xdr:nvSpPr>
        <xdr:cNvPr id="540" name="円/楕円 539"/>
        <xdr:cNvSpPr/>
      </xdr:nvSpPr>
      <xdr:spPr>
        <a:xfrm>
          <a:off x="12763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39</xdr:row>
      <xdr:rowOff>86377</xdr:rowOff>
    </xdr:from>
    <xdr:ext cx="249299" cy="259045"/>
    <xdr:sp macro="" textlink="">
      <xdr:nvSpPr>
        <xdr:cNvPr id="541" name="テキスト ボックス 540"/>
        <xdr:cNvSpPr txBox="1"/>
      </xdr:nvSpPr>
      <xdr:spPr>
        <a:xfrm>
          <a:off x="12689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73025</xdr:colOff>
      <xdr:row>43</xdr:row>
      <xdr:rowOff>57150</xdr:rowOff>
    </xdr:from>
    <xdr:to>
      <xdr:col>24</xdr:col>
      <xdr:colOff>644525</xdr:colOff>
      <xdr:row>45</xdr:row>
      <xdr:rowOff>31750</xdr:rowOff>
    </xdr:to>
    <xdr:sp macro="" textlink="">
      <xdr:nvSpPr>
        <xdr:cNvPr id="542" name="正方形/長方形 541"/>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失業対策事業費</a:t>
          </a:r>
        </a:p>
      </xdr:txBody>
    </xdr:sp>
    <xdr:clientData/>
  </xdr:twoCellAnchor>
  <xdr:twoCellAnchor>
    <xdr:from>
      <xdr:col>18</xdr:col>
      <xdr:colOff>200025</xdr:colOff>
      <xdr:row>45</xdr:row>
      <xdr:rowOff>57150</xdr:rowOff>
    </xdr:from>
    <xdr:to>
      <xdr:col>20</xdr:col>
      <xdr:colOff>352425</xdr:colOff>
      <xdr:row>46</xdr:row>
      <xdr:rowOff>139700</xdr:rowOff>
    </xdr:to>
    <xdr:sp macro="" textlink="">
      <xdr:nvSpPr>
        <xdr:cNvPr id="543" name="正方形/長方形 542"/>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46</xdr:row>
      <xdr:rowOff>88900</xdr:rowOff>
    </xdr:from>
    <xdr:to>
      <xdr:col>20</xdr:col>
      <xdr:colOff>352425</xdr:colOff>
      <xdr:row>48</xdr:row>
      <xdr:rowOff>0</xdr:rowOff>
    </xdr:to>
    <xdr:sp macro="" textlink="">
      <xdr:nvSpPr>
        <xdr:cNvPr id="544" name="正方形/長方形 543"/>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19</xdr:col>
      <xdr:colOff>530225</xdr:colOff>
      <xdr:row>45</xdr:row>
      <xdr:rowOff>57150</xdr:rowOff>
    </xdr:from>
    <xdr:to>
      <xdr:col>21</xdr:col>
      <xdr:colOff>682625</xdr:colOff>
      <xdr:row>46</xdr:row>
      <xdr:rowOff>139700</xdr:rowOff>
    </xdr:to>
    <xdr:sp macro="" textlink="">
      <xdr:nvSpPr>
        <xdr:cNvPr id="545" name="正方形/長方形 544"/>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46</xdr:row>
      <xdr:rowOff>88900</xdr:rowOff>
    </xdr:from>
    <xdr:to>
      <xdr:col>21</xdr:col>
      <xdr:colOff>682625</xdr:colOff>
      <xdr:row>48</xdr:row>
      <xdr:rowOff>0</xdr:rowOff>
    </xdr:to>
    <xdr:sp macro="" textlink="">
      <xdr:nvSpPr>
        <xdr:cNvPr id="546" name="正方形/長方形 545"/>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21</xdr:col>
      <xdr:colOff>301625</xdr:colOff>
      <xdr:row>45</xdr:row>
      <xdr:rowOff>57150</xdr:rowOff>
    </xdr:from>
    <xdr:to>
      <xdr:col>23</xdr:col>
      <xdr:colOff>454025</xdr:colOff>
      <xdr:row>46</xdr:row>
      <xdr:rowOff>139700</xdr:rowOff>
    </xdr:to>
    <xdr:sp macro="" textlink="">
      <xdr:nvSpPr>
        <xdr:cNvPr id="547" name="正方形/長方形 546"/>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46</xdr:row>
      <xdr:rowOff>88900</xdr:rowOff>
    </xdr:from>
    <xdr:to>
      <xdr:col>23</xdr:col>
      <xdr:colOff>454025</xdr:colOff>
      <xdr:row>48</xdr:row>
      <xdr:rowOff>0</xdr:rowOff>
    </xdr:to>
    <xdr:sp macro="" textlink="">
      <xdr:nvSpPr>
        <xdr:cNvPr id="548" name="正方形/長方形 547"/>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18</xdr:col>
      <xdr:colOff>73025</xdr:colOff>
      <xdr:row>48</xdr:row>
      <xdr:rowOff>25400</xdr:rowOff>
    </xdr:from>
    <xdr:to>
      <xdr:col>24</xdr:col>
      <xdr:colOff>644525</xdr:colOff>
      <xdr:row>61</xdr:row>
      <xdr:rowOff>82550</xdr:rowOff>
    </xdr:to>
    <xdr:sp macro="" textlink="">
      <xdr:nvSpPr>
        <xdr:cNvPr id="549" name="正方形/長方形 548"/>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47</xdr:row>
      <xdr:rowOff>6350</xdr:rowOff>
    </xdr:from>
    <xdr:ext cx="349839" cy="225703"/>
    <xdr:sp macro="" textlink="">
      <xdr:nvSpPr>
        <xdr:cNvPr id="550" name="テキスト ボックス 549"/>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61</xdr:row>
      <xdr:rowOff>82550</xdr:rowOff>
    </xdr:from>
    <xdr:to>
      <xdr:col>24</xdr:col>
      <xdr:colOff>644525</xdr:colOff>
      <xdr:row>61</xdr:row>
      <xdr:rowOff>82550</xdr:rowOff>
    </xdr:to>
    <xdr:cxnSp macro="">
      <xdr:nvCxnSpPr>
        <xdr:cNvPr id="551" name="直線コネクタ 550"/>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54</xdr:row>
      <xdr:rowOff>139700</xdr:rowOff>
    </xdr:from>
    <xdr:to>
      <xdr:col>24</xdr:col>
      <xdr:colOff>644525</xdr:colOff>
      <xdr:row>54</xdr:row>
      <xdr:rowOff>139700</xdr:rowOff>
    </xdr:to>
    <xdr:cxnSp macro="">
      <xdr:nvCxnSpPr>
        <xdr:cNvPr id="552" name="直線コネクタ 551"/>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53</xdr:row>
      <xdr:rowOff>168927</xdr:rowOff>
    </xdr:from>
    <xdr:ext cx="248786" cy="259045"/>
    <xdr:sp macro="" textlink="">
      <xdr:nvSpPr>
        <xdr:cNvPr id="553" name="テキスト ボックス 552"/>
        <xdr:cNvSpPr txBox="1"/>
      </xdr:nvSpPr>
      <xdr:spPr>
        <a:xfrm>
          <a:off x="12197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48</xdr:row>
      <xdr:rowOff>25400</xdr:rowOff>
    </xdr:to>
    <xdr:cxnSp macro="">
      <xdr:nvCxnSpPr>
        <xdr:cNvPr id="554" name="直線コネクタ 553"/>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47</xdr:row>
      <xdr:rowOff>54627</xdr:rowOff>
    </xdr:from>
    <xdr:ext cx="248786" cy="259045"/>
    <xdr:sp macro="" textlink="">
      <xdr:nvSpPr>
        <xdr:cNvPr id="555" name="テキスト ボックス 554"/>
        <xdr:cNvSpPr txBox="1"/>
      </xdr:nvSpPr>
      <xdr:spPr>
        <a:xfrm>
          <a:off x="12197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61</xdr:row>
      <xdr:rowOff>82550</xdr:rowOff>
    </xdr:to>
    <xdr:sp macro="" textlink="">
      <xdr:nvSpPr>
        <xdr:cNvPr id="556" name="失業対策事業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54</xdr:row>
      <xdr:rowOff>139700</xdr:rowOff>
    </xdr:from>
    <xdr:to>
      <xdr:col>23</xdr:col>
      <xdr:colOff>516889</xdr:colOff>
      <xdr:row>54</xdr:row>
      <xdr:rowOff>139700</xdr:rowOff>
    </xdr:to>
    <xdr:cxnSp macro="">
      <xdr:nvCxnSpPr>
        <xdr:cNvPr id="557" name="直線コネクタ 556"/>
        <xdr:cNvCxnSpPr/>
      </xdr:nvCxnSpPr>
      <xdr:spPr>
        <a:xfrm>
          <a:off x="16317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55</xdr:row>
      <xdr:rowOff>10177</xdr:rowOff>
    </xdr:from>
    <xdr:ext cx="249299" cy="259045"/>
    <xdr:sp macro="" textlink="">
      <xdr:nvSpPr>
        <xdr:cNvPr id="558" name="失業対策事業費最小値テキスト"/>
        <xdr:cNvSpPr txBox="1"/>
      </xdr:nvSpPr>
      <xdr:spPr>
        <a:xfrm>
          <a:off x="16370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54</xdr:row>
      <xdr:rowOff>139700</xdr:rowOff>
    </xdr:from>
    <xdr:to>
      <xdr:col>23</xdr:col>
      <xdr:colOff>606425</xdr:colOff>
      <xdr:row>54</xdr:row>
      <xdr:rowOff>139700</xdr:rowOff>
    </xdr:to>
    <xdr:cxnSp macro="">
      <xdr:nvCxnSpPr>
        <xdr:cNvPr id="559" name="直線コネクタ 558"/>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53</xdr:row>
      <xdr:rowOff>10177</xdr:rowOff>
    </xdr:from>
    <xdr:ext cx="249299" cy="259045"/>
    <xdr:sp macro="" textlink="">
      <xdr:nvSpPr>
        <xdr:cNvPr id="560" name="失業対策事業費最大値テキスト"/>
        <xdr:cNvSpPr txBox="1"/>
      </xdr:nvSpPr>
      <xdr:spPr>
        <a:xfrm>
          <a:off x="16370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54</xdr:row>
      <xdr:rowOff>139700</xdr:rowOff>
    </xdr:from>
    <xdr:to>
      <xdr:col>23</xdr:col>
      <xdr:colOff>606425</xdr:colOff>
      <xdr:row>54</xdr:row>
      <xdr:rowOff>139700</xdr:rowOff>
    </xdr:to>
    <xdr:cxnSp macro="">
      <xdr:nvCxnSpPr>
        <xdr:cNvPr id="561" name="直線コネクタ 560"/>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54</xdr:row>
      <xdr:rowOff>139700</xdr:rowOff>
    </xdr:from>
    <xdr:to>
      <xdr:col>23</xdr:col>
      <xdr:colOff>517525</xdr:colOff>
      <xdr:row>54</xdr:row>
      <xdr:rowOff>139700</xdr:rowOff>
    </xdr:to>
    <xdr:cxnSp macro="">
      <xdr:nvCxnSpPr>
        <xdr:cNvPr id="562" name="直線コネクタ 561"/>
        <xdr:cNvCxnSpPr/>
      </xdr:nvCxnSpPr>
      <xdr:spPr>
        <a:xfrm>
          <a:off x="15481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54</xdr:row>
      <xdr:rowOff>67327</xdr:rowOff>
    </xdr:from>
    <xdr:ext cx="249299" cy="259045"/>
    <xdr:sp macro="" textlink="">
      <xdr:nvSpPr>
        <xdr:cNvPr id="563" name="失業対策事業費平均値テキスト"/>
        <xdr:cNvSpPr txBox="1"/>
      </xdr:nvSpPr>
      <xdr:spPr>
        <a:xfrm>
          <a:off x="16370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23</xdr:col>
      <xdr:colOff>466725</xdr:colOff>
      <xdr:row>54</xdr:row>
      <xdr:rowOff>88900</xdr:rowOff>
    </xdr:from>
    <xdr:to>
      <xdr:col>23</xdr:col>
      <xdr:colOff>568325</xdr:colOff>
      <xdr:row>55</xdr:row>
      <xdr:rowOff>19050</xdr:rowOff>
    </xdr:to>
    <xdr:sp macro="" textlink="">
      <xdr:nvSpPr>
        <xdr:cNvPr id="564" name="フローチャート : 判断 563"/>
        <xdr:cNvSpPr/>
      </xdr:nvSpPr>
      <xdr:spPr>
        <a:xfrm>
          <a:off x="16268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54</xdr:row>
      <xdr:rowOff>139700</xdr:rowOff>
    </xdr:from>
    <xdr:to>
      <xdr:col>22</xdr:col>
      <xdr:colOff>365125</xdr:colOff>
      <xdr:row>54</xdr:row>
      <xdr:rowOff>139700</xdr:rowOff>
    </xdr:to>
    <xdr:cxnSp macro="">
      <xdr:nvCxnSpPr>
        <xdr:cNvPr id="565" name="直線コネクタ 564"/>
        <xdr:cNvCxnSpPr/>
      </xdr:nvCxnSpPr>
      <xdr:spPr>
        <a:xfrm>
          <a:off x="14592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54</xdr:row>
      <xdr:rowOff>88900</xdr:rowOff>
    </xdr:from>
    <xdr:to>
      <xdr:col>22</xdr:col>
      <xdr:colOff>415925</xdr:colOff>
      <xdr:row>55</xdr:row>
      <xdr:rowOff>19050</xdr:rowOff>
    </xdr:to>
    <xdr:sp macro="" textlink="">
      <xdr:nvSpPr>
        <xdr:cNvPr id="566" name="フローチャート : 判断 565"/>
        <xdr:cNvSpPr/>
      </xdr:nvSpPr>
      <xdr:spPr>
        <a:xfrm>
          <a:off x="15430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55</xdr:row>
      <xdr:rowOff>10177</xdr:rowOff>
    </xdr:from>
    <xdr:ext cx="249299" cy="259045"/>
    <xdr:sp macro="" textlink="">
      <xdr:nvSpPr>
        <xdr:cNvPr id="567" name="テキスト ボックス 566"/>
        <xdr:cNvSpPr txBox="1"/>
      </xdr:nvSpPr>
      <xdr:spPr>
        <a:xfrm>
          <a:off x="15356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19</xdr:col>
      <xdr:colOff>644525</xdr:colOff>
      <xdr:row>54</xdr:row>
      <xdr:rowOff>139700</xdr:rowOff>
    </xdr:from>
    <xdr:to>
      <xdr:col>21</xdr:col>
      <xdr:colOff>161925</xdr:colOff>
      <xdr:row>54</xdr:row>
      <xdr:rowOff>139700</xdr:rowOff>
    </xdr:to>
    <xdr:cxnSp macro="">
      <xdr:nvCxnSpPr>
        <xdr:cNvPr id="568" name="直線コネクタ 567"/>
        <xdr:cNvCxnSpPr/>
      </xdr:nvCxnSpPr>
      <xdr:spPr>
        <a:xfrm>
          <a:off x="13703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54</xdr:row>
      <xdr:rowOff>88900</xdr:rowOff>
    </xdr:from>
    <xdr:to>
      <xdr:col>21</xdr:col>
      <xdr:colOff>212725</xdr:colOff>
      <xdr:row>55</xdr:row>
      <xdr:rowOff>19050</xdr:rowOff>
    </xdr:to>
    <xdr:sp macro="" textlink="">
      <xdr:nvSpPr>
        <xdr:cNvPr id="569" name="フローチャート : 判断 568"/>
        <xdr:cNvSpPr/>
      </xdr:nvSpPr>
      <xdr:spPr>
        <a:xfrm>
          <a:off x="14541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55</xdr:row>
      <xdr:rowOff>10177</xdr:rowOff>
    </xdr:from>
    <xdr:ext cx="249299" cy="259045"/>
    <xdr:sp macro="" textlink="">
      <xdr:nvSpPr>
        <xdr:cNvPr id="570" name="テキスト ボックス 569"/>
        <xdr:cNvSpPr txBox="1"/>
      </xdr:nvSpPr>
      <xdr:spPr>
        <a:xfrm>
          <a:off x="14467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18</xdr:col>
      <xdr:colOff>441325</xdr:colOff>
      <xdr:row>54</xdr:row>
      <xdr:rowOff>139700</xdr:rowOff>
    </xdr:from>
    <xdr:to>
      <xdr:col>19</xdr:col>
      <xdr:colOff>644525</xdr:colOff>
      <xdr:row>54</xdr:row>
      <xdr:rowOff>139700</xdr:rowOff>
    </xdr:to>
    <xdr:cxnSp macro="">
      <xdr:nvCxnSpPr>
        <xdr:cNvPr id="571" name="直線コネクタ 570"/>
        <xdr:cNvCxnSpPr/>
      </xdr:nvCxnSpPr>
      <xdr:spPr>
        <a:xfrm>
          <a:off x="1281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54</xdr:row>
      <xdr:rowOff>88900</xdr:rowOff>
    </xdr:from>
    <xdr:to>
      <xdr:col>20</xdr:col>
      <xdr:colOff>9525</xdr:colOff>
      <xdr:row>55</xdr:row>
      <xdr:rowOff>19050</xdr:rowOff>
    </xdr:to>
    <xdr:sp macro="" textlink="">
      <xdr:nvSpPr>
        <xdr:cNvPr id="572" name="フローチャート : 判断 571"/>
        <xdr:cNvSpPr/>
      </xdr:nvSpPr>
      <xdr:spPr>
        <a:xfrm>
          <a:off x="1365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55</xdr:row>
      <xdr:rowOff>10177</xdr:rowOff>
    </xdr:from>
    <xdr:ext cx="249299" cy="259045"/>
    <xdr:sp macro="" textlink="">
      <xdr:nvSpPr>
        <xdr:cNvPr id="573" name="テキスト ボックス 572"/>
        <xdr:cNvSpPr txBox="1"/>
      </xdr:nvSpPr>
      <xdr:spPr>
        <a:xfrm>
          <a:off x="13578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18</xdr:col>
      <xdr:colOff>390525</xdr:colOff>
      <xdr:row>54</xdr:row>
      <xdr:rowOff>88900</xdr:rowOff>
    </xdr:from>
    <xdr:to>
      <xdr:col>18</xdr:col>
      <xdr:colOff>492125</xdr:colOff>
      <xdr:row>55</xdr:row>
      <xdr:rowOff>19050</xdr:rowOff>
    </xdr:to>
    <xdr:sp macro="" textlink="">
      <xdr:nvSpPr>
        <xdr:cNvPr id="574" name="フローチャート : 判断 573"/>
        <xdr:cNvSpPr/>
      </xdr:nvSpPr>
      <xdr:spPr>
        <a:xfrm>
          <a:off x="1276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55</xdr:row>
      <xdr:rowOff>10177</xdr:rowOff>
    </xdr:from>
    <xdr:ext cx="249299" cy="259045"/>
    <xdr:sp macro="" textlink="">
      <xdr:nvSpPr>
        <xdr:cNvPr id="575" name="テキスト ボックス 574"/>
        <xdr:cNvSpPr txBox="1"/>
      </xdr:nvSpPr>
      <xdr:spPr>
        <a:xfrm>
          <a:off x="12689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oneCellAnchor>
    <xdr:from>
      <xdr:col>23</xdr:col>
      <xdr:colOff>327025</xdr:colOff>
      <xdr:row>61</xdr:row>
      <xdr:rowOff>80027</xdr:rowOff>
    </xdr:from>
    <xdr:ext cx="762000" cy="259045"/>
    <xdr:sp macro="" textlink="">
      <xdr:nvSpPr>
        <xdr:cNvPr id="576" name="テキスト ボックス 575"/>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61</xdr:row>
      <xdr:rowOff>80027</xdr:rowOff>
    </xdr:from>
    <xdr:ext cx="762000" cy="259045"/>
    <xdr:sp macro="" textlink="">
      <xdr:nvSpPr>
        <xdr:cNvPr id="577" name="テキスト ボックス 576"/>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61</xdr:row>
      <xdr:rowOff>80027</xdr:rowOff>
    </xdr:from>
    <xdr:ext cx="762000" cy="259045"/>
    <xdr:sp macro="" textlink="">
      <xdr:nvSpPr>
        <xdr:cNvPr id="578" name="テキスト ボックス 577"/>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61</xdr:row>
      <xdr:rowOff>80027</xdr:rowOff>
    </xdr:from>
    <xdr:ext cx="762000" cy="259045"/>
    <xdr:sp macro="" textlink="">
      <xdr:nvSpPr>
        <xdr:cNvPr id="579" name="テキスト ボックス 578"/>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61</xdr:row>
      <xdr:rowOff>80027</xdr:rowOff>
    </xdr:from>
    <xdr:ext cx="762000" cy="259045"/>
    <xdr:sp macro="" textlink="">
      <xdr:nvSpPr>
        <xdr:cNvPr id="580" name="テキスト ボックス 579"/>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54</xdr:row>
      <xdr:rowOff>88900</xdr:rowOff>
    </xdr:from>
    <xdr:to>
      <xdr:col>23</xdr:col>
      <xdr:colOff>568325</xdr:colOff>
      <xdr:row>55</xdr:row>
      <xdr:rowOff>19050</xdr:rowOff>
    </xdr:to>
    <xdr:sp macro="" textlink="">
      <xdr:nvSpPr>
        <xdr:cNvPr id="581" name="円/楕円 580"/>
        <xdr:cNvSpPr/>
      </xdr:nvSpPr>
      <xdr:spPr>
        <a:xfrm>
          <a:off x="16268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53</xdr:row>
      <xdr:rowOff>124477</xdr:rowOff>
    </xdr:from>
    <xdr:ext cx="249299" cy="259045"/>
    <xdr:sp macro="" textlink="">
      <xdr:nvSpPr>
        <xdr:cNvPr id="582" name="失業対策事業費該当値テキスト"/>
        <xdr:cNvSpPr txBox="1"/>
      </xdr:nvSpPr>
      <xdr:spPr>
        <a:xfrm>
          <a:off x="16370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22</xdr:col>
      <xdr:colOff>314325</xdr:colOff>
      <xdr:row>54</xdr:row>
      <xdr:rowOff>88900</xdr:rowOff>
    </xdr:from>
    <xdr:to>
      <xdr:col>22</xdr:col>
      <xdr:colOff>415925</xdr:colOff>
      <xdr:row>55</xdr:row>
      <xdr:rowOff>19050</xdr:rowOff>
    </xdr:to>
    <xdr:sp macro="" textlink="">
      <xdr:nvSpPr>
        <xdr:cNvPr id="583" name="円/楕円 582"/>
        <xdr:cNvSpPr/>
      </xdr:nvSpPr>
      <xdr:spPr>
        <a:xfrm>
          <a:off x="15430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53</xdr:row>
      <xdr:rowOff>35577</xdr:rowOff>
    </xdr:from>
    <xdr:ext cx="249299" cy="259045"/>
    <xdr:sp macro="" textlink="">
      <xdr:nvSpPr>
        <xdr:cNvPr id="584" name="テキスト ボックス 583"/>
        <xdr:cNvSpPr txBox="1"/>
      </xdr:nvSpPr>
      <xdr:spPr>
        <a:xfrm>
          <a:off x="15356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21</xdr:col>
      <xdr:colOff>111125</xdr:colOff>
      <xdr:row>54</xdr:row>
      <xdr:rowOff>88900</xdr:rowOff>
    </xdr:from>
    <xdr:to>
      <xdr:col>21</xdr:col>
      <xdr:colOff>212725</xdr:colOff>
      <xdr:row>55</xdr:row>
      <xdr:rowOff>19050</xdr:rowOff>
    </xdr:to>
    <xdr:sp macro="" textlink="">
      <xdr:nvSpPr>
        <xdr:cNvPr id="585" name="円/楕円 584"/>
        <xdr:cNvSpPr/>
      </xdr:nvSpPr>
      <xdr:spPr>
        <a:xfrm>
          <a:off x="14541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53</xdr:row>
      <xdr:rowOff>35577</xdr:rowOff>
    </xdr:from>
    <xdr:ext cx="249299" cy="259045"/>
    <xdr:sp macro="" textlink="">
      <xdr:nvSpPr>
        <xdr:cNvPr id="586" name="テキスト ボックス 585"/>
        <xdr:cNvSpPr txBox="1"/>
      </xdr:nvSpPr>
      <xdr:spPr>
        <a:xfrm>
          <a:off x="14467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19</xdr:col>
      <xdr:colOff>593725</xdr:colOff>
      <xdr:row>54</xdr:row>
      <xdr:rowOff>88900</xdr:rowOff>
    </xdr:from>
    <xdr:to>
      <xdr:col>20</xdr:col>
      <xdr:colOff>9525</xdr:colOff>
      <xdr:row>55</xdr:row>
      <xdr:rowOff>19050</xdr:rowOff>
    </xdr:to>
    <xdr:sp macro="" textlink="">
      <xdr:nvSpPr>
        <xdr:cNvPr id="587" name="円/楕円 586"/>
        <xdr:cNvSpPr/>
      </xdr:nvSpPr>
      <xdr:spPr>
        <a:xfrm>
          <a:off x="1365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53</xdr:row>
      <xdr:rowOff>35577</xdr:rowOff>
    </xdr:from>
    <xdr:ext cx="249299" cy="259045"/>
    <xdr:sp macro="" textlink="">
      <xdr:nvSpPr>
        <xdr:cNvPr id="588" name="テキスト ボックス 587"/>
        <xdr:cNvSpPr txBox="1"/>
      </xdr:nvSpPr>
      <xdr:spPr>
        <a:xfrm>
          <a:off x="13578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390525</xdr:colOff>
      <xdr:row>54</xdr:row>
      <xdr:rowOff>88900</xdr:rowOff>
    </xdr:from>
    <xdr:to>
      <xdr:col>18</xdr:col>
      <xdr:colOff>492125</xdr:colOff>
      <xdr:row>55</xdr:row>
      <xdr:rowOff>19050</xdr:rowOff>
    </xdr:to>
    <xdr:sp macro="" textlink="">
      <xdr:nvSpPr>
        <xdr:cNvPr id="589" name="円/楕円 588"/>
        <xdr:cNvSpPr/>
      </xdr:nvSpPr>
      <xdr:spPr>
        <a:xfrm>
          <a:off x="1276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53</xdr:row>
      <xdr:rowOff>35577</xdr:rowOff>
    </xdr:from>
    <xdr:ext cx="249299" cy="259045"/>
    <xdr:sp macro="" textlink="">
      <xdr:nvSpPr>
        <xdr:cNvPr id="590" name="テキスト ボックス 589"/>
        <xdr:cNvSpPr txBox="1"/>
      </xdr:nvSpPr>
      <xdr:spPr>
        <a:xfrm>
          <a:off x="12689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73025</xdr:colOff>
      <xdr:row>63</xdr:row>
      <xdr:rowOff>57150</xdr:rowOff>
    </xdr:from>
    <xdr:to>
      <xdr:col>24</xdr:col>
      <xdr:colOff>644525</xdr:colOff>
      <xdr:row>65</xdr:row>
      <xdr:rowOff>31750</xdr:rowOff>
    </xdr:to>
    <xdr:sp macro="" textlink="">
      <xdr:nvSpPr>
        <xdr:cNvPr id="591" name="正方形/長方形 590"/>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18</xdr:col>
      <xdr:colOff>200025</xdr:colOff>
      <xdr:row>65</xdr:row>
      <xdr:rowOff>57150</xdr:rowOff>
    </xdr:from>
    <xdr:to>
      <xdr:col>20</xdr:col>
      <xdr:colOff>352425</xdr:colOff>
      <xdr:row>66</xdr:row>
      <xdr:rowOff>139700</xdr:rowOff>
    </xdr:to>
    <xdr:sp macro="" textlink="">
      <xdr:nvSpPr>
        <xdr:cNvPr id="592" name="正方形/長方形 591"/>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66</xdr:row>
      <xdr:rowOff>88900</xdr:rowOff>
    </xdr:from>
    <xdr:to>
      <xdr:col>20</xdr:col>
      <xdr:colOff>352425</xdr:colOff>
      <xdr:row>68</xdr:row>
      <xdr:rowOff>0</xdr:rowOff>
    </xdr:to>
    <xdr:sp macro="" textlink="">
      <xdr:nvSpPr>
        <xdr:cNvPr id="593" name="正方形/長方形 592"/>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19</xdr:col>
      <xdr:colOff>530225</xdr:colOff>
      <xdr:row>65</xdr:row>
      <xdr:rowOff>57150</xdr:rowOff>
    </xdr:from>
    <xdr:to>
      <xdr:col>21</xdr:col>
      <xdr:colOff>682625</xdr:colOff>
      <xdr:row>66</xdr:row>
      <xdr:rowOff>139700</xdr:rowOff>
    </xdr:to>
    <xdr:sp macro="" textlink="">
      <xdr:nvSpPr>
        <xdr:cNvPr id="594" name="正方形/長方形 593"/>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66</xdr:row>
      <xdr:rowOff>88900</xdr:rowOff>
    </xdr:from>
    <xdr:to>
      <xdr:col>21</xdr:col>
      <xdr:colOff>682625</xdr:colOff>
      <xdr:row>68</xdr:row>
      <xdr:rowOff>0</xdr:rowOff>
    </xdr:to>
    <xdr:sp macro="" textlink="">
      <xdr:nvSpPr>
        <xdr:cNvPr id="595" name="正方形/長方形 594"/>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43,389</a:t>
          </a:r>
          <a:endParaRPr kumimoji="1" lang="ja-JP" altLang="en-US" sz="1200" b="1" i="1">
            <a:solidFill>
              <a:srgbClr val="4080FF"/>
            </a:solidFill>
            <a:latin typeface="ＭＳ Ｐゴシック"/>
          </a:endParaRPr>
        </a:p>
      </xdr:txBody>
    </xdr:sp>
    <xdr:clientData/>
  </xdr:twoCellAnchor>
  <xdr:twoCellAnchor>
    <xdr:from>
      <xdr:col>21</xdr:col>
      <xdr:colOff>301625</xdr:colOff>
      <xdr:row>65</xdr:row>
      <xdr:rowOff>57150</xdr:rowOff>
    </xdr:from>
    <xdr:to>
      <xdr:col>23</xdr:col>
      <xdr:colOff>454025</xdr:colOff>
      <xdr:row>66</xdr:row>
      <xdr:rowOff>139700</xdr:rowOff>
    </xdr:to>
    <xdr:sp macro="" textlink="">
      <xdr:nvSpPr>
        <xdr:cNvPr id="596" name="正方形/長方形 595"/>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66</xdr:row>
      <xdr:rowOff>88900</xdr:rowOff>
    </xdr:from>
    <xdr:to>
      <xdr:col>23</xdr:col>
      <xdr:colOff>454025</xdr:colOff>
      <xdr:row>68</xdr:row>
      <xdr:rowOff>0</xdr:rowOff>
    </xdr:to>
    <xdr:sp macro="" textlink="">
      <xdr:nvSpPr>
        <xdr:cNvPr id="597" name="正方形/長方形 596"/>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11,693</a:t>
          </a:r>
          <a:endParaRPr kumimoji="1" lang="ja-JP" altLang="en-US" sz="1200" b="1" i="1">
            <a:solidFill>
              <a:srgbClr val="4080FF"/>
            </a:solidFill>
            <a:latin typeface="ＭＳ Ｐゴシック"/>
          </a:endParaRPr>
        </a:p>
      </xdr:txBody>
    </xdr:sp>
    <xdr:clientData/>
  </xdr:twoCellAnchor>
  <xdr:twoCellAnchor>
    <xdr:from>
      <xdr:col>18</xdr:col>
      <xdr:colOff>73025</xdr:colOff>
      <xdr:row>68</xdr:row>
      <xdr:rowOff>25400</xdr:rowOff>
    </xdr:from>
    <xdr:to>
      <xdr:col>24</xdr:col>
      <xdr:colOff>644525</xdr:colOff>
      <xdr:row>81</xdr:row>
      <xdr:rowOff>82550</xdr:rowOff>
    </xdr:to>
    <xdr:sp macro="" textlink="">
      <xdr:nvSpPr>
        <xdr:cNvPr id="598" name="正方形/長方形 597"/>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67</xdr:row>
      <xdr:rowOff>6350</xdr:rowOff>
    </xdr:from>
    <xdr:ext cx="349839" cy="225703"/>
    <xdr:sp macro="" textlink="">
      <xdr:nvSpPr>
        <xdr:cNvPr id="599" name="テキスト ボックス 598"/>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81</xdr:row>
      <xdr:rowOff>82550</xdr:rowOff>
    </xdr:from>
    <xdr:to>
      <xdr:col>24</xdr:col>
      <xdr:colOff>644525</xdr:colOff>
      <xdr:row>81</xdr:row>
      <xdr:rowOff>82550</xdr:rowOff>
    </xdr:to>
    <xdr:cxnSp macro="">
      <xdr:nvCxnSpPr>
        <xdr:cNvPr id="600" name="直線コネクタ 599"/>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80</xdr:row>
      <xdr:rowOff>111777</xdr:rowOff>
    </xdr:from>
    <xdr:ext cx="248786" cy="259045"/>
    <xdr:sp macro="" textlink="">
      <xdr:nvSpPr>
        <xdr:cNvPr id="601" name="テキスト ボックス 600"/>
        <xdr:cNvSpPr txBox="1"/>
      </xdr:nvSpPr>
      <xdr:spPr>
        <a:xfrm>
          <a:off x="12197214" y="1382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79</xdr:row>
      <xdr:rowOff>44450</xdr:rowOff>
    </xdr:from>
    <xdr:to>
      <xdr:col>24</xdr:col>
      <xdr:colOff>644525</xdr:colOff>
      <xdr:row>79</xdr:row>
      <xdr:rowOff>44450</xdr:rowOff>
    </xdr:to>
    <xdr:cxnSp macro="">
      <xdr:nvCxnSpPr>
        <xdr:cNvPr id="602" name="直線コネクタ 601"/>
        <xdr:cNvCxnSpPr/>
      </xdr:nvCxnSpPr>
      <xdr:spPr>
        <a:xfrm>
          <a:off x="12446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78</xdr:row>
      <xdr:rowOff>73677</xdr:rowOff>
    </xdr:from>
    <xdr:ext cx="467179" cy="259045"/>
    <xdr:sp macro="" textlink="">
      <xdr:nvSpPr>
        <xdr:cNvPr id="603" name="テキスト ボックス 602"/>
        <xdr:cNvSpPr txBox="1"/>
      </xdr:nvSpPr>
      <xdr:spPr>
        <a:xfrm>
          <a:off x="11978821" y="1344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18</xdr:col>
      <xdr:colOff>73025</xdr:colOff>
      <xdr:row>77</xdr:row>
      <xdr:rowOff>6350</xdr:rowOff>
    </xdr:from>
    <xdr:to>
      <xdr:col>24</xdr:col>
      <xdr:colOff>644525</xdr:colOff>
      <xdr:row>77</xdr:row>
      <xdr:rowOff>6350</xdr:rowOff>
    </xdr:to>
    <xdr:cxnSp macro="">
      <xdr:nvCxnSpPr>
        <xdr:cNvPr id="604" name="直線コネクタ 603"/>
        <xdr:cNvCxnSpPr/>
      </xdr:nvCxnSpPr>
      <xdr:spPr>
        <a:xfrm>
          <a:off x="12446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76</xdr:row>
      <xdr:rowOff>35577</xdr:rowOff>
    </xdr:from>
    <xdr:ext cx="467179" cy="259045"/>
    <xdr:sp macro="" textlink="">
      <xdr:nvSpPr>
        <xdr:cNvPr id="605" name="テキスト ボックス 604"/>
        <xdr:cNvSpPr txBox="1"/>
      </xdr:nvSpPr>
      <xdr:spPr>
        <a:xfrm>
          <a:off x="11978821" y="1306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18</xdr:col>
      <xdr:colOff>73025</xdr:colOff>
      <xdr:row>74</xdr:row>
      <xdr:rowOff>139700</xdr:rowOff>
    </xdr:from>
    <xdr:to>
      <xdr:col>24</xdr:col>
      <xdr:colOff>644525</xdr:colOff>
      <xdr:row>74</xdr:row>
      <xdr:rowOff>139700</xdr:rowOff>
    </xdr:to>
    <xdr:cxnSp macro="">
      <xdr:nvCxnSpPr>
        <xdr:cNvPr id="606" name="直線コネクタ 605"/>
        <xdr:cNvCxnSpPr/>
      </xdr:nvCxnSpPr>
      <xdr:spPr>
        <a:xfrm>
          <a:off x="12446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73</xdr:row>
      <xdr:rowOff>168927</xdr:rowOff>
    </xdr:from>
    <xdr:ext cx="467179" cy="259045"/>
    <xdr:sp macro="" textlink="">
      <xdr:nvSpPr>
        <xdr:cNvPr id="607" name="テキスト ボックス 606"/>
        <xdr:cNvSpPr txBox="1"/>
      </xdr:nvSpPr>
      <xdr:spPr>
        <a:xfrm>
          <a:off x="11978821" y="1268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a:t>
          </a:r>
          <a:endParaRPr kumimoji="1" lang="ja-JP" altLang="en-US" sz="1000">
            <a:latin typeface="ＭＳ Ｐゴシック"/>
          </a:endParaRPr>
        </a:p>
      </xdr:txBody>
    </xdr:sp>
    <xdr:clientData/>
  </xdr:oneCellAnchor>
  <xdr:twoCellAnchor>
    <xdr:from>
      <xdr:col>18</xdr:col>
      <xdr:colOff>73025</xdr:colOff>
      <xdr:row>72</xdr:row>
      <xdr:rowOff>101600</xdr:rowOff>
    </xdr:from>
    <xdr:to>
      <xdr:col>24</xdr:col>
      <xdr:colOff>644525</xdr:colOff>
      <xdr:row>72</xdr:row>
      <xdr:rowOff>101600</xdr:rowOff>
    </xdr:to>
    <xdr:cxnSp macro="">
      <xdr:nvCxnSpPr>
        <xdr:cNvPr id="608" name="直線コネクタ 607"/>
        <xdr:cNvCxnSpPr/>
      </xdr:nvCxnSpPr>
      <xdr:spPr>
        <a:xfrm>
          <a:off x="12446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71</xdr:row>
      <xdr:rowOff>130827</xdr:rowOff>
    </xdr:from>
    <xdr:ext cx="531299" cy="259045"/>
    <xdr:sp macro="" textlink="">
      <xdr:nvSpPr>
        <xdr:cNvPr id="609" name="テキスト ボックス 608"/>
        <xdr:cNvSpPr txBox="1"/>
      </xdr:nvSpPr>
      <xdr:spPr>
        <a:xfrm>
          <a:off x="11914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18</xdr:col>
      <xdr:colOff>73025</xdr:colOff>
      <xdr:row>70</xdr:row>
      <xdr:rowOff>63500</xdr:rowOff>
    </xdr:from>
    <xdr:to>
      <xdr:col>24</xdr:col>
      <xdr:colOff>644525</xdr:colOff>
      <xdr:row>70</xdr:row>
      <xdr:rowOff>63500</xdr:rowOff>
    </xdr:to>
    <xdr:cxnSp macro="">
      <xdr:nvCxnSpPr>
        <xdr:cNvPr id="610" name="直線コネクタ 609"/>
        <xdr:cNvCxnSpPr/>
      </xdr:nvCxnSpPr>
      <xdr:spPr>
        <a:xfrm>
          <a:off x="12446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69</xdr:row>
      <xdr:rowOff>92727</xdr:rowOff>
    </xdr:from>
    <xdr:ext cx="531299" cy="259045"/>
    <xdr:sp macro="" textlink="">
      <xdr:nvSpPr>
        <xdr:cNvPr id="611" name="テキスト ボックス 610"/>
        <xdr:cNvSpPr txBox="1"/>
      </xdr:nvSpPr>
      <xdr:spPr>
        <a:xfrm>
          <a:off x="11914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68</xdr:row>
      <xdr:rowOff>25400</xdr:rowOff>
    </xdr:to>
    <xdr:cxnSp macro="">
      <xdr:nvCxnSpPr>
        <xdr:cNvPr id="612" name="直線コネクタ 611"/>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67</xdr:row>
      <xdr:rowOff>54627</xdr:rowOff>
    </xdr:from>
    <xdr:ext cx="531299" cy="259045"/>
    <xdr:sp macro="" textlink="">
      <xdr:nvSpPr>
        <xdr:cNvPr id="613" name="テキスト ボックス 612"/>
        <xdr:cNvSpPr txBox="1"/>
      </xdr:nvSpPr>
      <xdr:spPr>
        <a:xfrm>
          <a:off x="11914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81</xdr:row>
      <xdr:rowOff>82550</xdr:rowOff>
    </xdr:to>
    <xdr:sp macro="" textlink="">
      <xdr:nvSpPr>
        <xdr:cNvPr id="614" name="公債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70</xdr:row>
      <xdr:rowOff>70358</xdr:rowOff>
    </xdr:from>
    <xdr:to>
      <xdr:col>23</xdr:col>
      <xdr:colOff>516889</xdr:colOff>
      <xdr:row>79</xdr:row>
      <xdr:rowOff>14224</xdr:rowOff>
    </xdr:to>
    <xdr:cxnSp macro="">
      <xdr:nvCxnSpPr>
        <xdr:cNvPr id="615" name="直線コネクタ 614"/>
        <xdr:cNvCxnSpPr/>
      </xdr:nvCxnSpPr>
      <xdr:spPr>
        <a:xfrm flipV="1">
          <a:off x="16317595" y="12071858"/>
          <a:ext cx="1269" cy="148691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79</xdr:row>
      <xdr:rowOff>18051</xdr:rowOff>
    </xdr:from>
    <xdr:ext cx="469744" cy="259045"/>
    <xdr:sp macro="" textlink="">
      <xdr:nvSpPr>
        <xdr:cNvPr id="616" name="公債費最小値テキスト"/>
        <xdr:cNvSpPr txBox="1"/>
      </xdr:nvSpPr>
      <xdr:spPr>
        <a:xfrm>
          <a:off x="16370300" y="1356260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3,238</a:t>
          </a:r>
          <a:endParaRPr kumimoji="1" lang="ja-JP" altLang="en-US" sz="1000" b="1">
            <a:latin typeface="ＭＳ Ｐゴシック"/>
          </a:endParaRPr>
        </a:p>
      </xdr:txBody>
    </xdr:sp>
    <xdr:clientData/>
  </xdr:oneCellAnchor>
  <xdr:twoCellAnchor>
    <xdr:from>
      <xdr:col>23</xdr:col>
      <xdr:colOff>428625</xdr:colOff>
      <xdr:row>79</xdr:row>
      <xdr:rowOff>14224</xdr:rowOff>
    </xdr:from>
    <xdr:to>
      <xdr:col>23</xdr:col>
      <xdr:colOff>606425</xdr:colOff>
      <xdr:row>79</xdr:row>
      <xdr:rowOff>14224</xdr:rowOff>
    </xdr:to>
    <xdr:cxnSp macro="">
      <xdr:nvCxnSpPr>
        <xdr:cNvPr id="617" name="直線コネクタ 616"/>
        <xdr:cNvCxnSpPr/>
      </xdr:nvCxnSpPr>
      <xdr:spPr>
        <a:xfrm>
          <a:off x="16230600" y="1355877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69</xdr:row>
      <xdr:rowOff>17035</xdr:rowOff>
    </xdr:from>
    <xdr:ext cx="534377" cy="259045"/>
    <xdr:sp macro="" textlink="">
      <xdr:nvSpPr>
        <xdr:cNvPr id="618" name="公債費最大値テキスト"/>
        <xdr:cNvSpPr txBox="1"/>
      </xdr:nvSpPr>
      <xdr:spPr>
        <a:xfrm>
          <a:off x="16370300" y="1184708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14,946</a:t>
          </a:r>
          <a:endParaRPr kumimoji="1" lang="ja-JP" altLang="en-US" sz="1000" b="1">
            <a:latin typeface="ＭＳ Ｐゴシック"/>
          </a:endParaRPr>
        </a:p>
      </xdr:txBody>
    </xdr:sp>
    <xdr:clientData/>
  </xdr:oneCellAnchor>
  <xdr:twoCellAnchor>
    <xdr:from>
      <xdr:col>23</xdr:col>
      <xdr:colOff>428625</xdr:colOff>
      <xdr:row>70</xdr:row>
      <xdr:rowOff>70358</xdr:rowOff>
    </xdr:from>
    <xdr:to>
      <xdr:col>23</xdr:col>
      <xdr:colOff>606425</xdr:colOff>
      <xdr:row>70</xdr:row>
      <xdr:rowOff>70358</xdr:rowOff>
    </xdr:to>
    <xdr:cxnSp macro="">
      <xdr:nvCxnSpPr>
        <xdr:cNvPr id="619" name="直線コネクタ 618"/>
        <xdr:cNvCxnSpPr/>
      </xdr:nvCxnSpPr>
      <xdr:spPr>
        <a:xfrm>
          <a:off x="16230600" y="1207185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75</xdr:row>
      <xdr:rowOff>151385</xdr:rowOff>
    </xdr:from>
    <xdr:to>
      <xdr:col>23</xdr:col>
      <xdr:colOff>517525</xdr:colOff>
      <xdr:row>76</xdr:row>
      <xdr:rowOff>34417</xdr:rowOff>
    </xdr:to>
    <xdr:cxnSp macro="">
      <xdr:nvCxnSpPr>
        <xdr:cNvPr id="620" name="直線コネクタ 619"/>
        <xdr:cNvCxnSpPr/>
      </xdr:nvCxnSpPr>
      <xdr:spPr>
        <a:xfrm>
          <a:off x="15481300" y="13010135"/>
          <a:ext cx="838200" cy="544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74</xdr:row>
      <xdr:rowOff>120413</xdr:rowOff>
    </xdr:from>
    <xdr:ext cx="469744" cy="259045"/>
    <xdr:sp macro="" textlink="">
      <xdr:nvSpPr>
        <xdr:cNvPr id="621" name="公債費平均値テキスト"/>
        <xdr:cNvSpPr txBox="1"/>
      </xdr:nvSpPr>
      <xdr:spPr>
        <a:xfrm>
          <a:off x="16370300" y="12807713"/>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7,582</a:t>
          </a:r>
          <a:endParaRPr kumimoji="1" lang="ja-JP" altLang="en-US" sz="1000" b="1">
            <a:solidFill>
              <a:srgbClr val="000080"/>
            </a:solidFill>
            <a:latin typeface="ＭＳ Ｐゴシック"/>
          </a:endParaRPr>
        </a:p>
      </xdr:txBody>
    </xdr:sp>
    <xdr:clientData/>
  </xdr:oneCellAnchor>
  <xdr:twoCellAnchor>
    <xdr:from>
      <xdr:col>23</xdr:col>
      <xdr:colOff>466725</xdr:colOff>
      <xdr:row>75</xdr:row>
      <xdr:rowOff>97536</xdr:rowOff>
    </xdr:from>
    <xdr:to>
      <xdr:col>23</xdr:col>
      <xdr:colOff>568325</xdr:colOff>
      <xdr:row>76</xdr:row>
      <xdr:rowOff>27685</xdr:rowOff>
    </xdr:to>
    <xdr:sp macro="" textlink="">
      <xdr:nvSpPr>
        <xdr:cNvPr id="622" name="フローチャート : 判断 621"/>
        <xdr:cNvSpPr/>
      </xdr:nvSpPr>
      <xdr:spPr>
        <a:xfrm>
          <a:off x="16268700" y="12956286"/>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74</xdr:row>
      <xdr:rowOff>72390</xdr:rowOff>
    </xdr:from>
    <xdr:to>
      <xdr:col>22</xdr:col>
      <xdr:colOff>365125</xdr:colOff>
      <xdr:row>75</xdr:row>
      <xdr:rowOff>151385</xdr:rowOff>
    </xdr:to>
    <xdr:cxnSp macro="">
      <xdr:nvCxnSpPr>
        <xdr:cNvPr id="623" name="直線コネクタ 622"/>
        <xdr:cNvCxnSpPr/>
      </xdr:nvCxnSpPr>
      <xdr:spPr>
        <a:xfrm>
          <a:off x="14592300" y="12759690"/>
          <a:ext cx="889000" cy="2504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74</xdr:row>
      <xdr:rowOff>15113</xdr:rowOff>
    </xdr:from>
    <xdr:to>
      <xdr:col>22</xdr:col>
      <xdr:colOff>415925</xdr:colOff>
      <xdr:row>74</xdr:row>
      <xdr:rowOff>116713</xdr:rowOff>
    </xdr:to>
    <xdr:sp macro="" textlink="">
      <xdr:nvSpPr>
        <xdr:cNvPr id="624" name="フローチャート : 判断 623"/>
        <xdr:cNvSpPr/>
      </xdr:nvSpPr>
      <xdr:spPr>
        <a:xfrm>
          <a:off x="15430500" y="1270241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72</xdr:row>
      <xdr:rowOff>133240</xdr:rowOff>
    </xdr:from>
    <xdr:ext cx="469744" cy="259045"/>
    <xdr:sp macro="" textlink="">
      <xdr:nvSpPr>
        <xdr:cNvPr id="625" name="テキスト ボックス 624"/>
        <xdr:cNvSpPr txBox="1"/>
      </xdr:nvSpPr>
      <xdr:spPr>
        <a:xfrm>
          <a:off x="15246427" y="1247764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9,581</a:t>
          </a:r>
          <a:endParaRPr kumimoji="1" lang="ja-JP" altLang="en-US" sz="1000" b="1">
            <a:solidFill>
              <a:srgbClr val="000080"/>
            </a:solidFill>
            <a:latin typeface="ＭＳ Ｐゴシック"/>
          </a:endParaRPr>
        </a:p>
      </xdr:txBody>
    </xdr:sp>
    <xdr:clientData/>
  </xdr:oneCellAnchor>
  <xdr:twoCellAnchor>
    <xdr:from>
      <xdr:col>19</xdr:col>
      <xdr:colOff>644525</xdr:colOff>
      <xdr:row>71</xdr:row>
      <xdr:rowOff>5715</xdr:rowOff>
    </xdr:from>
    <xdr:to>
      <xdr:col>21</xdr:col>
      <xdr:colOff>161925</xdr:colOff>
      <xdr:row>74</xdr:row>
      <xdr:rowOff>72390</xdr:rowOff>
    </xdr:to>
    <xdr:cxnSp macro="">
      <xdr:nvCxnSpPr>
        <xdr:cNvPr id="626" name="直線コネクタ 625"/>
        <xdr:cNvCxnSpPr/>
      </xdr:nvCxnSpPr>
      <xdr:spPr>
        <a:xfrm>
          <a:off x="13703300" y="12178665"/>
          <a:ext cx="889000" cy="5810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73</xdr:row>
      <xdr:rowOff>33274</xdr:rowOff>
    </xdr:from>
    <xdr:to>
      <xdr:col>21</xdr:col>
      <xdr:colOff>212725</xdr:colOff>
      <xdr:row>73</xdr:row>
      <xdr:rowOff>134874</xdr:rowOff>
    </xdr:to>
    <xdr:sp macro="" textlink="">
      <xdr:nvSpPr>
        <xdr:cNvPr id="627" name="フローチャート : 判断 626"/>
        <xdr:cNvSpPr/>
      </xdr:nvSpPr>
      <xdr:spPr>
        <a:xfrm>
          <a:off x="14541500" y="125491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71</xdr:row>
      <xdr:rowOff>151401</xdr:rowOff>
    </xdr:from>
    <xdr:ext cx="534377" cy="259045"/>
    <xdr:sp macro="" textlink="">
      <xdr:nvSpPr>
        <xdr:cNvPr id="628" name="テキスト ボックス 627"/>
        <xdr:cNvSpPr txBox="1"/>
      </xdr:nvSpPr>
      <xdr:spPr>
        <a:xfrm>
          <a:off x="14325111" y="123243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10,788</a:t>
          </a:r>
          <a:endParaRPr kumimoji="1" lang="ja-JP" altLang="en-US" sz="1000" b="1">
            <a:solidFill>
              <a:srgbClr val="000080"/>
            </a:solidFill>
            <a:latin typeface="ＭＳ Ｐゴシック"/>
          </a:endParaRPr>
        </a:p>
      </xdr:txBody>
    </xdr:sp>
    <xdr:clientData/>
  </xdr:oneCellAnchor>
  <xdr:twoCellAnchor>
    <xdr:from>
      <xdr:col>18</xdr:col>
      <xdr:colOff>441325</xdr:colOff>
      <xdr:row>70</xdr:row>
      <xdr:rowOff>89662</xdr:rowOff>
    </xdr:from>
    <xdr:to>
      <xdr:col>19</xdr:col>
      <xdr:colOff>644525</xdr:colOff>
      <xdr:row>71</xdr:row>
      <xdr:rowOff>5715</xdr:rowOff>
    </xdr:to>
    <xdr:cxnSp macro="">
      <xdr:nvCxnSpPr>
        <xdr:cNvPr id="629" name="直線コネクタ 628"/>
        <xdr:cNvCxnSpPr/>
      </xdr:nvCxnSpPr>
      <xdr:spPr>
        <a:xfrm>
          <a:off x="12814300" y="12091162"/>
          <a:ext cx="889000" cy="8750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72</xdr:row>
      <xdr:rowOff>59690</xdr:rowOff>
    </xdr:from>
    <xdr:to>
      <xdr:col>20</xdr:col>
      <xdr:colOff>9525</xdr:colOff>
      <xdr:row>72</xdr:row>
      <xdr:rowOff>161290</xdr:rowOff>
    </xdr:to>
    <xdr:sp macro="" textlink="">
      <xdr:nvSpPr>
        <xdr:cNvPr id="630" name="フローチャート : 判断 629"/>
        <xdr:cNvSpPr/>
      </xdr:nvSpPr>
      <xdr:spPr>
        <a:xfrm>
          <a:off x="13652500" y="124040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72</xdr:row>
      <xdr:rowOff>152417</xdr:rowOff>
    </xdr:from>
    <xdr:ext cx="534377" cy="259045"/>
    <xdr:sp macro="" textlink="">
      <xdr:nvSpPr>
        <xdr:cNvPr id="631" name="テキスト ボックス 630"/>
        <xdr:cNvSpPr txBox="1"/>
      </xdr:nvSpPr>
      <xdr:spPr>
        <a:xfrm>
          <a:off x="13436111" y="124968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11,930</a:t>
          </a:r>
          <a:endParaRPr kumimoji="1" lang="ja-JP" altLang="en-US" sz="1000" b="1">
            <a:solidFill>
              <a:srgbClr val="000080"/>
            </a:solidFill>
            <a:latin typeface="ＭＳ Ｐゴシック"/>
          </a:endParaRPr>
        </a:p>
      </xdr:txBody>
    </xdr:sp>
    <xdr:clientData/>
  </xdr:oneCellAnchor>
  <xdr:twoCellAnchor>
    <xdr:from>
      <xdr:col>18</xdr:col>
      <xdr:colOff>390525</xdr:colOff>
      <xdr:row>71</xdr:row>
      <xdr:rowOff>74549</xdr:rowOff>
    </xdr:from>
    <xdr:to>
      <xdr:col>18</xdr:col>
      <xdr:colOff>492125</xdr:colOff>
      <xdr:row>72</xdr:row>
      <xdr:rowOff>4699</xdr:rowOff>
    </xdr:to>
    <xdr:sp macro="" textlink="">
      <xdr:nvSpPr>
        <xdr:cNvPr id="632" name="フローチャート : 判断 631"/>
        <xdr:cNvSpPr/>
      </xdr:nvSpPr>
      <xdr:spPr>
        <a:xfrm>
          <a:off x="12763500" y="122474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71</xdr:row>
      <xdr:rowOff>167276</xdr:rowOff>
    </xdr:from>
    <xdr:ext cx="534377" cy="259045"/>
    <xdr:sp macro="" textlink="">
      <xdr:nvSpPr>
        <xdr:cNvPr id="633" name="テキスト ボックス 632"/>
        <xdr:cNvSpPr txBox="1"/>
      </xdr:nvSpPr>
      <xdr:spPr>
        <a:xfrm>
          <a:off x="12547111" y="123402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13,163</a:t>
          </a:r>
          <a:endParaRPr kumimoji="1" lang="ja-JP" altLang="en-US" sz="1000" b="1">
            <a:solidFill>
              <a:srgbClr val="000080"/>
            </a:solidFill>
            <a:latin typeface="ＭＳ Ｐゴシック"/>
          </a:endParaRPr>
        </a:p>
      </xdr:txBody>
    </xdr:sp>
    <xdr:clientData/>
  </xdr:oneCellAnchor>
  <xdr:oneCellAnchor>
    <xdr:from>
      <xdr:col>23</xdr:col>
      <xdr:colOff>327025</xdr:colOff>
      <xdr:row>81</xdr:row>
      <xdr:rowOff>80027</xdr:rowOff>
    </xdr:from>
    <xdr:ext cx="762000" cy="259045"/>
    <xdr:sp macro="" textlink="">
      <xdr:nvSpPr>
        <xdr:cNvPr id="634" name="テキスト ボックス 633"/>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81</xdr:row>
      <xdr:rowOff>80027</xdr:rowOff>
    </xdr:from>
    <xdr:ext cx="762000" cy="259045"/>
    <xdr:sp macro="" textlink="">
      <xdr:nvSpPr>
        <xdr:cNvPr id="635" name="テキスト ボックス 634"/>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81</xdr:row>
      <xdr:rowOff>80027</xdr:rowOff>
    </xdr:from>
    <xdr:ext cx="762000" cy="259045"/>
    <xdr:sp macro="" textlink="">
      <xdr:nvSpPr>
        <xdr:cNvPr id="636" name="テキスト ボックス 635"/>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81</xdr:row>
      <xdr:rowOff>80027</xdr:rowOff>
    </xdr:from>
    <xdr:ext cx="762000" cy="259045"/>
    <xdr:sp macro="" textlink="">
      <xdr:nvSpPr>
        <xdr:cNvPr id="637" name="テキスト ボックス 636"/>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81</xdr:row>
      <xdr:rowOff>80027</xdr:rowOff>
    </xdr:from>
    <xdr:ext cx="762000" cy="259045"/>
    <xdr:sp macro="" textlink="">
      <xdr:nvSpPr>
        <xdr:cNvPr id="638" name="テキスト ボックス 637"/>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75</xdr:row>
      <xdr:rowOff>155067</xdr:rowOff>
    </xdr:from>
    <xdr:to>
      <xdr:col>23</xdr:col>
      <xdr:colOff>568325</xdr:colOff>
      <xdr:row>76</xdr:row>
      <xdr:rowOff>85217</xdr:rowOff>
    </xdr:to>
    <xdr:sp macro="" textlink="">
      <xdr:nvSpPr>
        <xdr:cNvPr id="639" name="円/楕円 638"/>
        <xdr:cNvSpPr/>
      </xdr:nvSpPr>
      <xdr:spPr>
        <a:xfrm>
          <a:off x="16268700" y="130138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75</xdr:row>
      <xdr:rowOff>133494</xdr:rowOff>
    </xdr:from>
    <xdr:ext cx="469744" cy="259045"/>
    <xdr:sp macro="" textlink="">
      <xdr:nvSpPr>
        <xdr:cNvPr id="640" name="公債費該当値テキスト"/>
        <xdr:cNvSpPr txBox="1"/>
      </xdr:nvSpPr>
      <xdr:spPr>
        <a:xfrm>
          <a:off x="16370300" y="129922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7,129</a:t>
          </a:r>
          <a:endParaRPr kumimoji="1" lang="ja-JP" altLang="en-US" sz="1000" b="1">
            <a:solidFill>
              <a:srgbClr val="FF0000"/>
            </a:solidFill>
            <a:latin typeface="ＭＳ Ｐゴシック"/>
          </a:endParaRPr>
        </a:p>
      </xdr:txBody>
    </xdr:sp>
    <xdr:clientData/>
  </xdr:oneCellAnchor>
  <xdr:twoCellAnchor>
    <xdr:from>
      <xdr:col>22</xdr:col>
      <xdr:colOff>314325</xdr:colOff>
      <xdr:row>75</xdr:row>
      <xdr:rowOff>100584</xdr:rowOff>
    </xdr:from>
    <xdr:to>
      <xdr:col>22</xdr:col>
      <xdr:colOff>415925</xdr:colOff>
      <xdr:row>76</xdr:row>
      <xdr:rowOff>30733</xdr:rowOff>
    </xdr:to>
    <xdr:sp macro="" textlink="">
      <xdr:nvSpPr>
        <xdr:cNvPr id="641" name="円/楕円 640"/>
        <xdr:cNvSpPr/>
      </xdr:nvSpPr>
      <xdr:spPr>
        <a:xfrm>
          <a:off x="15430500" y="12959334"/>
          <a:ext cx="101600" cy="101599"/>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76</xdr:row>
      <xdr:rowOff>21862</xdr:rowOff>
    </xdr:from>
    <xdr:ext cx="469744" cy="259045"/>
    <xdr:sp macro="" textlink="">
      <xdr:nvSpPr>
        <xdr:cNvPr id="642" name="テキスト ボックス 641"/>
        <xdr:cNvSpPr txBox="1"/>
      </xdr:nvSpPr>
      <xdr:spPr>
        <a:xfrm>
          <a:off x="15246427" y="130520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7,558</a:t>
          </a:r>
          <a:endParaRPr kumimoji="1" lang="ja-JP" altLang="en-US" sz="1000" b="1">
            <a:solidFill>
              <a:srgbClr val="FF0000"/>
            </a:solidFill>
            <a:latin typeface="ＭＳ Ｐゴシック"/>
          </a:endParaRPr>
        </a:p>
      </xdr:txBody>
    </xdr:sp>
    <xdr:clientData/>
  </xdr:oneCellAnchor>
  <xdr:twoCellAnchor>
    <xdr:from>
      <xdr:col>21</xdr:col>
      <xdr:colOff>111125</xdr:colOff>
      <xdr:row>74</xdr:row>
      <xdr:rowOff>21590</xdr:rowOff>
    </xdr:from>
    <xdr:to>
      <xdr:col>21</xdr:col>
      <xdr:colOff>212725</xdr:colOff>
      <xdr:row>74</xdr:row>
      <xdr:rowOff>123190</xdr:rowOff>
    </xdr:to>
    <xdr:sp macro="" textlink="">
      <xdr:nvSpPr>
        <xdr:cNvPr id="643" name="円/楕円 642"/>
        <xdr:cNvSpPr/>
      </xdr:nvSpPr>
      <xdr:spPr>
        <a:xfrm>
          <a:off x="14541500" y="127088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74</xdr:row>
      <xdr:rowOff>114317</xdr:rowOff>
    </xdr:from>
    <xdr:ext cx="469744" cy="259045"/>
    <xdr:sp macro="" textlink="">
      <xdr:nvSpPr>
        <xdr:cNvPr id="644" name="テキスト ボックス 643"/>
        <xdr:cNvSpPr txBox="1"/>
      </xdr:nvSpPr>
      <xdr:spPr>
        <a:xfrm>
          <a:off x="14357427" y="1280161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9,530</a:t>
          </a:r>
          <a:endParaRPr kumimoji="1" lang="ja-JP" altLang="en-US" sz="1000" b="1">
            <a:solidFill>
              <a:srgbClr val="FF0000"/>
            </a:solidFill>
            <a:latin typeface="ＭＳ Ｐゴシック"/>
          </a:endParaRPr>
        </a:p>
      </xdr:txBody>
    </xdr:sp>
    <xdr:clientData/>
  </xdr:oneCellAnchor>
  <xdr:twoCellAnchor>
    <xdr:from>
      <xdr:col>19</xdr:col>
      <xdr:colOff>593725</xdr:colOff>
      <xdr:row>70</xdr:row>
      <xdr:rowOff>126365</xdr:rowOff>
    </xdr:from>
    <xdr:to>
      <xdr:col>20</xdr:col>
      <xdr:colOff>9525</xdr:colOff>
      <xdr:row>71</xdr:row>
      <xdr:rowOff>56515</xdr:rowOff>
    </xdr:to>
    <xdr:sp macro="" textlink="">
      <xdr:nvSpPr>
        <xdr:cNvPr id="645" name="円/楕円 644"/>
        <xdr:cNvSpPr/>
      </xdr:nvSpPr>
      <xdr:spPr>
        <a:xfrm>
          <a:off x="13652500" y="121278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69</xdr:row>
      <xdr:rowOff>73042</xdr:rowOff>
    </xdr:from>
    <xdr:ext cx="534377" cy="259045"/>
    <xdr:sp macro="" textlink="">
      <xdr:nvSpPr>
        <xdr:cNvPr id="646" name="テキスト ボックス 645"/>
        <xdr:cNvSpPr txBox="1"/>
      </xdr:nvSpPr>
      <xdr:spPr>
        <a:xfrm>
          <a:off x="13436111" y="119030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14,105</a:t>
          </a:r>
          <a:endParaRPr kumimoji="1" lang="ja-JP" altLang="en-US" sz="1000" b="1">
            <a:solidFill>
              <a:srgbClr val="FF0000"/>
            </a:solidFill>
            <a:latin typeface="ＭＳ Ｐゴシック"/>
          </a:endParaRPr>
        </a:p>
      </xdr:txBody>
    </xdr:sp>
    <xdr:clientData/>
  </xdr:oneCellAnchor>
  <xdr:twoCellAnchor>
    <xdr:from>
      <xdr:col>18</xdr:col>
      <xdr:colOff>390525</xdr:colOff>
      <xdr:row>70</xdr:row>
      <xdr:rowOff>38862</xdr:rowOff>
    </xdr:from>
    <xdr:to>
      <xdr:col>18</xdr:col>
      <xdr:colOff>492125</xdr:colOff>
      <xdr:row>70</xdr:row>
      <xdr:rowOff>140462</xdr:rowOff>
    </xdr:to>
    <xdr:sp macro="" textlink="">
      <xdr:nvSpPr>
        <xdr:cNvPr id="647" name="円/楕円 646"/>
        <xdr:cNvSpPr/>
      </xdr:nvSpPr>
      <xdr:spPr>
        <a:xfrm>
          <a:off x="12763500" y="120403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68</xdr:row>
      <xdr:rowOff>156989</xdr:rowOff>
    </xdr:from>
    <xdr:ext cx="534377" cy="259045"/>
    <xdr:sp macro="" textlink="">
      <xdr:nvSpPr>
        <xdr:cNvPr id="648" name="テキスト ボックス 647"/>
        <xdr:cNvSpPr txBox="1"/>
      </xdr:nvSpPr>
      <xdr:spPr>
        <a:xfrm>
          <a:off x="12547111" y="118155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14,794</a:t>
          </a:r>
          <a:endParaRPr kumimoji="1" lang="ja-JP" altLang="en-US" sz="1000" b="1">
            <a:solidFill>
              <a:srgbClr val="FF0000"/>
            </a:solidFill>
            <a:latin typeface="ＭＳ Ｐゴシック"/>
          </a:endParaRPr>
        </a:p>
      </xdr:txBody>
    </xdr:sp>
    <xdr:clientData/>
  </xdr:oneCellAnchor>
  <xdr:twoCellAnchor>
    <xdr:from>
      <xdr:col>18</xdr:col>
      <xdr:colOff>73025</xdr:colOff>
      <xdr:row>83</xdr:row>
      <xdr:rowOff>57150</xdr:rowOff>
    </xdr:from>
    <xdr:to>
      <xdr:col>24</xdr:col>
      <xdr:colOff>644525</xdr:colOff>
      <xdr:row>85</xdr:row>
      <xdr:rowOff>31750</xdr:rowOff>
    </xdr:to>
    <xdr:sp macro="" textlink="">
      <xdr:nvSpPr>
        <xdr:cNvPr id="649" name="正方形/長方形 648"/>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積立金</a:t>
          </a:r>
        </a:p>
      </xdr:txBody>
    </xdr:sp>
    <xdr:clientData/>
  </xdr:twoCellAnchor>
  <xdr:twoCellAnchor>
    <xdr:from>
      <xdr:col>18</xdr:col>
      <xdr:colOff>200025</xdr:colOff>
      <xdr:row>85</xdr:row>
      <xdr:rowOff>57150</xdr:rowOff>
    </xdr:from>
    <xdr:to>
      <xdr:col>20</xdr:col>
      <xdr:colOff>352425</xdr:colOff>
      <xdr:row>86</xdr:row>
      <xdr:rowOff>139700</xdr:rowOff>
    </xdr:to>
    <xdr:sp macro="" textlink="">
      <xdr:nvSpPr>
        <xdr:cNvPr id="650" name="正方形/長方形 649"/>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86</xdr:row>
      <xdr:rowOff>88900</xdr:rowOff>
    </xdr:from>
    <xdr:to>
      <xdr:col>20</xdr:col>
      <xdr:colOff>352425</xdr:colOff>
      <xdr:row>88</xdr:row>
      <xdr:rowOff>0</xdr:rowOff>
    </xdr:to>
    <xdr:sp macro="" textlink="">
      <xdr:nvSpPr>
        <xdr:cNvPr id="651" name="正方形/長方形 650"/>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18/23</a:t>
          </a:r>
          <a:endParaRPr kumimoji="1" lang="ja-JP" altLang="en-US" sz="1200" b="1" i="1">
            <a:solidFill>
              <a:srgbClr val="4080FF"/>
            </a:solidFill>
            <a:latin typeface="ＭＳ Ｐゴシック"/>
          </a:endParaRPr>
        </a:p>
      </xdr:txBody>
    </xdr:sp>
    <xdr:clientData/>
  </xdr:twoCellAnchor>
  <xdr:twoCellAnchor>
    <xdr:from>
      <xdr:col>19</xdr:col>
      <xdr:colOff>530225</xdr:colOff>
      <xdr:row>85</xdr:row>
      <xdr:rowOff>57150</xdr:rowOff>
    </xdr:from>
    <xdr:to>
      <xdr:col>21</xdr:col>
      <xdr:colOff>682625</xdr:colOff>
      <xdr:row>86</xdr:row>
      <xdr:rowOff>139700</xdr:rowOff>
    </xdr:to>
    <xdr:sp macro="" textlink="">
      <xdr:nvSpPr>
        <xdr:cNvPr id="652" name="正方形/長方形 651"/>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86</xdr:row>
      <xdr:rowOff>88900</xdr:rowOff>
    </xdr:from>
    <xdr:to>
      <xdr:col>21</xdr:col>
      <xdr:colOff>682625</xdr:colOff>
      <xdr:row>88</xdr:row>
      <xdr:rowOff>0</xdr:rowOff>
    </xdr:to>
    <xdr:sp macro="" textlink="">
      <xdr:nvSpPr>
        <xdr:cNvPr id="653" name="正方形/長方形 652"/>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12,906</a:t>
          </a:r>
          <a:endParaRPr kumimoji="1" lang="ja-JP" altLang="en-US" sz="1200" b="1" i="1">
            <a:solidFill>
              <a:srgbClr val="4080FF"/>
            </a:solidFill>
            <a:latin typeface="ＭＳ Ｐゴシック"/>
          </a:endParaRPr>
        </a:p>
      </xdr:txBody>
    </xdr:sp>
    <xdr:clientData/>
  </xdr:twoCellAnchor>
  <xdr:twoCellAnchor>
    <xdr:from>
      <xdr:col>21</xdr:col>
      <xdr:colOff>301625</xdr:colOff>
      <xdr:row>85</xdr:row>
      <xdr:rowOff>57150</xdr:rowOff>
    </xdr:from>
    <xdr:to>
      <xdr:col>23</xdr:col>
      <xdr:colOff>454025</xdr:colOff>
      <xdr:row>86</xdr:row>
      <xdr:rowOff>139700</xdr:rowOff>
    </xdr:to>
    <xdr:sp macro="" textlink="">
      <xdr:nvSpPr>
        <xdr:cNvPr id="654" name="正方形/長方形 653"/>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86</xdr:row>
      <xdr:rowOff>88900</xdr:rowOff>
    </xdr:from>
    <xdr:to>
      <xdr:col>23</xdr:col>
      <xdr:colOff>454025</xdr:colOff>
      <xdr:row>88</xdr:row>
      <xdr:rowOff>0</xdr:rowOff>
    </xdr:to>
    <xdr:sp macro="" textlink="">
      <xdr:nvSpPr>
        <xdr:cNvPr id="655" name="正方形/長方形 654"/>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19,162</a:t>
          </a:r>
          <a:endParaRPr kumimoji="1" lang="ja-JP" altLang="en-US" sz="1200" b="1" i="1">
            <a:solidFill>
              <a:srgbClr val="4080FF"/>
            </a:solidFill>
            <a:latin typeface="ＭＳ Ｐゴシック"/>
          </a:endParaRPr>
        </a:p>
      </xdr:txBody>
    </xdr:sp>
    <xdr:clientData/>
  </xdr:twoCellAnchor>
  <xdr:twoCellAnchor>
    <xdr:from>
      <xdr:col>18</xdr:col>
      <xdr:colOff>73025</xdr:colOff>
      <xdr:row>88</xdr:row>
      <xdr:rowOff>25400</xdr:rowOff>
    </xdr:from>
    <xdr:to>
      <xdr:col>24</xdr:col>
      <xdr:colOff>644525</xdr:colOff>
      <xdr:row>101</xdr:row>
      <xdr:rowOff>82550</xdr:rowOff>
    </xdr:to>
    <xdr:sp macro="" textlink="">
      <xdr:nvSpPr>
        <xdr:cNvPr id="656" name="正方形/長方形 655"/>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87</xdr:row>
      <xdr:rowOff>6350</xdr:rowOff>
    </xdr:from>
    <xdr:ext cx="349839" cy="225703"/>
    <xdr:sp macro="" textlink="">
      <xdr:nvSpPr>
        <xdr:cNvPr id="657" name="テキスト ボックス 656"/>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101</xdr:row>
      <xdr:rowOff>82550</xdr:rowOff>
    </xdr:from>
    <xdr:to>
      <xdr:col>24</xdr:col>
      <xdr:colOff>644525</xdr:colOff>
      <xdr:row>101</xdr:row>
      <xdr:rowOff>82550</xdr:rowOff>
    </xdr:to>
    <xdr:cxnSp macro="">
      <xdr:nvCxnSpPr>
        <xdr:cNvPr id="658" name="直線コネクタ 657"/>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99</xdr:row>
      <xdr:rowOff>44450</xdr:rowOff>
    </xdr:from>
    <xdr:to>
      <xdr:col>24</xdr:col>
      <xdr:colOff>644525</xdr:colOff>
      <xdr:row>99</xdr:row>
      <xdr:rowOff>44450</xdr:rowOff>
    </xdr:to>
    <xdr:cxnSp macro="">
      <xdr:nvCxnSpPr>
        <xdr:cNvPr id="659" name="直線コネクタ 658"/>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98</xdr:row>
      <xdr:rowOff>73677</xdr:rowOff>
    </xdr:from>
    <xdr:ext cx="248786" cy="259045"/>
    <xdr:sp macro="" textlink="">
      <xdr:nvSpPr>
        <xdr:cNvPr id="660" name="テキスト ボックス 659"/>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97</xdr:row>
      <xdr:rowOff>6350</xdr:rowOff>
    </xdr:from>
    <xdr:to>
      <xdr:col>24</xdr:col>
      <xdr:colOff>644525</xdr:colOff>
      <xdr:row>97</xdr:row>
      <xdr:rowOff>6350</xdr:rowOff>
    </xdr:to>
    <xdr:cxnSp macro="">
      <xdr:nvCxnSpPr>
        <xdr:cNvPr id="661" name="直線コネクタ 660"/>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96</xdr:row>
      <xdr:rowOff>35577</xdr:rowOff>
    </xdr:from>
    <xdr:ext cx="531299" cy="259045"/>
    <xdr:sp macro="" textlink="">
      <xdr:nvSpPr>
        <xdr:cNvPr id="662" name="テキスト ボックス 661"/>
        <xdr:cNvSpPr txBox="1"/>
      </xdr:nvSpPr>
      <xdr:spPr>
        <a:xfrm>
          <a:off x="11914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18</xdr:col>
      <xdr:colOff>73025</xdr:colOff>
      <xdr:row>94</xdr:row>
      <xdr:rowOff>139700</xdr:rowOff>
    </xdr:from>
    <xdr:to>
      <xdr:col>24</xdr:col>
      <xdr:colOff>644525</xdr:colOff>
      <xdr:row>94</xdr:row>
      <xdr:rowOff>139700</xdr:rowOff>
    </xdr:to>
    <xdr:cxnSp macro="">
      <xdr:nvCxnSpPr>
        <xdr:cNvPr id="663" name="直線コネクタ 662"/>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93</xdr:row>
      <xdr:rowOff>168927</xdr:rowOff>
    </xdr:from>
    <xdr:ext cx="595419" cy="259045"/>
    <xdr:sp macro="" textlink="">
      <xdr:nvSpPr>
        <xdr:cNvPr id="664" name="テキスト ボックス 663"/>
        <xdr:cNvSpPr txBox="1"/>
      </xdr:nvSpPr>
      <xdr:spPr>
        <a:xfrm>
          <a:off x="11850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18</xdr:col>
      <xdr:colOff>73025</xdr:colOff>
      <xdr:row>92</xdr:row>
      <xdr:rowOff>101600</xdr:rowOff>
    </xdr:from>
    <xdr:to>
      <xdr:col>24</xdr:col>
      <xdr:colOff>644525</xdr:colOff>
      <xdr:row>92</xdr:row>
      <xdr:rowOff>101600</xdr:rowOff>
    </xdr:to>
    <xdr:cxnSp macro="">
      <xdr:nvCxnSpPr>
        <xdr:cNvPr id="665" name="直線コネクタ 664"/>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91</xdr:row>
      <xdr:rowOff>130827</xdr:rowOff>
    </xdr:from>
    <xdr:ext cx="595419" cy="259045"/>
    <xdr:sp macro="" textlink="">
      <xdr:nvSpPr>
        <xdr:cNvPr id="666" name="テキスト ボックス 665"/>
        <xdr:cNvSpPr txBox="1"/>
      </xdr:nvSpPr>
      <xdr:spPr>
        <a:xfrm>
          <a:off x="11850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18</xdr:col>
      <xdr:colOff>73025</xdr:colOff>
      <xdr:row>90</xdr:row>
      <xdr:rowOff>63500</xdr:rowOff>
    </xdr:from>
    <xdr:to>
      <xdr:col>24</xdr:col>
      <xdr:colOff>644525</xdr:colOff>
      <xdr:row>90</xdr:row>
      <xdr:rowOff>63500</xdr:rowOff>
    </xdr:to>
    <xdr:cxnSp macro="">
      <xdr:nvCxnSpPr>
        <xdr:cNvPr id="667" name="直線コネクタ 666"/>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89</xdr:row>
      <xdr:rowOff>92727</xdr:rowOff>
    </xdr:from>
    <xdr:ext cx="595419" cy="259045"/>
    <xdr:sp macro="" textlink="">
      <xdr:nvSpPr>
        <xdr:cNvPr id="668" name="テキスト ボックス 667"/>
        <xdr:cNvSpPr txBox="1"/>
      </xdr:nvSpPr>
      <xdr:spPr>
        <a:xfrm>
          <a:off x="11850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88</xdr:row>
      <xdr:rowOff>25400</xdr:rowOff>
    </xdr:to>
    <xdr:cxnSp macro="">
      <xdr:nvCxnSpPr>
        <xdr:cNvPr id="669" name="直線コネクタ 668"/>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87</xdr:row>
      <xdr:rowOff>54627</xdr:rowOff>
    </xdr:from>
    <xdr:ext cx="595419" cy="259045"/>
    <xdr:sp macro="" textlink="">
      <xdr:nvSpPr>
        <xdr:cNvPr id="670" name="テキスト ボックス 669"/>
        <xdr:cNvSpPr txBox="1"/>
      </xdr:nvSpPr>
      <xdr:spPr>
        <a:xfrm>
          <a:off x="11850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101</xdr:row>
      <xdr:rowOff>82550</xdr:rowOff>
    </xdr:to>
    <xdr:sp macro="" textlink="">
      <xdr:nvSpPr>
        <xdr:cNvPr id="671" name="積立金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91</xdr:row>
      <xdr:rowOff>116337</xdr:rowOff>
    </xdr:from>
    <xdr:to>
      <xdr:col>23</xdr:col>
      <xdr:colOff>516889</xdr:colOff>
      <xdr:row>99</xdr:row>
      <xdr:rowOff>2586</xdr:rowOff>
    </xdr:to>
    <xdr:cxnSp macro="">
      <xdr:nvCxnSpPr>
        <xdr:cNvPr id="672" name="直線コネクタ 671"/>
        <xdr:cNvCxnSpPr/>
      </xdr:nvCxnSpPr>
      <xdr:spPr>
        <a:xfrm flipV="1">
          <a:off x="16317595" y="15718287"/>
          <a:ext cx="1269" cy="125784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99</xdr:row>
      <xdr:rowOff>6413</xdr:rowOff>
    </xdr:from>
    <xdr:ext cx="469744" cy="259045"/>
    <xdr:sp macro="" textlink="">
      <xdr:nvSpPr>
        <xdr:cNvPr id="673" name="積立金最小値テキスト"/>
        <xdr:cNvSpPr txBox="1"/>
      </xdr:nvSpPr>
      <xdr:spPr>
        <a:xfrm>
          <a:off x="16370300" y="1697996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5,494</a:t>
          </a:r>
          <a:endParaRPr kumimoji="1" lang="ja-JP" altLang="en-US" sz="1000" b="1">
            <a:latin typeface="ＭＳ Ｐゴシック"/>
          </a:endParaRPr>
        </a:p>
      </xdr:txBody>
    </xdr:sp>
    <xdr:clientData/>
  </xdr:oneCellAnchor>
  <xdr:twoCellAnchor>
    <xdr:from>
      <xdr:col>23</xdr:col>
      <xdr:colOff>428625</xdr:colOff>
      <xdr:row>99</xdr:row>
      <xdr:rowOff>2586</xdr:rowOff>
    </xdr:from>
    <xdr:to>
      <xdr:col>23</xdr:col>
      <xdr:colOff>606425</xdr:colOff>
      <xdr:row>99</xdr:row>
      <xdr:rowOff>2586</xdr:rowOff>
    </xdr:to>
    <xdr:cxnSp macro="">
      <xdr:nvCxnSpPr>
        <xdr:cNvPr id="674" name="直線コネクタ 673"/>
        <xdr:cNvCxnSpPr/>
      </xdr:nvCxnSpPr>
      <xdr:spPr>
        <a:xfrm>
          <a:off x="16230600" y="169761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90</xdr:row>
      <xdr:rowOff>63014</xdr:rowOff>
    </xdr:from>
    <xdr:ext cx="599010" cy="259045"/>
    <xdr:sp macro="" textlink="">
      <xdr:nvSpPr>
        <xdr:cNvPr id="675" name="積立金最大値テキスト"/>
        <xdr:cNvSpPr txBox="1"/>
      </xdr:nvSpPr>
      <xdr:spPr>
        <a:xfrm>
          <a:off x="16370300" y="1549351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170,566</a:t>
          </a:r>
          <a:endParaRPr kumimoji="1" lang="ja-JP" altLang="en-US" sz="1000" b="1">
            <a:latin typeface="ＭＳ Ｐゴシック"/>
          </a:endParaRPr>
        </a:p>
      </xdr:txBody>
    </xdr:sp>
    <xdr:clientData/>
  </xdr:oneCellAnchor>
  <xdr:twoCellAnchor>
    <xdr:from>
      <xdr:col>23</xdr:col>
      <xdr:colOff>428625</xdr:colOff>
      <xdr:row>91</xdr:row>
      <xdr:rowOff>116337</xdr:rowOff>
    </xdr:from>
    <xdr:to>
      <xdr:col>23</xdr:col>
      <xdr:colOff>606425</xdr:colOff>
      <xdr:row>91</xdr:row>
      <xdr:rowOff>116337</xdr:rowOff>
    </xdr:to>
    <xdr:cxnSp macro="">
      <xdr:nvCxnSpPr>
        <xdr:cNvPr id="676" name="直線コネクタ 675"/>
        <xdr:cNvCxnSpPr/>
      </xdr:nvCxnSpPr>
      <xdr:spPr>
        <a:xfrm>
          <a:off x="16230600" y="1571828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98</xdr:row>
      <xdr:rowOff>120948</xdr:rowOff>
    </xdr:from>
    <xdr:to>
      <xdr:col>23</xdr:col>
      <xdr:colOff>517525</xdr:colOff>
      <xdr:row>98</xdr:row>
      <xdr:rowOff>122509</xdr:rowOff>
    </xdr:to>
    <xdr:cxnSp macro="">
      <xdr:nvCxnSpPr>
        <xdr:cNvPr id="677" name="直線コネクタ 676"/>
        <xdr:cNvCxnSpPr/>
      </xdr:nvCxnSpPr>
      <xdr:spPr>
        <a:xfrm flipV="1">
          <a:off x="15481300" y="16923048"/>
          <a:ext cx="838200" cy="15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97</xdr:row>
      <xdr:rowOff>21525</xdr:rowOff>
    </xdr:from>
    <xdr:ext cx="534377" cy="259045"/>
    <xdr:sp macro="" textlink="">
      <xdr:nvSpPr>
        <xdr:cNvPr id="678" name="積立金平均値テキスト"/>
        <xdr:cNvSpPr txBox="1"/>
      </xdr:nvSpPr>
      <xdr:spPr>
        <a:xfrm>
          <a:off x="16370300" y="16652175"/>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21,844</a:t>
          </a:r>
          <a:endParaRPr kumimoji="1" lang="ja-JP" altLang="en-US" sz="1000" b="1">
            <a:solidFill>
              <a:srgbClr val="000080"/>
            </a:solidFill>
            <a:latin typeface="ＭＳ Ｐゴシック"/>
          </a:endParaRPr>
        </a:p>
      </xdr:txBody>
    </xdr:sp>
    <xdr:clientData/>
  </xdr:oneCellAnchor>
  <xdr:twoCellAnchor>
    <xdr:from>
      <xdr:col>23</xdr:col>
      <xdr:colOff>466725</xdr:colOff>
      <xdr:row>97</xdr:row>
      <xdr:rowOff>170098</xdr:rowOff>
    </xdr:from>
    <xdr:to>
      <xdr:col>23</xdr:col>
      <xdr:colOff>568325</xdr:colOff>
      <xdr:row>98</xdr:row>
      <xdr:rowOff>100248</xdr:rowOff>
    </xdr:to>
    <xdr:sp macro="" textlink="">
      <xdr:nvSpPr>
        <xdr:cNvPr id="679" name="フローチャート : 判断 678"/>
        <xdr:cNvSpPr/>
      </xdr:nvSpPr>
      <xdr:spPr>
        <a:xfrm>
          <a:off x="16268700" y="1680074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98</xdr:row>
      <xdr:rowOff>122509</xdr:rowOff>
    </xdr:from>
    <xdr:to>
      <xdr:col>22</xdr:col>
      <xdr:colOff>365125</xdr:colOff>
      <xdr:row>99</xdr:row>
      <xdr:rowOff>9641</xdr:rowOff>
    </xdr:to>
    <xdr:cxnSp macro="">
      <xdr:nvCxnSpPr>
        <xdr:cNvPr id="680" name="直線コネクタ 679"/>
        <xdr:cNvCxnSpPr/>
      </xdr:nvCxnSpPr>
      <xdr:spPr>
        <a:xfrm flipV="1">
          <a:off x="14592300" y="16924609"/>
          <a:ext cx="889000" cy="585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97</xdr:row>
      <xdr:rowOff>157054</xdr:rowOff>
    </xdr:from>
    <xdr:to>
      <xdr:col>22</xdr:col>
      <xdr:colOff>415925</xdr:colOff>
      <xdr:row>98</xdr:row>
      <xdr:rowOff>87204</xdr:rowOff>
    </xdr:to>
    <xdr:sp macro="" textlink="">
      <xdr:nvSpPr>
        <xdr:cNvPr id="681" name="フローチャート : 判断 680"/>
        <xdr:cNvSpPr/>
      </xdr:nvSpPr>
      <xdr:spPr>
        <a:xfrm>
          <a:off x="15430500" y="1678770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96</xdr:row>
      <xdr:rowOff>103731</xdr:rowOff>
    </xdr:from>
    <xdr:ext cx="534377" cy="259045"/>
    <xdr:sp macro="" textlink="">
      <xdr:nvSpPr>
        <xdr:cNvPr id="682" name="テキスト ボックス 681"/>
        <xdr:cNvSpPr txBox="1"/>
      </xdr:nvSpPr>
      <xdr:spPr>
        <a:xfrm>
          <a:off x="15214111" y="1656293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23,556</a:t>
          </a:r>
          <a:endParaRPr kumimoji="1" lang="ja-JP" altLang="en-US" sz="1000" b="1">
            <a:solidFill>
              <a:srgbClr val="000080"/>
            </a:solidFill>
            <a:latin typeface="ＭＳ Ｐゴシック"/>
          </a:endParaRPr>
        </a:p>
      </xdr:txBody>
    </xdr:sp>
    <xdr:clientData/>
  </xdr:oneCellAnchor>
  <xdr:twoCellAnchor>
    <xdr:from>
      <xdr:col>19</xdr:col>
      <xdr:colOff>644525</xdr:colOff>
      <xdr:row>99</xdr:row>
      <xdr:rowOff>9641</xdr:rowOff>
    </xdr:from>
    <xdr:to>
      <xdr:col>21</xdr:col>
      <xdr:colOff>161925</xdr:colOff>
      <xdr:row>99</xdr:row>
      <xdr:rowOff>17414</xdr:rowOff>
    </xdr:to>
    <xdr:cxnSp macro="">
      <xdr:nvCxnSpPr>
        <xdr:cNvPr id="683" name="直線コネクタ 682"/>
        <xdr:cNvCxnSpPr/>
      </xdr:nvCxnSpPr>
      <xdr:spPr>
        <a:xfrm flipV="1">
          <a:off x="13703300" y="16983191"/>
          <a:ext cx="889000" cy="77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97</xdr:row>
      <xdr:rowOff>169732</xdr:rowOff>
    </xdr:from>
    <xdr:to>
      <xdr:col>21</xdr:col>
      <xdr:colOff>212725</xdr:colOff>
      <xdr:row>98</xdr:row>
      <xdr:rowOff>99882</xdr:rowOff>
    </xdr:to>
    <xdr:sp macro="" textlink="">
      <xdr:nvSpPr>
        <xdr:cNvPr id="684" name="フローチャート : 判断 683"/>
        <xdr:cNvSpPr/>
      </xdr:nvSpPr>
      <xdr:spPr>
        <a:xfrm>
          <a:off x="14541500" y="168003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96</xdr:row>
      <xdr:rowOff>116409</xdr:rowOff>
    </xdr:from>
    <xdr:ext cx="534377" cy="259045"/>
    <xdr:sp macro="" textlink="">
      <xdr:nvSpPr>
        <xdr:cNvPr id="685" name="テキスト ボックス 684"/>
        <xdr:cNvSpPr txBox="1"/>
      </xdr:nvSpPr>
      <xdr:spPr>
        <a:xfrm>
          <a:off x="14325111" y="165756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21,892</a:t>
          </a:r>
          <a:endParaRPr kumimoji="1" lang="ja-JP" altLang="en-US" sz="1000" b="1">
            <a:solidFill>
              <a:srgbClr val="000080"/>
            </a:solidFill>
            <a:latin typeface="ＭＳ Ｐゴシック"/>
          </a:endParaRPr>
        </a:p>
      </xdr:txBody>
    </xdr:sp>
    <xdr:clientData/>
  </xdr:oneCellAnchor>
  <xdr:twoCellAnchor>
    <xdr:from>
      <xdr:col>18</xdr:col>
      <xdr:colOff>441325</xdr:colOff>
      <xdr:row>99</xdr:row>
      <xdr:rowOff>17414</xdr:rowOff>
    </xdr:from>
    <xdr:to>
      <xdr:col>19</xdr:col>
      <xdr:colOff>644525</xdr:colOff>
      <xdr:row>99</xdr:row>
      <xdr:rowOff>38979</xdr:rowOff>
    </xdr:to>
    <xdr:cxnSp macro="">
      <xdr:nvCxnSpPr>
        <xdr:cNvPr id="686" name="直線コネクタ 685"/>
        <xdr:cNvCxnSpPr/>
      </xdr:nvCxnSpPr>
      <xdr:spPr>
        <a:xfrm flipV="1">
          <a:off x="12814300" y="16990964"/>
          <a:ext cx="889000" cy="215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98</xdr:row>
      <xdr:rowOff>48186</xdr:rowOff>
    </xdr:from>
    <xdr:to>
      <xdr:col>20</xdr:col>
      <xdr:colOff>9525</xdr:colOff>
      <xdr:row>98</xdr:row>
      <xdr:rowOff>149786</xdr:rowOff>
    </xdr:to>
    <xdr:sp macro="" textlink="">
      <xdr:nvSpPr>
        <xdr:cNvPr id="687" name="フローチャート : 判断 686"/>
        <xdr:cNvSpPr/>
      </xdr:nvSpPr>
      <xdr:spPr>
        <a:xfrm>
          <a:off x="13652500" y="168502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96</xdr:row>
      <xdr:rowOff>166313</xdr:rowOff>
    </xdr:from>
    <xdr:ext cx="534377" cy="259045"/>
    <xdr:sp macro="" textlink="">
      <xdr:nvSpPr>
        <xdr:cNvPr id="688" name="テキスト ボックス 687"/>
        <xdr:cNvSpPr txBox="1"/>
      </xdr:nvSpPr>
      <xdr:spPr>
        <a:xfrm>
          <a:off x="13436111" y="166255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15,343</a:t>
          </a:r>
          <a:endParaRPr kumimoji="1" lang="ja-JP" altLang="en-US" sz="1000" b="1">
            <a:solidFill>
              <a:srgbClr val="000080"/>
            </a:solidFill>
            <a:latin typeface="ＭＳ Ｐゴシック"/>
          </a:endParaRPr>
        </a:p>
      </xdr:txBody>
    </xdr:sp>
    <xdr:clientData/>
  </xdr:oneCellAnchor>
  <xdr:twoCellAnchor>
    <xdr:from>
      <xdr:col>18</xdr:col>
      <xdr:colOff>390525</xdr:colOff>
      <xdr:row>98</xdr:row>
      <xdr:rowOff>72417</xdr:rowOff>
    </xdr:from>
    <xdr:to>
      <xdr:col>18</xdr:col>
      <xdr:colOff>492125</xdr:colOff>
      <xdr:row>99</xdr:row>
      <xdr:rowOff>2567</xdr:rowOff>
    </xdr:to>
    <xdr:sp macro="" textlink="">
      <xdr:nvSpPr>
        <xdr:cNvPr id="689" name="フローチャート : 判断 688"/>
        <xdr:cNvSpPr/>
      </xdr:nvSpPr>
      <xdr:spPr>
        <a:xfrm>
          <a:off x="12763500" y="168745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97</xdr:row>
      <xdr:rowOff>19094</xdr:rowOff>
    </xdr:from>
    <xdr:ext cx="534377" cy="259045"/>
    <xdr:sp macro="" textlink="">
      <xdr:nvSpPr>
        <xdr:cNvPr id="690" name="テキスト ボックス 689"/>
        <xdr:cNvSpPr txBox="1"/>
      </xdr:nvSpPr>
      <xdr:spPr>
        <a:xfrm>
          <a:off x="12547111" y="166497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12,163</a:t>
          </a:r>
          <a:endParaRPr kumimoji="1" lang="ja-JP" altLang="en-US" sz="1000" b="1">
            <a:solidFill>
              <a:srgbClr val="000080"/>
            </a:solidFill>
            <a:latin typeface="ＭＳ Ｐゴシック"/>
          </a:endParaRPr>
        </a:p>
      </xdr:txBody>
    </xdr:sp>
    <xdr:clientData/>
  </xdr:oneCellAnchor>
  <xdr:oneCellAnchor>
    <xdr:from>
      <xdr:col>23</xdr:col>
      <xdr:colOff>327025</xdr:colOff>
      <xdr:row>101</xdr:row>
      <xdr:rowOff>80027</xdr:rowOff>
    </xdr:from>
    <xdr:ext cx="762000" cy="259045"/>
    <xdr:sp macro="" textlink="">
      <xdr:nvSpPr>
        <xdr:cNvPr id="691" name="テキスト ボックス 690"/>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101</xdr:row>
      <xdr:rowOff>80027</xdr:rowOff>
    </xdr:from>
    <xdr:ext cx="762000" cy="259045"/>
    <xdr:sp macro="" textlink="">
      <xdr:nvSpPr>
        <xdr:cNvPr id="692" name="テキスト ボックス 691"/>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101</xdr:row>
      <xdr:rowOff>80027</xdr:rowOff>
    </xdr:from>
    <xdr:ext cx="762000" cy="259045"/>
    <xdr:sp macro="" textlink="">
      <xdr:nvSpPr>
        <xdr:cNvPr id="693" name="テキスト ボックス 692"/>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101</xdr:row>
      <xdr:rowOff>80027</xdr:rowOff>
    </xdr:from>
    <xdr:ext cx="762000" cy="259045"/>
    <xdr:sp macro="" textlink="">
      <xdr:nvSpPr>
        <xdr:cNvPr id="694" name="テキスト ボックス 693"/>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101</xdr:row>
      <xdr:rowOff>80027</xdr:rowOff>
    </xdr:from>
    <xdr:ext cx="762000" cy="259045"/>
    <xdr:sp macro="" textlink="">
      <xdr:nvSpPr>
        <xdr:cNvPr id="695" name="テキスト ボックス 694"/>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98</xdr:row>
      <xdr:rowOff>70148</xdr:rowOff>
    </xdr:from>
    <xdr:to>
      <xdr:col>23</xdr:col>
      <xdr:colOff>568325</xdr:colOff>
      <xdr:row>99</xdr:row>
      <xdr:rowOff>298</xdr:rowOff>
    </xdr:to>
    <xdr:sp macro="" textlink="">
      <xdr:nvSpPr>
        <xdr:cNvPr id="696" name="円/楕円 695"/>
        <xdr:cNvSpPr/>
      </xdr:nvSpPr>
      <xdr:spPr>
        <a:xfrm>
          <a:off x="16268700" y="168722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97</xdr:row>
      <xdr:rowOff>156525</xdr:rowOff>
    </xdr:from>
    <xdr:ext cx="534377" cy="259045"/>
    <xdr:sp macro="" textlink="">
      <xdr:nvSpPr>
        <xdr:cNvPr id="697" name="積立金該当値テキスト"/>
        <xdr:cNvSpPr txBox="1"/>
      </xdr:nvSpPr>
      <xdr:spPr>
        <a:xfrm>
          <a:off x="16370300" y="167871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12,461</a:t>
          </a:r>
          <a:endParaRPr kumimoji="1" lang="ja-JP" altLang="en-US" sz="1000" b="1">
            <a:solidFill>
              <a:srgbClr val="FF0000"/>
            </a:solidFill>
            <a:latin typeface="ＭＳ Ｐゴシック"/>
          </a:endParaRPr>
        </a:p>
      </xdr:txBody>
    </xdr:sp>
    <xdr:clientData/>
  </xdr:oneCellAnchor>
  <xdr:twoCellAnchor>
    <xdr:from>
      <xdr:col>22</xdr:col>
      <xdr:colOff>314325</xdr:colOff>
      <xdr:row>98</xdr:row>
      <xdr:rowOff>71709</xdr:rowOff>
    </xdr:from>
    <xdr:to>
      <xdr:col>22</xdr:col>
      <xdr:colOff>415925</xdr:colOff>
      <xdr:row>99</xdr:row>
      <xdr:rowOff>1859</xdr:rowOff>
    </xdr:to>
    <xdr:sp macro="" textlink="">
      <xdr:nvSpPr>
        <xdr:cNvPr id="698" name="円/楕円 697"/>
        <xdr:cNvSpPr/>
      </xdr:nvSpPr>
      <xdr:spPr>
        <a:xfrm>
          <a:off x="15430500" y="168738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98</xdr:row>
      <xdr:rowOff>164436</xdr:rowOff>
    </xdr:from>
    <xdr:ext cx="534377" cy="259045"/>
    <xdr:sp macro="" textlink="">
      <xdr:nvSpPr>
        <xdr:cNvPr id="699" name="テキスト ボックス 698"/>
        <xdr:cNvSpPr txBox="1"/>
      </xdr:nvSpPr>
      <xdr:spPr>
        <a:xfrm>
          <a:off x="15214111" y="169665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12,256</a:t>
          </a:r>
          <a:endParaRPr kumimoji="1" lang="ja-JP" altLang="en-US" sz="1000" b="1">
            <a:solidFill>
              <a:srgbClr val="FF0000"/>
            </a:solidFill>
            <a:latin typeface="ＭＳ Ｐゴシック"/>
          </a:endParaRPr>
        </a:p>
      </xdr:txBody>
    </xdr:sp>
    <xdr:clientData/>
  </xdr:oneCellAnchor>
  <xdr:twoCellAnchor>
    <xdr:from>
      <xdr:col>21</xdr:col>
      <xdr:colOff>111125</xdr:colOff>
      <xdr:row>98</xdr:row>
      <xdr:rowOff>130291</xdr:rowOff>
    </xdr:from>
    <xdr:to>
      <xdr:col>21</xdr:col>
      <xdr:colOff>212725</xdr:colOff>
      <xdr:row>99</xdr:row>
      <xdr:rowOff>60441</xdr:rowOff>
    </xdr:to>
    <xdr:sp macro="" textlink="">
      <xdr:nvSpPr>
        <xdr:cNvPr id="700" name="円/楕円 699"/>
        <xdr:cNvSpPr/>
      </xdr:nvSpPr>
      <xdr:spPr>
        <a:xfrm>
          <a:off x="14541500" y="169323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99</xdr:row>
      <xdr:rowOff>51568</xdr:rowOff>
    </xdr:from>
    <xdr:ext cx="469744" cy="259045"/>
    <xdr:sp macro="" textlink="">
      <xdr:nvSpPr>
        <xdr:cNvPr id="701" name="テキスト ボックス 700"/>
        <xdr:cNvSpPr txBox="1"/>
      </xdr:nvSpPr>
      <xdr:spPr>
        <a:xfrm>
          <a:off x="14357427" y="170251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4,568</a:t>
          </a:r>
          <a:endParaRPr kumimoji="1" lang="ja-JP" altLang="en-US" sz="1000" b="1">
            <a:solidFill>
              <a:srgbClr val="FF0000"/>
            </a:solidFill>
            <a:latin typeface="ＭＳ Ｐゴシック"/>
          </a:endParaRPr>
        </a:p>
      </xdr:txBody>
    </xdr:sp>
    <xdr:clientData/>
  </xdr:oneCellAnchor>
  <xdr:twoCellAnchor>
    <xdr:from>
      <xdr:col>19</xdr:col>
      <xdr:colOff>593725</xdr:colOff>
      <xdr:row>98</xdr:row>
      <xdr:rowOff>138064</xdr:rowOff>
    </xdr:from>
    <xdr:to>
      <xdr:col>20</xdr:col>
      <xdr:colOff>9525</xdr:colOff>
      <xdr:row>99</xdr:row>
      <xdr:rowOff>68214</xdr:rowOff>
    </xdr:to>
    <xdr:sp macro="" textlink="">
      <xdr:nvSpPr>
        <xdr:cNvPr id="702" name="円/楕円 701"/>
        <xdr:cNvSpPr/>
      </xdr:nvSpPr>
      <xdr:spPr>
        <a:xfrm>
          <a:off x="13652500" y="169401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409652</xdr:colOff>
      <xdr:row>99</xdr:row>
      <xdr:rowOff>59341</xdr:rowOff>
    </xdr:from>
    <xdr:ext cx="469744" cy="259045"/>
    <xdr:sp macro="" textlink="">
      <xdr:nvSpPr>
        <xdr:cNvPr id="703" name="テキスト ボックス 702"/>
        <xdr:cNvSpPr txBox="1"/>
      </xdr:nvSpPr>
      <xdr:spPr>
        <a:xfrm>
          <a:off x="13468427" y="1703289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3,548</a:t>
          </a:r>
          <a:endParaRPr kumimoji="1" lang="ja-JP" altLang="en-US" sz="1000" b="1">
            <a:solidFill>
              <a:srgbClr val="FF0000"/>
            </a:solidFill>
            <a:latin typeface="ＭＳ Ｐゴシック"/>
          </a:endParaRPr>
        </a:p>
      </xdr:txBody>
    </xdr:sp>
    <xdr:clientData/>
  </xdr:oneCellAnchor>
  <xdr:twoCellAnchor>
    <xdr:from>
      <xdr:col>18</xdr:col>
      <xdr:colOff>390525</xdr:colOff>
      <xdr:row>98</xdr:row>
      <xdr:rowOff>159629</xdr:rowOff>
    </xdr:from>
    <xdr:to>
      <xdr:col>18</xdr:col>
      <xdr:colOff>492125</xdr:colOff>
      <xdr:row>99</xdr:row>
      <xdr:rowOff>89779</xdr:rowOff>
    </xdr:to>
    <xdr:sp macro="" textlink="">
      <xdr:nvSpPr>
        <xdr:cNvPr id="704" name="円/楕円 703"/>
        <xdr:cNvSpPr/>
      </xdr:nvSpPr>
      <xdr:spPr>
        <a:xfrm>
          <a:off x="12763500" y="169617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252042</xdr:colOff>
      <xdr:row>99</xdr:row>
      <xdr:rowOff>80906</xdr:rowOff>
    </xdr:from>
    <xdr:ext cx="378565" cy="259045"/>
    <xdr:sp macro="" textlink="">
      <xdr:nvSpPr>
        <xdr:cNvPr id="705" name="テキスト ボックス 704"/>
        <xdr:cNvSpPr txBox="1"/>
      </xdr:nvSpPr>
      <xdr:spPr>
        <a:xfrm>
          <a:off x="12625017" y="1705445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718</a:t>
          </a:r>
          <a:endParaRPr kumimoji="1" lang="ja-JP" altLang="en-US" sz="1000" b="1">
            <a:solidFill>
              <a:srgbClr val="FF0000"/>
            </a:solidFill>
            <a:latin typeface="ＭＳ Ｐゴシック"/>
          </a:endParaRPr>
        </a:p>
      </xdr:txBody>
    </xdr:sp>
    <xdr:clientData/>
  </xdr:oneCellAnchor>
  <xdr:twoCellAnchor>
    <xdr:from>
      <xdr:col>26</xdr:col>
      <xdr:colOff>428625</xdr:colOff>
      <xdr:row>23</xdr:row>
      <xdr:rowOff>57150</xdr:rowOff>
    </xdr:from>
    <xdr:to>
      <xdr:col>33</xdr:col>
      <xdr:colOff>314325</xdr:colOff>
      <xdr:row>25</xdr:row>
      <xdr:rowOff>31750</xdr:rowOff>
    </xdr:to>
    <xdr:sp macro="" textlink="">
      <xdr:nvSpPr>
        <xdr:cNvPr id="706" name="正方形/長方形 705"/>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投資及び出資金</a:t>
          </a:r>
        </a:p>
      </xdr:txBody>
    </xdr:sp>
    <xdr:clientData/>
  </xdr:twoCellAnchor>
  <xdr:twoCellAnchor>
    <xdr:from>
      <xdr:col>26</xdr:col>
      <xdr:colOff>555625</xdr:colOff>
      <xdr:row>25</xdr:row>
      <xdr:rowOff>57150</xdr:rowOff>
    </xdr:from>
    <xdr:to>
      <xdr:col>29</xdr:col>
      <xdr:colOff>22225</xdr:colOff>
      <xdr:row>26</xdr:row>
      <xdr:rowOff>139700</xdr:rowOff>
    </xdr:to>
    <xdr:sp macro="" textlink="">
      <xdr:nvSpPr>
        <xdr:cNvPr id="707" name="正方形/長方形 706"/>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26</xdr:row>
      <xdr:rowOff>88900</xdr:rowOff>
    </xdr:from>
    <xdr:to>
      <xdr:col>29</xdr:col>
      <xdr:colOff>22225</xdr:colOff>
      <xdr:row>28</xdr:row>
      <xdr:rowOff>0</xdr:rowOff>
    </xdr:to>
    <xdr:sp macro="" textlink="">
      <xdr:nvSpPr>
        <xdr:cNvPr id="708" name="正方形/長方形 707"/>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2/23</a:t>
          </a:r>
          <a:endParaRPr kumimoji="1" lang="ja-JP" altLang="en-US" sz="1200" b="1" i="1">
            <a:solidFill>
              <a:srgbClr val="4080FF"/>
            </a:solidFill>
            <a:latin typeface="ＭＳ Ｐゴシック"/>
          </a:endParaRPr>
        </a:p>
      </xdr:txBody>
    </xdr:sp>
    <xdr:clientData/>
  </xdr:twoCellAnchor>
  <xdr:twoCellAnchor>
    <xdr:from>
      <xdr:col>28</xdr:col>
      <xdr:colOff>200025</xdr:colOff>
      <xdr:row>25</xdr:row>
      <xdr:rowOff>57150</xdr:rowOff>
    </xdr:from>
    <xdr:to>
      <xdr:col>30</xdr:col>
      <xdr:colOff>352425</xdr:colOff>
      <xdr:row>26</xdr:row>
      <xdr:rowOff>139700</xdr:rowOff>
    </xdr:to>
    <xdr:sp macro="" textlink="">
      <xdr:nvSpPr>
        <xdr:cNvPr id="709" name="正方形/長方形 708"/>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26</xdr:row>
      <xdr:rowOff>88900</xdr:rowOff>
    </xdr:from>
    <xdr:to>
      <xdr:col>30</xdr:col>
      <xdr:colOff>352425</xdr:colOff>
      <xdr:row>28</xdr:row>
      <xdr:rowOff>0</xdr:rowOff>
    </xdr:to>
    <xdr:sp macro="" textlink="">
      <xdr:nvSpPr>
        <xdr:cNvPr id="710" name="正方形/長方形 709"/>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1,638</a:t>
          </a:r>
          <a:endParaRPr kumimoji="1" lang="ja-JP" altLang="en-US" sz="1200" b="1" i="1">
            <a:solidFill>
              <a:srgbClr val="4080FF"/>
            </a:solidFill>
            <a:latin typeface="ＭＳ Ｐゴシック"/>
          </a:endParaRPr>
        </a:p>
      </xdr:txBody>
    </xdr:sp>
    <xdr:clientData/>
  </xdr:twoCellAnchor>
  <xdr:twoCellAnchor>
    <xdr:from>
      <xdr:col>29</xdr:col>
      <xdr:colOff>657225</xdr:colOff>
      <xdr:row>25</xdr:row>
      <xdr:rowOff>57150</xdr:rowOff>
    </xdr:from>
    <xdr:to>
      <xdr:col>32</xdr:col>
      <xdr:colOff>123825</xdr:colOff>
      <xdr:row>26</xdr:row>
      <xdr:rowOff>139700</xdr:rowOff>
    </xdr:to>
    <xdr:sp macro="" textlink="">
      <xdr:nvSpPr>
        <xdr:cNvPr id="711" name="正方形/長方形 710"/>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26</xdr:row>
      <xdr:rowOff>88900</xdr:rowOff>
    </xdr:from>
    <xdr:to>
      <xdr:col>32</xdr:col>
      <xdr:colOff>123825</xdr:colOff>
      <xdr:row>28</xdr:row>
      <xdr:rowOff>0</xdr:rowOff>
    </xdr:to>
    <xdr:sp macro="" textlink="">
      <xdr:nvSpPr>
        <xdr:cNvPr id="712" name="正方形/長方形 711"/>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25</a:t>
          </a:r>
          <a:endParaRPr kumimoji="1" lang="ja-JP" altLang="en-US" sz="1200" b="1" i="1">
            <a:solidFill>
              <a:srgbClr val="4080FF"/>
            </a:solidFill>
            <a:latin typeface="ＭＳ Ｐゴシック"/>
          </a:endParaRPr>
        </a:p>
      </xdr:txBody>
    </xdr:sp>
    <xdr:clientData/>
  </xdr:twoCellAnchor>
  <xdr:twoCellAnchor>
    <xdr:from>
      <xdr:col>26</xdr:col>
      <xdr:colOff>428625</xdr:colOff>
      <xdr:row>28</xdr:row>
      <xdr:rowOff>25400</xdr:rowOff>
    </xdr:from>
    <xdr:to>
      <xdr:col>33</xdr:col>
      <xdr:colOff>314325</xdr:colOff>
      <xdr:row>41</xdr:row>
      <xdr:rowOff>82550</xdr:rowOff>
    </xdr:to>
    <xdr:sp macro="" textlink="">
      <xdr:nvSpPr>
        <xdr:cNvPr id="713" name="正方形/長方形 712"/>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27</xdr:row>
      <xdr:rowOff>6350</xdr:rowOff>
    </xdr:from>
    <xdr:ext cx="349839" cy="225703"/>
    <xdr:sp macro="" textlink="">
      <xdr:nvSpPr>
        <xdr:cNvPr id="714" name="テキスト ボックス 713"/>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41</xdr:row>
      <xdr:rowOff>82550</xdr:rowOff>
    </xdr:from>
    <xdr:to>
      <xdr:col>33</xdr:col>
      <xdr:colOff>314325</xdr:colOff>
      <xdr:row>41</xdr:row>
      <xdr:rowOff>82550</xdr:rowOff>
    </xdr:to>
    <xdr:cxnSp macro="">
      <xdr:nvCxnSpPr>
        <xdr:cNvPr id="715" name="直線コネクタ 714"/>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39</xdr:row>
      <xdr:rowOff>44450</xdr:rowOff>
    </xdr:from>
    <xdr:to>
      <xdr:col>33</xdr:col>
      <xdr:colOff>314325</xdr:colOff>
      <xdr:row>39</xdr:row>
      <xdr:rowOff>44450</xdr:rowOff>
    </xdr:to>
    <xdr:cxnSp macro="">
      <xdr:nvCxnSpPr>
        <xdr:cNvPr id="716" name="直線コネクタ 715"/>
        <xdr:cNvCxnSpPr/>
      </xdr:nvCxnSpPr>
      <xdr:spPr>
        <a:xfrm>
          <a:off x="18288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38</xdr:row>
      <xdr:rowOff>73677</xdr:rowOff>
    </xdr:from>
    <xdr:ext cx="248786" cy="259045"/>
    <xdr:sp macro="" textlink="">
      <xdr:nvSpPr>
        <xdr:cNvPr id="717" name="テキスト ボックス 716"/>
        <xdr:cNvSpPr txBox="1"/>
      </xdr:nvSpPr>
      <xdr:spPr>
        <a:xfrm>
          <a:off x="18039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37</xdr:row>
      <xdr:rowOff>6350</xdr:rowOff>
    </xdr:from>
    <xdr:to>
      <xdr:col>33</xdr:col>
      <xdr:colOff>314325</xdr:colOff>
      <xdr:row>37</xdr:row>
      <xdr:rowOff>6350</xdr:rowOff>
    </xdr:to>
    <xdr:cxnSp macro="">
      <xdr:nvCxnSpPr>
        <xdr:cNvPr id="718" name="直線コネクタ 717"/>
        <xdr:cNvCxnSpPr/>
      </xdr:nvCxnSpPr>
      <xdr:spPr>
        <a:xfrm>
          <a:off x="18288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36</xdr:row>
      <xdr:rowOff>35577</xdr:rowOff>
    </xdr:from>
    <xdr:ext cx="248786" cy="259045"/>
    <xdr:sp macro="" textlink="">
      <xdr:nvSpPr>
        <xdr:cNvPr id="719" name="テキスト ボックス 718"/>
        <xdr:cNvSpPr txBox="1"/>
      </xdr:nvSpPr>
      <xdr:spPr>
        <a:xfrm>
          <a:off x="18039214" y="620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a:t>
          </a:r>
          <a:endParaRPr kumimoji="1" lang="ja-JP" altLang="en-US" sz="1000">
            <a:latin typeface="ＭＳ Ｐゴシック"/>
          </a:endParaRPr>
        </a:p>
      </xdr:txBody>
    </xdr:sp>
    <xdr:clientData/>
  </xdr:oneCellAnchor>
  <xdr:twoCellAnchor>
    <xdr:from>
      <xdr:col>26</xdr:col>
      <xdr:colOff>428625</xdr:colOff>
      <xdr:row>34</xdr:row>
      <xdr:rowOff>139700</xdr:rowOff>
    </xdr:from>
    <xdr:to>
      <xdr:col>33</xdr:col>
      <xdr:colOff>314325</xdr:colOff>
      <xdr:row>34</xdr:row>
      <xdr:rowOff>139700</xdr:rowOff>
    </xdr:to>
    <xdr:cxnSp macro="">
      <xdr:nvCxnSpPr>
        <xdr:cNvPr id="720" name="直線コネクタ 719"/>
        <xdr:cNvCxnSpPr/>
      </xdr:nvCxnSpPr>
      <xdr:spPr>
        <a:xfrm>
          <a:off x="18288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33</xdr:row>
      <xdr:rowOff>168927</xdr:rowOff>
    </xdr:from>
    <xdr:ext cx="248786" cy="259045"/>
    <xdr:sp macro="" textlink="">
      <xdr:nvSpPr>
        <xdr:cNvPr id="721" name="テキスト ボックス 720"/>
        <xdr:cNvSpPr txBox="1"/>
      </xdr:nvSpPr>
      <xdr:spPr>
        <a:xfrm>
          <a:off x="18039214" y="582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a:t>
          </a:r>
          <a:endParaRPr kumimoji="1" lang="ja-JP" altLang="en-US" sz="1000">
            <a:latin typeface="ＭＳ Ｐゴシック"/>
          </a:endParaRPr>
        </a:p>
      </xdr:txBody>
    </xdr:sp>
    <xdr:clientData/>
  </xdr:oneCellAnchor>
  <xdr:twoCellAnchor>
    <xdr:from>
      <xdr:col>26</xdr:col>
      <xdr:colOff>428625</xdr:colOff>
      <xdr:row>32</xdr:row>
      <xdr:rowOff>101600</xdr:rowOff>
    </xdr:from>
    <xdr:to>
      <xdr:col>33</xdr:col>
      <xdr:colOff>314325</xdr:colOff>
      <xdr:row>32</xdr:row>
      <xdr:rowOff>101600</xdr:rowOff>
    </xdr:to>
    <xdr:cxnSp macro="">
      <xdr:nvCxnSpPr>
        <xdr:cNvPr id="722" name="直線コネクタ 721"/>
        <xdr:cNvCxnSpPr/>
      </xdr:nvCxnSpPr>
      <xdr:spPr>
        <a:xfrm>
          <a:off x="18288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31</xdr:row>
      <xdr:rowOff>130827</xdr:rowOff>
    </xdr:from>
    <xdr:ext cx="248786" cy="259045"/>
    <xdr:sp macro="" textlink="">
      <xdr:nvSpPr>
        <xdr:cNvPr id="723" name="テキスト ボックス 722"/>
        <xdr:cNvSpPr txBox="1"/>
      </xdr:nvSpPr>
      <xdr:spPr>
        <a:xfrm>
          <a:off x="18039214" y="544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a:t>
          </a:r>
          <a:endParaRPr kumimoji="1" lang="ja-JP" altLang="en-US" sz="1000">
            <a:latin typeface="ＭＳ Ｐゴシック"/>
          </a:endParaRPr>
        </a:p>
      </xdr:txBody>
    </xdr:sp>
    <xdr:clientData/>
  </xdr:oneCellAnchor>
  <xdr:twoCellAnchor>
    <xdr:from>
      <xdr:col>26</xdr:col>
      <xdr:colOff>428625</xdr:colOff>
      <xdr:row>30</xdr:row>
      <xdr:rowOff>63500</xdr:rowOff>
    </xdr:from>
    <xdr:to>
      <xdr:col>33</xdr:col>
      <xdr:colOff>314325</xdr:colOff>
      <xdr:row>30</xdr:row>
      <xdr:rowOff>63500</xdr:rowOff>
    </xdr:to>
    <xdr:cxnSp macro="">
      <xdr:nvCxnSpPr>
        <xdr:cNvPr id="724" name="直線コネクタ 723"/>
        <xdr:cNvCxnSpPr/>
      </xdr:nvCxnSpPr>
      <xdr:spPr>
        <a:xfrm>
          <a:off x="18288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29</xdr:row>
      <xdr:rowOff>92727</xdr:rowOff>
    </xdr:from>
    <xdr:ext cx="248786" cy="259045"/>
    <xdr:sp macro="" textlink="">
      <xdr:nvSpPr>
        <xdr:cNvPr id="725" name="テキスト ボックス 724"/>
        <xdr:cNvSpPr txBox="1"/>
      </xdr:nvSpPr>
      <xdr:spPr>
        <a:xfrm>
          <a:off x="18039214" y="5064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28</xdr:row>
      <xdr:rowOff>25400</xdr:rowOff>
    </xdr:to>
    <xdr:cxnSp macro="">
      <xdr:nvCxnSpPr>
        <xdr:cNvPr id="726" name="直線コネクタ 725"/>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115719</xdr:colOff>
      <xdr:row>27</xdr:row>
      <xdr:rowOff>54627</xdr:rowOff>
    </xdr:from>
    <xdr:ext cx="312906" cy="259045"/>
    <xdr:sp macro="" textlink="">
      <xdr:nvSpPr>
        <xdr:cNvPr id="727" name="テキスト ボックス 726"/>
        <xdr:cNvSpPr txBox="1"/>
      </xdr:nvSpPr>
      <xdr:spPr>
        <a:xfrm>
          <a:off x="17975094" y="4683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41</xdr:row>
      <xdr:rowOff>82550</xdr:rowOff>
    </xdr:to>
    <xdr:sp macro="" textlink="">
      <xdr:nvSpPr>
        <xdr:cNvPr id="728" name="投資及び出資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30</xdr:row>
      <xdr:rowOff>63500</xdr:rowOff>
    </xdr:from>
    <xdr:to>
      <xdr:col>32</xdr:col>
      <xdr:colOff>186689</xdr:colOff>
      <xdr:row>39</xdr:row>
      <xdr:rowOff>44450</xdr:rowOff>
    </xdr:to>
    <xdr:cxnSp macro="">
      <xdr:nvCxnSpPr>
        <xdr:cNvPr id="729" name="直線コネクタ 728"/>
        <xdr:cNvCxnSpPr/>
      </xdr:nvCxnSpPr>
      <xdr:spPr>
        <a:xfrm flipV="1">
          <a:off x="22159595" y="5207000"/>
          <a:ext cx="1269" cy="1524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39</xdr:row>
      <xdr:rowOff>48277</xdr:rowOff>
    </xdr:from>
    <xdr:ext cx="249299" cy="259045"/>
    <xdr:sp macro="" textlink="">
      <xdr:nvSpPr>
        <xdr:cNvPr id="730" name="投資及び出資金最小値テキスト"/>
        <xdr:cNvSpPr txBox="1"/>
      </xdr:nvSpPr>
      <xdr:spPr>
        <a:xfrm>
          <a:off x="22212300" y="6734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39</xdr:row>
      <xdr:rowOff>44450</xdr:rowOff>
    </xdr:from>
    <xdr:to>
      <xdr:col>32</xdr:col>
      <xdr:colOff>276225</xdr:colOff>
      <xdr:row>39</xdr:row>
      <xdr:rowOff>44450</xdr:rowOff>
    </xdr:to>
    <xdr:cxnSp macro="">
      <xdr:nvCxnSpPr>
        <xdr:cNvPr id="731" name="直線コネクタ 730"/>
        <xdr:cNvCxnSpPr/>
      </xdr:nvCxnSpPr>
      <xdr:spPr>
        <a:xfrm>
          <a:off x="22072600" y="6731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29</xdr:row>
      <xdr:rowOff>10177</xdr:rowOff>
    </xdr:from>
    <xdr:ext cx="249299" cy="259045"/>
    <xdr:sp macro="" textlink="">
      <xdr:nvSpPr>
        <xdr:cNvPr id="732" name="投資及び出資金最大値テキスト"/>
        <xdr:cNvSpPr txBox="1"/>
      </xdr:nvSpPr>
      <xdr:spPr>
        <a:xfrm>
          <a:off x="22212300" y="49822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a:t>
          </a:r>
          <a:endParaRPr kumimoji="1" lang="ja-JP" altLang="en-US" sz="1000" b="1">
            <a:latin typeface="ＭＳ Ｐゴシック"/>
          </a:endParaRPr>
        </a:p>
      </xdr:txBody>
    </xdr:sp>
    <xdr:clientData/>
  </xdr:oneCellAnchor>
  <xdr:twoCellAnchor>
    <xdr:from>
      <xdr:col>32</xdr:col>
      <xdr:colOff>98425</xdr:colOff>
      <xdr:row>30</xdr:row>
      <xdr:rowOff>63500</xdr:rowOff>
    </xdr:from>
    <xdr:to>
      <xdr:col>32</xdr:col>
      <xdr:colOff>276225</xdr:colOff>
      <xdr:row>30</xdr:row>
      <xdr:rowOff>63500</xdr:rowOff>
    </xdr:to>
    <xdr:cxnSp macro="">
      <xdr:nvCxnSpPr>
        <xdr:cNvPr id="733" name="直線コネクタ 732"/>
        <xdr:cNvCxnSpPr/>
      </xdr:nvCxnSpPr>
      <xdr:spPr>
        <a:xfrm>
          <a:off x="22072600" y="5207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39</xdr:row>
      <xdr:rowOff>44450</xdr:rowOff>
    </xdr:from>
    <xdr:to>
      <xdr:col>32</xdr:col>
      <xdr:colOff>187325</xdr:colOff>
      <xdr:row>39</xdr:row>
      <xdr:rowOff>44450</xdr:rowOff>
    </xdr:to>
    <xdr:cxnSp macro="">
      <xdr:nvCxnSpPr>
        <xdr:cNvPr id="734" name="直線コネクタ 733"/>
        <xdr:cNvCxnSpPr/>
      </xdr:nvCxnSpPr>
      <xdr:spPr>
        <a:xfrm>
          <a:off x="21323300" y="6731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36</xdr:row>
      <xdr:rowOff>168927</xdr:rowOff>
    </xdr:from>
    <xdr:ext cx="249299" cy="259045"/>
    <xdr:sp macro="" textlink="">
      <xdr:nvSpPr>
        <xdr:cNvPr id="735" name="投資及び出資金平均値テキスト"/>
        <xdr:cNvSpPr txBox="1"/>
      </xdr:nvSpPr>
      <xdr:spPr>
        <a:xfrm>
          <a:off x="22212300" y="63411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a:t>
          </a:r>
          <a:endParaRPr kumimoji="1" lang="ja-JP" altLang="en-US" sz="1000" b="1">
            <a:solidFill>
              <a:srgbClr val="000080"/>
            </a:solidFill>
            <a:latin typeface="ＭＳ Ｐゴシック"/>
          </a:endParaRPr>
        </a:p>
      </xdr:txBody>
    </xdr:sp>
    <xdr:clientData/>
  </xdr:oneCellAnchor>
  <xdr:twoCellAnchor>
    <xdr:from>
      <xdr:col>32</xdr:col>
      <xdr:colOff>136525</xdr:colOff>
      <xdr:row>37</xdr:row>
      <xdr:rowOff>146050</xdr:rowOff>
    </xdr:from>
    <xdr:to>
      <xdr:col>32</xdr:col>
      <xdr:colOff>238125</xdr:colOff>
      <xdr:row>38</xdr:row>
      <xdr:rowOff>76200</xdr:rowOff>
    </xdr:to>
    <xdr:sp macro="" textlink="">
      <xdr:nvSpPr>
        <xdr:cNvPr id="736" name="フローチャート : 判断 735"/>
        <xdr:cNvSpPr/>
      </xdr:nvSpPr>
      <xdr:spPr>
        <a:xfrm>
          <a:off x="22110700" y="6489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39</xdr:row>
      <xdr:rowOff>44450</xdr:rowOff>
    </xdr:from>
    <xdr:to>
      <xdr:col>31</xdr:col>
      <xdr:colOff>34925</xdr:colOff>
      <xdr:row>39</xdr:row>
      <xdr:rowOff>44450</xdr:rowOff>
    </xdr:to>
    <xdr:cxnSp macro="">
      <xdr:nvCxnSpPr>
        <xdr:cNvPr id="737" name="直線コネクタ 736"/>
        <xdr:cNvCxnSpPr/>
      </xdr:nvCxnSpPr>
      <xdr:spPr>
        <a:xfrm>
          <a:off x="20434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35</xdr:row>
      <xdr:rowOff>107950</xdr:rowOff>
    </xdr:from>
    <xdr:to>
      <xdr:col>31</xdr:col>
      <xdr:colOff>85725</xdr:colOff>
      <xdr:row>36</xdr:row>
      <xdr:rowOff>38100</xdr:rowOff>
    </xdr:to>
    <xdr:sp macro="" textlink="">
      <xdr:nvSpPr>
        <xdr:cNvPr id="738" name="フローチャート : 判断 737"/>
        <xdr:cNvSpPr/>
      </xdr:nvSpPr>
      <xdr:spPr>
        <a:xfrm>
          <a:off x="21272500" y="6108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34</xdr:row>
      <xdr:rowOff>54627</xdr:rowOff>
    </xdr:from>
    <xdr:ext cx="249299" cy="259045"/>
    <xdr:sp macro="" textlink="">
      <xdr:nvSpPr>
        <xdr:cNvPr id="739" name="テキスト ボックス 738"/>
        <xdr:cNvSpPr txBox="1"/>
      </xdr:nvSpPr>
      <xdr:spPr>
        <a:xfrm>
          <a:off x="21198649" y="5883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a:t>
          </a:r>
          <a:endParaRPr kumimoji="1" lang="ja-JP" altLang="en-US" sz="1000" b="1">
            <a:solidFill>
              <a:srgbClr val="000080"/>
            </a:solidFill>
            <a:latin typeface="ＭＳ Ｐゴシック"/>
          </a:endParaRPr>
        </a:p>
      </xdr:txBody>
    </xdr:sp>
    <xdr:clientData/>
  </xdr:oneCellAnchor>
  <xdr:twoCellAnchor>
    <xdr:from>
      <xdr:col>28</xdr:col>
      <xdr:colOff>314325</xdr:colOff>
      <xdr:row>39</xdr:row>
      <xdr:rowOff>44450</xdr:rowOff>
    </xdr:from>
    <xdr:to>
      <xdr:col>29</xdr:col>
      <xdr:colOff>517525</xdr:colOff>
      <xdr:row>39</xdr:row>
      <xdr:rowOff>44450</xdr:rowOff>
    </xdr:to>
    <xdr:cxnSp macro="">
      <xdr:nvCxnSpPr>
        <xdr:cNvPr id="740" name="直線コネクタ 739"/>
        <xdr:cNvCxnSpPr/>
      </xdr:nvCxnSpPr>
      <xdr:spPr>
        <a:xfrm>
          <a:off x="19545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38</xdr:row>
      <xdr:rowOff>165100</xdr:rowOff>
    </xdr:from>
    <xdr:to>
      <xdr:col>29</xdr:col>
      <xdr:colOff>568325</xdr:colOff>
      <xdr:row>39</xdr:row>
      <xdr:rowOff>95250</xdr:rowOff>
    </xdr:to>
    <xdr:sp macro="" textlink="">
      <xdr:nvSpPr>
        <xdr:cNvPr id="741" name="フローチャート : 判断 740"/>
        <xdr:cNvSpPr/>
      </xdr:nvSpPr>
      <xdr:spPr>
        <a:xfrm>
          <a:off x="20383500" y="6680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39</xdr:row>
      <xdr:rowOff>86377</xdr:rowOff>
    </xdr:from>
    <xdr:ext cx="249299" cy="259045"/>
    <xdr:sp macro="" textlink="">
      <xdr:nvSpPr>
        <xdr:cNvPr id="742" name="テキスト ボックス 741"/>
        <xdr:cNvSpPr txBox="1"/>
      </xdr:nvSpPr>
      <xdr:spPr>
        <a:xfrm>
          <a:off x="20309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111125</xdr:colOff>
      <xdr:row>39</xdr:row>
      <xdr:rowOff>44450</xdr:rowOff>
    </xdr:from>
    <xdr:to>
      <xdr:col>28</xdr:col>
      <xdr:colOff>314325</xdr:colOff>
      <xdr:row>39</xdr:row>
      <xdr:rowOff>44450</xdr:rowOff>
    </xdr:to>
    <xdr:cxnSp macro="">
      <xdr:nvCxnSpPr>
        <xdr:cNvPr id="743" name="直線コネクタ 742"/>
        <xdr:cNvCxnSpPr/>
      </xdr:nvCxnSpPr>
      <xdr:spPr>
        <a:xfrm>
          <a:off x="18656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37</xdr:row>
      <xdr:rowOff>146050</xdr:rowOff>
    </xdr:from>
    <xdr:to>
      <xdr:col>28</xdr:col>
      <xdr:colOff>365125</xdr:colOff>
      <xdr:row>38</xdr:row>
      <xdr:rowOff>76200</xdr:rowOff>
    </xdr:to>
    <xdr:sp macro="" textlink="">
      <xdr:nvSpPr>
        <xdr:cNvPr id="744" name="フローチャート : 判断 743"/>
        <xdr:cNvSpPr/>
      </xdr:nvSpPr>
      <xdr:spPr>
        <a:xfrm>
          <a:off x="19494500" y="6489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36</xdr:row>
      <xdr:rowOff>92727</xdr:rowOff>
    </xdr:from>
    <xdr:ext cx="249299" cy="259045"/>
    <xdr:sp macro="" textlink="">
      <xdr:nvSpPr>
        <xdr:cNvPr id="745" name="テキスト ボックス 744"/>
        <xdr:cNvSpPr txBox="1"/>
      </xdr:nvSpPr>
      <xdr:spPr>
        <a:xfrm>
          <a:off x="19420649" y="6264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a:t>
          </a:r>
          <a:endParaRPr kumimoji="1" lang="ja-JP" altLang="en-US" sz="1000" b="1">
            <a:solidFill>
              <a:srgbClr val="000080"/>
            </a:solidFill>
            <a:latin typeface="ＭＳ Ｐゴシック"/>
          </a:endParaRPr>
        </a:p>
      </xdr:txBody>
    </xdr:sp>
    <xdr:clientData/>
  </xdr:oneCellAnchor>
  <xdr:twoCellAnchor>
    <xdr:from>
      <xdr:col>27</xdr:col>
      <xdr:colOff>60325</xdr:colOff>
      <xdr:row>37</xdr:row>
      <xdr:rowOff>146050</xdr:rowOff>
    </xdr:from>
    <xdr:to>
      <xdr:col>27</xdr:col>
      <xdr:colOff>161925</xdr:colOff>
      <xdr:row>38</xdr:row>
      <xdr:rowOff>76200</xdr:rowOff>
    </xdr:to>
    <xdr:sp macro="" textlink="">
      <xdr:nvSpPr>
        <xdr:cNvPr id="746" name="フローチャート : 判断 745"/>
        <xdr:cNvSpPr/>
      </xdr:nvSpPr>
      <xdr:spPr>
        <a:xfrm>
          <a:off x="18605500" y="6489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36</xdr:row>
      <xdr:rowOff>92727</xdr:rowOff>
    </xdr:from>
    <xdr:ext cx="249299" cy="259045"/>
    <xdr:sp macro="" textlink="">
      <xdr:nvSpPr>
        <xdr:cNvPr id="747" name="テキスト ボックス 746"/>
        <xdr:cNvSpPr txBox="1"/>
      </xdr:nvSpPr>
      <xdr:spPr>
        <a:xfrm>
          <a:off x="18531649" y="6264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a:t>
          </a:r>
          <a:endParaRPr kumimoji="1" lang="ja-JP" altLang="en-US" sz="1000" b="1">
            <a:solidFill>
              <a:srgbClr val="000080"/>
            </a:solidFill>
            <a:latin typeface="ＭＳ Ｐゴシック"/>
          </a:endParaRPr>
        </a:p>
      </xdr:txBody>
    </xdr:sp>
    <xdr:clientData/>
  </xdr:oneCellAnchor>
  <xdr:oneCellAnchor>
    <xdr:from>
      <xdr:col>31</xdr:col>
      <xdr:colOff>682625</xdr:colOff>
      <xdr:row>41</xdr:row>
      <xdr:rowOff>80027</xdr:rowOff>
    </xdr:from>
    <xdr:ext cx="762000" cy="259045"/>
    <xdr:sp macro="" textlink="">
      <xdr:nvSpPr>
        <xdr:cNvPr id="748" name="テキスト ボックス 747"/>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41</xdr:row>
      <xdr:rowOff>80027</xdr:rowOff>
    </xdr:from>
    <xdr:ext cx="762000" cy="259045"/>
    <xdr:sp macro="" textlink="">
      <xdr:nvSpPr>
        <xdr:cNvPr id="749" name="テキスト ボックス 748"/>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41</xdr:row>
      <xdr:rowOff>80027</xdr:rowOff>
    </xdr:from>
    <xdr:ext cx="762000" cy="259045"/>
    <xdr:sp macro="" textlink="">
      <xdr:nvSpPr>
        <xdr:cNvPr id="750" name="テキスト ボックス 749"/>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41</xdr:row>
      <xdr:rowOff>80027</xdr:rowOff>
    </xdr:from>
    <xdr:ext cx="762000" cy="259045"/>
    <xdr:sp macro="" textlink="">
      <xdr:nvSpPr>
        <xdr:cNvPr id="751" name="テキスト ボックス 750"/>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41</xdr:row>
      <xdr:rowOff>80027</xdr:rowOff>
    </xdr:from>
    <xdr:ext cx="762000" cy="259045"/>
    <xdr:sp macro="" textlink="">
      <xdr:nvSpPr>
        <xdr:cNvPr id="752" name="テキスト ボックス 751"/>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38</xdr:row>
      <xdr:rowOff>165100</xdr:rowOff>
    </xdr:from>
    <xdr:to>
      <xdr:col>32</xdr:col>
      <xdr:colOff>238125</xdr:colOff>
      <xdr:row>39</xdr:row>
      <xdr:rowOff>95250</xdr:rowOff>
    </xdr:to>
    <xdr:sp macro="" textlink="">
      <xdr:nvSpPr>
        <xdr:cNvPr id="753" name="円/楕円 752"/>
        <xdr:cNvSpPr/>
      </xdr:nvSpPr>
      <xdr:spPr>
        <a:xfrm>
          <a:off x="221107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38</xdr:row>
      <xdr:rowOff>80027</xdr:rowOff>
    </xdr:from>
    <xdr:ext cx="249299" cy="259045"/>
    <xdr:sp macro="" textlink="">
      <xdr:nvSpPr>
        <xdr:cNvPr id="754" name="投資及び出資金該当値テキスト"/>
        <xdr:cNvSpPr txBox="1"/>
      </xdr:nvSpPr>
      <xdr:spPr>
        <a:xfrm>
          <a:off x="22212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38</xdr:row>
      <xdr:rowOff>165100</xdr:rowOff>
    </xdr:from>
    <xdr:to>
      <xdr:col>31</xdr:col>
      <xdr:colOff>85725</xdr:colOff>
      <xdr:row>39</xdr:row>
      <xdr:rowOff>95250</xdr:rowOff>
    </xdr:to>
    <xdr:sp macro="" textlink="">
      <xdr:nvSpPr>
        <xdr:cNvPr id="755" name="円/楕円 754"/>
        <xdr:cNvSpPr/>
      </xdr:nvSpPr>
      <xdr:spPr>
        <a:xfrm>
          <a:off x="21272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39</xdr:row>
      <xdr:rowOff>86377</xdr:rowOff>
    </xdr:from>
    <xdr:ext cx="249299" cy="259045"/>
    <xdr:sp macro="" textlink="">
      <xdr:nvSpPr>
        <xdr:cNvPr id="756" name="テキスト ボックス 755"/>
        <xdr:cNvSpPr txBox="1"/>
      </xdr:nvSpPr>
      <xdr:spPr>
        <a:xfrm>
          <a:off x="21198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38</xdr:row>
      <xdr:rowOff>165100</xdr:rowOff>
    </xdr:from>
    <xdr:to>
      <xdr:col>29</xdr:col>
      <xdr:colOff>568325</xdr:colOff>
      <xdr:row>39</xdr:row>
      <xdr:rowOff>95250</xdr:rowOff>
    </xdr:to>
    <xdr:sp macro="" textlink="">
      <xdr:nvSpPr>
        <xdr:cNvPr id="757" name="円/楕円 756"/>
        <xdr:cNvSpPr/>
      </xdr:nvSpPr>
      <xdr:spPr>
        <a:xfrm>
          <a:off x="20383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37</xdr:row>
      <xdr:rowOff>111777</xdr:rowOff>
    </xdr:from>
    <xdr:ext cx="249299" cy="259045"/>
    <xdr:sp macro="" textlink="">
      <xdr:nvSpPr>
        <xdr:cNvPr id="758" name="テキスト ボックス 757"/>
        <xdr:cNvSpPr txBox="1"/>
      </xdr:nvSpPr>
      <xdr:spPr>
        <a:xfrm>
          <a:off x="20309649" y="6455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38</xdr:row>
      <xdr:rowOff>165100</xdr:rowOff>
    </xdr:from>
    <xdr:to>
      <xdr:col>28</xdr:col>
      <xdr:colOff>365125</xdr:colOff>
      <xdr:row>39</xdr:row>
      <xdr:rowOff>95250</xdr:rowOff>
    </xdr:to>
    <xdr:sp macro="" textlink="">
      <xdr:nvSpPr>
        <xdr:cNvPr id="759" name="円/楕円 758"/>
        <xdr:cNvSpPr/>
      </xdr:nvSpPr>
      <xdr:spPr>
        <a:xfrm>
          <a:off x="19494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39</xdr:row>
      <xdr:rowOff>86377</xdr:rowOff>
    </xdr:from>
    <xdr:ext cx="249299" cy="259045"/>
    <xdr:sp macro="" textlink="">
      <xdr:nvSpPr>
        <xdr:cNvPr id="760" name="テキスト ボックス 759"/>
        <xdr:cNvSpPr txBox="1"/>
      </xdr:nvSpPr>
      <xdr:spPr>
        <a:xfrm>
          <a:off x="19420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38</xdr:row>
      <xdr:rowOff>165100</xdr:rowOff>
    </xdr:from>
    <xdr:to>
      <xdr:col>27</xdr:col>
      <xdr:colOff>161925</xdr:colOff>
      <xdr:row>39</xdr:row>
      <xdr:rowOff>95250</xdr:rowOff>
    </xdr:to>
    <xdr:sp macro="" textlink="">
      <xdr:nvSpPr>
        <xdr:cNvPr id="761" name="円/楕円 760"/>
        <xdr:cNvSpPr/>
      </xdr:nvSpPr>
      <xdr:spPr>
        <a:xfrm>
          <a:off x="18605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39</xdr:row>
      <xdr:rowOff>86377</xdr:rowOff>
    </xdr:from>
    <xdr:ext cx="249299" cy="259045"/>
    <xdr:sp macro="" textlink="">
      <xdr:nvSpPr>
        <xdr:cNvPr id="762" name="テキスト ボックス 761"/>
        <xdr:cNvSpPr txBox="1"/>
      </xdr:nvSpPr>
      <xdr:spPr>
        <a:xfrm>
          <a:off x="18531649"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26</xdr:col>
      <xdr:colOff>428625</xdr:colOff>
      <xdr:row>43</xdr:row>
      <xdr:rowOff>57150</xdr:rowOff>
    </xdr:from>
    <xdr:to>
      <xdr:col>33</xdr:col>
      <xdr:colOff>314325</xdr:colOff>
      <xdr:row>45</xdr:row>
      <xdr:rowOff>31750</xdr:rowOff>
    </xdr:to>
    <xdr:sp macro="" textlink="">
      <xdr:nvSpPr>
        <xdr:cNvPr id="763" name="正方形/長方形 762"/>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貸付金</a:t>
          </a:r>
        </a:p>
      </xdr:txBody>
    </xdr:sp>
    <xdr:clientData/>
  </xdr:twoCellAnchor>
  <xdr:twoCellAnchor>
    <xdr:from>
      <xdr:col>26</xdr:col>
      <xdr:colOff>555625</xdr:colOff>
      <xdr:row>45</xdr:row>
      <xdr:rowOff>57150</xdr:rowOff>
    </xdr:from>
    <xdr:to>
      <xdr:col>29</xdr:col>
      <xdr:colOff>22225</xdr:colOff>
      <xdr:row>46</xdr:row>
      <xdr:rowOff>139700</xdr:rowOff>
    </xdr:to>
    <xdr:sp macro="" textlink="">
      <xdr:nvSpPr>
        <xdr:cNvPr id="764" name="正方形/長方形 763"/>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46</xdr:row>
      <xdr:rowOff>88900</xdr:rowOff>
    </xdr:from>
    <xdr:to>
      <xdr:col>29</xdr:col>
      <xdr:colOff>22225</xdr:colOff>
      <xdr:row>48</xdr:row>
      <xdr:rowOff>0</xdr:rowOff>
    </xdr:to>
    <xdr:sp macro="" textlink="">
      <xdr:nvSpPr>
        <xdr:cNvPr id="765" name="正方形/長方形 764"/>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10/23</a:t>
          </a:r>
          <a:endParaRPr kumimoji="1" lang="ja-JP" altLang="en-US" sz="1200" b="1" i="1">
            <a:solidFill>
              <a:srgbClr val="4080FF"/>
            </a:solidFill>
            <a:latin typeface="ＭＳ Ｐゴシック"/>
          </a:endParaRPr>
        </a:p>
      </xdr:txBody>
    </xdr:sp>
    <xdr:clientData/>
  </xdr:twoCellAnchor>
  <xdr:twoCellAnchor>
    <xdr:from>
      <xdr:col>28</xdr:col>
      <xdr:colOff>200025</xdr:colOff>
      <xdr:row>45</xdr:row>
      <xdr:rowOff>57150</xdr:rowOff>
    </xdr:from>
    <xdr:to>
      <xdr:col>30</xdr:col>
      <xdr:colOff>352425</xdr:colOff>
      <xdr:row>46</xdr:row>
      <xdr:rowOff>139700</xdr:rowOff>
    </xdr:to>
    <xdr:sp macro="" textlink="">
      <xdr:nvSpPr>
        <xdr:cNvPr id="766" name="正方形/長方形 765"/>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46</xdr:row>
      <xdr:rowOff>88900</xdr:rowOff>
    </xdr:from>
    <xdr:to>
      <xdr:col>30</xdr:col>
      <xdr:colOff>352425</xdr:colOff>
      <xdr:row>48</xdr:row>
      <xdr:rowOff>0</xdr:rowOff>
    </xdr:to>
    <xdr:sp macro="" textlink="">
      <xdr:nvSpPr>
        <xdr:cNvPr id="767" name="正方形/長方形 766"/>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9,590</a:t>
          </a:r>
          <a:endParaRPr kumimoji="1" lang="ja-JP" altLang="en-US" sz="1200" b="1" i="1">
            <a:solidFill>
              <a:srgbClr val="4080FF"/>
            </a:solidFill>
            <a:latin typeface="ＭＳ Ｐゴシック"/>
          </a:endParaRPr>
        </a:p>
      </xdr:txBody>
    </xdr:sp>
    <xdr:clientData/>
  </xdr:twoCellAnchor>
  <xdr:twoCellAnchor>
    <xdr:from>
      <xdr:col>29</xdr:col>
      <xdr:colOff>657225</xdr:colOff>
      <xdr:row>45</xdr:row>
      <xdr:rowOff>57150</xdr:rowOff>
    </xdr:from>
    <xdr:to>
      <xdr:col>32</xdr:col>
      <xdr:colOff>123825</xdr:colOff>
      <xdr:row>46</xdr:row>
      <xdr:rowOff>139700</xdr:rowOff>
    </xdr:to>
    <xdr:sp macro="" textlink="">
      <xdr:nvSpPr>
        <xdr:cNvPr id="768" name="正方形/長方形 767"/>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46</xdr:row>
      <xdr:rowOff>88900</xdr:rowOff>
    </xdr:from>
    <xdr:to>
      <xdr:col>32</xdr:col>
      <xdr:colOff>123825</xdr:colOff>
      <xdr:row>48</xdr:row>
      <xdr:rowOff>0</xdr:rowOff>
    </xdr:to>
    <xdr:sp macro="" textlink="">
      <xdr:nvSpPr>
        <xdr:cNvPr id="769" name="正方形/長方形 768"/>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1,561</a:t>
          </a:r>
          <a:endParaRPr kumimoji="1" lang="ja-JP" altLang="en-US" sz="1200" b="1" i="1">
            <a:solidFill>
              <a:srgbClr val="4080FF"/>
            </a:solidFill>
            <a:latin typeface="ＭＳ Ｐゴシック"/>
          </a:endParaRPr>
        </a:p>
      </xdr:txBody>
    </xdr:sp>
    <xdr:clientData/>
  </xdr:twoCellAnchor>
  <xdr:twoCellAnchor>
    <xdr:from>
      <xdr:col>26</xdr:col>
      <xdr:colOff>428625</xdr:colOff>
      <xdr:row>48</xdr:row>
      <xdr:rowOff>25400</xdr:rowOff>
    </xdr:from>
    <xdr:to>
      <xdr:col>33</xdr:col>
      <xdr:colOff>314325</xdr:colOff>
      <xdr:row>61</xdr:row>
      <xdr:rowOff>82550</xdr:rowOff>
    </xdr:to>
    <xdr:sp macro="" textlink="">
      <xdr:nvSpPr>
        <xdr:cNvPr id="770" name="正方形/長方形 769"/>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47</xdr:row>
      <xdr:rowOff>6350</xdr:rowOff>
    </xdr:from>
    <xdr:ext cx="349839" cy="225703"/>
    <xdr:sp macro="" textlink="">
      <xdr:nvSpPr>
        <xdr:cNvPr id="771" name="テキスト ボックス 770"/>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61</xdr:row>
      <xdr:rowOff>82550</xdr:rowOff>
    </xdr:from>
    <xdr:to>
      <xdr:col>33</xdr:col>
      <xdr:colOff>314325</xdr:colOff>
      <xdr:row>61</xdr:row>
      <xdr:rowOff>82550</xdr:rowOff>
    </xdr:to>
    <xdr:cxnSp macro="">
      <xdr:nvCxnSpPr>
        <xdr:cNvPr id="772" name="直線コネクタ 771"/>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59</xdr:row>
      <xdr:rowOff>44450</xdr:rowOff>
    </xdr:from>
    <xdr:to>
      <xdr:col>33</xdr:col>
      <xdr:colOff>314325</xdr:colOff>
      <xdr:row>59</xdr:row>
      <xdr:rowOff>44450</xdr:rowOff>
    </xdr:to>
    <xdr:cxnSp macro="">
      <xdr:nvCxnSpPr>
        <xdr:cNvPr id="773" name="直線コネクタ 772"/>
        <xdr:cNvCxnSpPr/>
      </xdr:nvCxnSpPr>
      <xdr:spPr>
        <a:xfrm>
          <a:off x="18288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58</xdr:row>
      <xdr:rowOff>73677</xdr:rowOff>
    </xdr:from>
    <xdr:ext cx="248786" cy="259045"/>
    <xdr:sp macro="" textlink="">
      <xdr:nvSpPr>
        <xdr:cNvPr id="774" name="テキスト ボックス 773"/>
        <xdr:cNvSpPr txBox="1"/>
      </xdr:nvSpPr>
      <xdr:spPr>
        <a:xfrm>
          <a:off x="18039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57</xdr:row>
      <xdr:rowOff>6350</xdr:rowOff>
    </xdr:from>
    <xdr:to>
      <xdr:col>33</xdr:col>
      <xdr:colOff>314325</xdr:colOff>
      <xdr:row>57</xdr:row>
      <xdr:rowOff>6350</xdr:rowOff>
    </xdr:to>
    <xdr:cxnSp macro="">
      <xdr:nvCxnSpPr>
        <xdr:cNvPr id="775" name="直線コネクタ 774"/>
        <xdr:cNvCxnSpPr/>
      </xdr:nvCxnSpPr>
      <xdr:spPr>
        <a:xfrm>
          <a:off x="18288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56</xdr:row>
      <xdr:rowOff>35577</xdr:rowOff>
    </xdr:from>
    <xdr:ext cx="467179" cy="259045"/>
    <xdr:sp macro="" textlink="">
      <xdr:nvSpPr>
        <xdr:cNvPr id="776" name="テキスト ボックス 775"/>
        <xdr:cNvSpPr txBox="1"/>
      </xdr:nvSpPr>
      <xdr:spPr>
        <a:xfrm>
          <a:off x="17820821" y="963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a:t>
          </a:r>
          <a:endParaRPr kumimoji="1" lang="ja-JP" altLang="en-US" sz="1000">
            <a:latin typeface="ＭＳ Ｐゴシック"/>
          </a:endParaRPr>
        </a:p>
      </xdr:txBody>
    </xdr:sp>
    <xdr:clientData/>
  </xdr:oneCellAnchor>
  <xdr:twoCellAnchor>
    <xdr:from>
      <xdr:col>26</xdr:col>
      <xdr:colOff>428625</xdr:colOff>
      <xdr:row>54</xdr:row>
      <xdr:rowOff>139700</xdr:rowOff>
    </xdr:from>
    <xdr:to>
      <xdr:col>33</xdr:col>
      <xdr:colOff>314325</xdr:colOff>
      <xdr:row>54</xdr:row>
      <xdr:rowOff>139700</xdr:rowOff>
    </xdr:to>
    <xdr:cxnSp macro="">
      <xdr:nvCxnSpPr>
        <xdr:cNvPr id="777" name="直線コネクタ 776"/>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53</xdr:row>
      <xdr:rowOff>168927</xdr:rowOff>
    </xdr:from>
    <xdr:ext cx="531299" cy="259045"/>
    <xdr:sp macro="" textlink="">
      <xdr:nvSpPr>
        <xdr:cNvPr id="778" name="テキスト ボックス 777"/>
        <xdr:cNvSpPr txBox="1"/>
      </xdr:nvSpPr>
      <xdr:spPr>
        <a:xfrm>
          <a:off x="17756701" y="925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26</xdr:col>
      <xdr:colOff>428625</xdr:colOff>
      <xdr:row>52</xdr:row>
      <xdr:rowOff>101600</xdr:rowOff>
    </xdr:from>
    <xdr:to>
      <xdr:col>33</xdr:col>
      <xdr:colOff>314325</xdr:colOff>
      <xdr:row>52</xdr:row>
      <xdr:rowOff>101600</xdr:rowOff>
    </xdr:to>
    <xdr:cxnSp macro="">
      <xdr:nvCxnSpPr>
        <xdr:cNvPr id="779" name="直線コネクタ 778"/>
        <xdr:cNvCxnSpPr/>
      </xdr:nvCxnSpPr>
      <xdr:spPr>
        <a:xfrm>
          <a:off x="18288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51</xdr:row>
      <xdr:rowOff>130827</xdr:rowOff>
    </xdr:from>
    <xdr:ext cx="531299" cy="259045"/>
    <xdr:sp macro="" textlink="">
      <xdr:nvSpPr>
        <xdr:cNvPr id="780" name="テキスト ボックス 779"/>
        <xdr:cNvSpPr txBox="1"/>
      </xdr:nvSpPr>
      <xdr:spPr>
        <a:xfrm>
          <a:off x="17756701" y="887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26</xdr:col>
      <xdr:colOff>428625</xdr:colOff>
      <xdr:row>50</xdr:row>
      <xdr:rowOff>63500</xdr:rowOff>
    </xdr:from>
    <xdr:to>
      <xdr:col>33</xdr:col>
      <xdr:colOff>314325</xdr:colOff>
      <xdr:row>50</xdr:row>
      <xdr:rowOff>63500</xdr:rowOff>
    </xdr:to>
    <xdr:cxnSp macro="">
      <xdr:nvCxnSpPr>
        <xdr:cNvPr id="781" name="直線コネクタ 780"/>
        <xdr:cNvCxnSpPr/>
      </xdr:nvCxnSpPr>
      <xdr:spPr>
        <a:xfrm>
          <a:off x="18288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49</xdr:row>
      <xdr:rowOff>92727</xdr:rowOff>
    </xdr:from>
    <xdr:ext cx="531299" cy="259045"/>
    <xdr:sp macro="" textlink="">
      <xdr:nvSpPr>
        <xdr:cNvPr id="782" name="テキスト ボックス 781"/>
        <xdr:cNvSpPr txBox="1"/>
      </xdr:nvSpPr>
      <xdr:spPr>
        <a:xfrm>
          <a:off x="17756701" y="849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48</xdr:row>
      <xdr:rowOff>25400</xdr:rowOff>
    </xdr:to>
    <xdr:cxnSp macro="">
      <xdr:nvCxnSpPr>
        <xdr:cNvPr id="783" name="直線コネクタ 782"/>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47</xdr:row>
      <xdr:rowOff>54627</xdr:rowOff>
    </xdr:from>
    <xdr:ext cx="531299" cy="259045"/>
    <xdr:sp macro="" textlink="">
      <xdr:nvSpPr>
        <xdr:cNvPr id="784" name="テキスト ボックス 783"/>
        <xdr:cNvSpPr txBox="1"/>
      </xdr:nvSpPr>
      <xdr:spPr>
        <a:xfrm>
          <a:off x="17756701" y="811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61</xdr:row>
      <xdr:rowOff>82550</xdr:rowOff>
    </xdr:to>
    <xdr:sp macro="" textlink="">
      <xdr:nvSpPr>
        <xdr:cNvPr id="785" name="貸付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51</xdr:row>
      <xdr:rowOff>137338</xdr:rowOff>
    </xdr:from>
    <xdr:to>
      <xdr:col>32</xdr:col>
      <xdr:colOff>186689</xdr:colOff>
      <xdr:row>59</xdr:row>
      <xdr:rowOff>43688</xdr:rowOff>
    </xdr:to>
    <xdr:cxnSp macro="">
      <xdr:nvCxnSpPr>
        <xdr:cNvPr id="786" name="直線コネクタ 785"/>
        <xdr:cNvCxnSpPr/>
      </xdr:nvCxnSpPr>
      <xdr:spPr>
        <a:xfrm flipV="1">
          <a:off x="22159595" y="8881288"/>
          <a:ext cx="1269" cy="12779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59</xdr:row>
      <xdr:rowOff>47515</xdr:rowOff>
    </xdr:from>
    <xdr:ext cx="313932" cy="259045"/>
    <xdr:sp macro="" textlink="">
      <xdr:nvSpPr>
        <xdr:cNvPr id="787" name="貸付金最小値テキスト"/>
        <xdr:cNvSpPr txBox="1"/>
      </xdr:nvSpPr>
      <xdr:spPr>
        <a:xfrm>
          <a:off x="22212300" y="10163065"/>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10</a:t>
          </a:r>
          <a:endParaRPr kumimoji="1" lang="ja-JP" altLang="en-US" sz="1000" b="1">
            <a:latin typeface="ＭＳ Ｐゴシック"/>
          </a:endParaRPr>
        </a:p>
      </xdr:txBody>
    </xdr:sp>
    <xdr:clientData/>
  </xdr:oneCellAnchor>
  <xdr:twoCellAnchor>
    <xdr:from>
      <xdr:col>32</xdr:col>
      <xdr:colOff>98425</xdr:colOff>
      <xdr:row>59</xdr:row>
      <xdr:rowOff>43688</xdr:rowOff>
    </xdr:from>
    <xdr:to>
      <xdr:col>32</xdr:col>
      <xdr:colOff>276225</xdr:colOff>
      <xdr:row>59</xdr:row>
      <xdr:rowOff>43688</xdr:rowOff>
    </xdr:to>
    <xdr:cxnSp macro="">
      <xdr:nvCxnSpPr>
        <xdr:cNvPr id="788" name="直線コネクタ 787"/>
        <xdr:cNvCxnSpPr/>
      </xdr:nvCxnSpPr>
      <xdr:spPr>
        <a:xfrm>
          <a:off x="22072600" y="1015923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50</xdr:row>
      <xdr:rowOff>84015</xdr:rowOff>
    </xdr:from>
    <xdr:ext cx="534377" cy="259045"/>
    <xdr:sp macro="" textlink="">
      <xdr:nvSpPr>
        <xdr:cNvPr id="789" name="貸付金最大値テキスト"/>
        <xdr:cNvSpPr txBox="1"/>
      </xdr:nvSpPr>
      <xdr:spPr>
        <a:xfrm>
          <a:off x="22212300" y="865651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16,781</a:t>
          </a:r>
          <a:endParaRPr kumimoji="1" lang="ja-JP" altLang="en-US" sz="1000" b="1">
            <a:latin typeface="ＭＳ Ｐゴシック"/>
          </a:endParaRPr>
        </a:p>
      </xdr:txBody>
    </xdr:sp>
    <xdr:clientData/>
  </xdr:oneCellAnchor>
  <xdr:twoCellAnchor>
    <xdr:from>
      <xdr:col>32</xdr:col>
      <xdr:colOff>98425</xdr:colOff>
      <xdr:row>51</xdr:row>
      <xdr:rowOff>137338</xdr:rowOff>
    </xdr:from>
    <xdr:to>
      <xdr:col>32</xdr:col>
      <xdr:colOff>276225</xdr:colOff>
      <xdr:row>51</xdr:row>
      <xdr:rowOff>137338</xdr:rowOff>
    </xdr:to>
    <xdr:cxnSp macro="">
      <xdr:nvCxnSpPr>
        <xdr:cNvPr id="790" name="直線コネクタ 789"/>
        <xdr:cNvCxnSpPr/>
      </xdr:nvCxnSpPr>
      <xdr:spPr>
        <a:xfrm>
          <a:off x="22072600" y="888128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58</xdr:row>
      <xdr:rowOff>59004</xdr:rowOff>
    </xdr:from>
    <xdr:to>
      <xdr:col>32</xdr:col>
      <xdr:colOff>187325</xdr:colOff>
      <xdr:row>58</xdr:row>
      <xdr:rowOff>76073</xdr:rowOff>
    </xdr:to>
    <xdr:cxnSp macro="">
      <xdr:nvCxnSpPr>
        <xdr:cNvPr id="791" name="直線コネクタ 790"/>
        <xdr:cNvCxnSpPr/>
      </xdr:nvCxnSpPr>
      <xdr:spPr>
        <a:xfrm flipV="1">
          <a:off x="21323300" y="10003104"/>
          <a:ext cx="838200" cy="170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57</xdr:row>
      <xdr:rowOff>19956</xdr:rowOff>
    </xdr:from>
    <xdr:ext cx="469744" cy="259045"/>
    <xdr:sp macro="" textlink="">
      <xdr:nvSpPr>
        <xdr:cNvPr id="792" name="貸付金平均値テキスト"/>
        <xdr:cNvSpPr txBox="1"/>
      </xdr:nvSpPr>
      <xdr:spPr>
        <a:xfrm>
          <a:off x="22212300" y="979260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2,205</a:t>
          </a:r>
          <a:endParaRPr kumimoji="1" lang="ja-JP" altLang="en-US" sz="1000" b="1">
            <a:solidFill>
              <a:srgbClr val="000080"/>
            </a:solidFill>
            <a:latin typeface="ＭＳ Ｐゴシック"/>
          </a:endParaRPr>
        </a:p>
      </xdr:txBody>
    </xdr:sp>
    <xdr:clientData/>
  </xdr:oneCellAnchor>
  <xdr:twoCellAnchor>
    <xdr:from>
      <xdr:col>32</xdr:col>
      <xdr:colOff>136525</xdr:colOff>
      <xdr:row>57</xdr:row>
      <xdr:rowOff>168529</xdr:rowOff>
    </xdr:from>
    <xdr:to>
      <xdr:col>32</xdr:col>
      <xdr:colOff>238125</xdr:colOff>
      <xdr:row>58</xdr:row>
      <xdr:rowOff>98679</xdr:rowOff>
    </xdr:to>
    <xdr:sp macro="" textlink="">
      <xdr:nvSpPr>
        <xdr:cNvPr id="793" name="フローチャート : 判断 792"/>
        <xdr:cNvSpPr/>
      </xdr:nvSpPr>
      <xdr:spPr>
        <a:xfrm>
          <a:off x="22110700" y="994117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58</xdr:row>
      <xdr:rowOff>22428</xdr:rowOff>
    </xdr:from>
    <xdr:to>
      <xdr:col>31</xdr:col>
      <xdr:colOff>34925</xdr:colOff>
      <xdr:row>58</xdr:row>
      <xdr:rowOff>76073</xdr:rowOff>
    </xdr:to>
    <xdr:cxnSp macro="">
      <xdr:nvCxnSpPr>
        <xdr:cNvPr id="794" name="直線コネクタ 793"/>
        <xdr:cNvCxnSpPr/>
      </xdr:nvCxnSpPr>
      <xdr:spPr>
        <a:xfrm>
          <a:off x="20434300" y="9966528"/>
          <a:ext cx="889000" cy="536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57</xdr:row>
      <xdr:rowOff>143459</xdr:rowOff>
    </xdr:from>
    <xdr:to>
      <xdr:col>31</xdr:col>
      <xdr:colOff>85725</xdr:colOff>
      <xdr:row>58</xdr:row>
      <xdr:rowOff>73609</xdr:rowOff>
    </xdr:to>
    <xdr:sp macro="" textlink="">
      <xdr:nvSpPr>
        <xdr:cNvPr id="795" name="フローチャート : 判断 794"/>
        <xdr:cNvSpPr/>
      </xdr:nvSpPr>
      <xdr:spPr>
        <a:xfrm>
          <a:off x="21272500" y="99161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485852</xdr:colOff>
      <xdr:row>56</xdr:row>
      <xdr:rowOff>90136</xdr:rowOff>
    </xdr:from>
    <xdr:ext cx="469744" cy="259045"/>
    <xdr:sp macro="" textlink="">
      <xdr:nvSpPr>
        <xdr:cNvPr id="796" name="テキスト ボックス 795"/>
        <xdr:cNvSpPr txBox="1"/>
      </xdr:nvSpPr>
      <xdr:spPr>
        <a:xfrm>
          <a:off x="21088427" y="969133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2,534</a:t>
          </a:r>
          <a:endParaRPr kumimoji="1" lang="ja-JP" altLang="en-US" sz="1000" b="1">
            <a:solidFill>
              <a:srgbClr val="000080"/>
            </a:solidFill>
            <a:latin typeface="ＭＳ Ｐゴシック"/>
          </a:endParaRPr>
        </a:p>
      </xdr:txBody>
    </xdr:sp>
    <xdr:clientData/>
  </xdr:oneCellAnchor>
  <xdr:twoCellAnchor>
    <xdr:from>
      <xdr:col>28</xdr:col>
      <xdr:colOff>314325</xdr:colOff>
      <xdr:row>58</xdr:row>
      <xdr:rowOff>22428</xdr:rowOff>
    </xdr:from>
    <xdr:to>
      <xdr:col>29</xdr:col>
      <xdr:colOff>517525</xdr:colOff>
      <xdr:row>58</xdr:row>
      <xdr:rowOff>51918</xdr:rowOff>
    </xdr:to>
    <xdr:cxnSp macro="">
      <xdr:nvCxnSpPr>
        <xdr:cNvPr id="797" name="直線コネクタ 796"/>
        <xdr:cNvCxnSpPr/>
      </xdr:nvCxnSpPr>
      <xdr:spPr>
        <a:xfrm flipV="1">
          <a:off x="19545300" y="9966528"/>
          <a:ext cx="889000" cy="294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57</xdr:row>
      <xdr:rowOff>132944</xdr:rowOff>
    </xdr:from>
    <xdr:to>
      <xdr:col>29</xdr:col>
      <xdr:colOff>568325</xdr:colOff>
      <xdr:row>58</xdr:row>
      <xdr:rowOff>63094</xdr:rowOff>
    </xdr:to>
    <xdr:sp macro="" textlink="">
      <xdr:nvSpPr>
        <xdr:cNvPr id="798" name="フローチャート : 判断 797"/>
        <xdr:cNvSpPr/>
      </xdr:nvSpPr>
      <xdr:spPr>
        <a:xfrm>
          <a:off x="20383500" y="99055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282652</xdr:colOff>
      <xdr:row>56</xdr:row>
      <xdr:rowOff>79621</xdr:rowOff>
    </xdr:from>
    <xdr:ext cx="469744" cy="259045"/>
    <xdr:sp macro="" textlink="">
      <xdr:nvSpPr>
        <xdr:cNvPr id="799" name="テキスト ボックス 798"/>
        <xdr:cNvSpPr txBox="1"/>
      </xdr:nvSpPr>
      <xdr:spPr>
        <a:xfrm>
          <a:off x="20199427" y="968082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2,672</a:t>
          </a:r>
          <a:endParaRPr kumimoji="1" lang="ja-JP" altLang="en-US" sz="1000" b="1">
            <a:solidFill>
              <a:srgbClr val="000080"/>
            </a:solidFill>
            <a:latin typeface="ＭＳ Ｐゴシック"/>
          </a:endParaRPr>
        </a:p>
      </xdr:txBody>
    </xdr:sp>
    <xdr:clientData/>
  </xdr:oneCellAnchor>
  <xdr:twoCellAnchor>
    <xdr:from>
      <xdr:col>27</xdr:col>
      <xdr:colOff>111125</xdr:colOff>
      <xdr:row>58</xdr:row>
      <xdr:rowOff>51918</xdr:rowOff>
    </xdr:from>
    <xdr:to>
      <xdr:col>28</xdr:col>
      <xdr:colOff>314325</xdr:colOff>
      <xdr:row>58</xdr:row>
      <xdr:rowOff>60681</xdr:rowOff>
    </xdr:to>
    <xdr:cxnSp macro="">
      <xdr:nvCxnSpPr>
        <xdr:cNvPr id="800" name="直線コネクタ 799"/>
        <xdr:cNvCxnSpPr/>
      </xdr:nvCxnSpPr>
      <xdr:spPr>
        <a:xfrm flipV="1">
          <a:off x="18656300" y="9996018"/>
          <a:ext cx="889000" cy="87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57</xdr:row>
      <xdr:rowOff>131876</xdr:rowOff>
    </xdr:from>
    <xdr:to>
      <xdr:col>28</xdr:col>
      <xdr:colOff>365125</xdr:colOff>
      <xdr:row>58</xdr:row>
      <xdr:rowOff>62026</xdr:rowOff>
    </xdr:to>
    <xdr:sp macro="" textlink="">
      <xdr:nvSpPr>
        <xdr:cNvPr id="801" name="フローチャート : 判断 800"/>
        <xdr:cNvSpPr/>
      </xdr:nvSpPr>
      <xdr:spPr>
        <a:xfrm>
          <a:off x="19494500" y="990452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79452</xdr:colOff>
      <xdr:row>56</xdr:row>
      <xdr:rowOff>78553</xdr:rowOff>
    </xdr:from>
    <xdr:ext cx="469744" cy="259045"/>
    <xdr:sp macro="" textlink="">
      <xdr:nvSpPr>
        <xdr:cNvPr id="802" name="テキスト ボックス 801"/>
        <xdr:cNvSpPr txBox="1"/>
      </xdr:nvSpPr>
      <xdr:spPr>
        <a:xfrm>
          <a:off x="19310427" y="967975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2,686</a:t>
          </a:r>
          <a:endParaRPr kumimoji="1" lang="ja-JP" altLang="en-US" sz="1000" b="1">
            <a:solidFill>
              <a:srgbClr val="000080"/>
            </a:solidFill>
            <a:latin typeface="ＭＳ Ｐゴシック"/>
          </a:endParaRPr>
        </a:p>
      </xdr:txBody>
    </xdr:sp>
    <xdr:clientData/>
  </xdr:oneCellAnchor>
  <xdr:twoCellAnchor>
    <xdr:from>
      <xdr:col>27</xdr:col>
      <xdr:colOff>60325</xdr:colOff>
      <xdr:row>57</xdr:row>
      <xdr:rowOff>133553</xdr:rowOff>
    </xdr:from>
    <xdr:to>
      <xdr:col>27</xdr:col>
      <xdr:colOff>161925</xdr:colOff>
      <xdr:row>58</xdr:row>
      <xdr:rowOff>63703</xdr:rowOff>
    </xdr:to>
    <xdr:sp macro="" textlink="">
      <xdr:nvSpPr>
        <xdr:cNvPr id="803" name="フローチャート : 判断 802"/>
        <xdr:cNvSpPr/>
      </xdr:nvSpPr>
      <xdr:spPr>
        <a:xfrm>
          <a:off x="18605500" y="99062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562052</xdr:colOff>
      <xdr:row>56</xdr:row>
      <xdr:rowOff>80230</xdr:rowOff>
    </xdr:from>
    <xdr:ext cx="469744" cy="259045"/>
    <xdr:sp macro="" textlink="">
      <xdr:nvSpPr>
        <xdr:cNvPr id="804" name="テキスト ボックス 803"/>
        <xdr:cNvSpPr txBox="1"/>
      </xdr:nvSpPr>
      <xdr:spPr>
        <a:xfrm>
          <a:off x="18421427" y="968143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2,664</a:t>
          </a:r>
          <a:endParaRPr kumimoji="1" lang="ja-JP" altLang="en-US" sz="1000" b="1">
            <a:solidFill>
              <a:srgbClr val="000080"/>
            </a:solidFill>
            <a:latin typeface="ＭＳ Ｐゴシック"/>
          </a:endParaRPr>
        </a:p>
      </xdr:txBody>
    </xdr:sp>
    <xdr:clientData/>
  </xdr:oneCellAnchor>
  <xdr:oneCellAnchor>
    <xdr:from>
      <xdr:col>31</xdr:col>
      <xdr:colOff>682625</xdr:colOff>
      <xdr:row>61</xdr:row>
      <xdr:rowOff>80027</xdr:rowOff>
    </xdr:from>
    <xdr:ext cx="762000" cy="259045"/>
    <xdr:sp macro="" textlink="">
      <xdr:nvSpPr>
        <xdr:cNvPr id="805" name="テキスト ボックス 804"/>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61</xdr:row>
      <xdr:rowOff>80027</xdr:rowOff>
    </xdr:from>
    <xdr:ext cx="762000" cy="259045"/>
    <xdr:sp macro="" textlink="">
      <xdr:nvSpPr>
        <xdr:cNvPr id="806" name="テキスト ボックス 805"/>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61</xdr:row>
      <xdr:rowOff>80027</xdr:rowOff>
    </xdr:from>
    <xdr:ext cx="762000" cy="259045"/>
    <xdr:sp macro="" textlink="">
      <xdr:nvSpPr>
        <xdr:cNvPr id="807" name="テキスト ボックス 806"/>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61</xdr:row>
      <xdr:rowOff>80027</xdr:rowOff>
    </xdr:from>
    <xdr:ext cx="762000" cy="259045"/>
    <xdr:sp macro="" textlink="">
      <xdr:nvSpPr>
        <xdr:cNvPr id="808" name="テキスト ボックス 807"/>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61</xdr:row>
      <xdr:rowOff>80027</xdr:rowOff>
    </xdr:from>
    <xdr:ext cx="762000" cy="259045"/>
    <xdr:sp macro="" textlink="">
      <xdr:nvSpPr>
        <xdr:cNvPr id="809" name="テキスト ボックス 808"/>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58</xdr:row>
      <xdr:rowOff>8204</xdr:rowOff>
    </xdr:from>
    <xdr:to>
      <xdr:col>32</xdr:col>
      <xdr:colOff>238125</xdr:colOff>
      <xdr:row>58</xdr:row>
      <xdr:rowOff>109804</xdr:rowOff>
    </xdr:to>
    <xdr:sp macro="" textlink="">
      <xdr:nvSpPr>
        <xdr:cNvPr id="810" name="円/楕円 809"/>
        <xdr:cNvSpPr/>
      </xdr:nvSpPr>
      <xdr:spPr>
        <a:xfrm>
          <a:off x="22110700" y="99523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57</xdr:row>
      <xdr:rowOff>158081</xdr:rowOff>
    </xdr:from>
    <xdr:ext cx="469744" cy="259045"/>
    <xdr:sp macro="" textlink="">
      <xdr:nvSpPr>
        <xdr:cNvPr id="811" name="貸付金該当値テキスト"/>
        <xdr:cNvSpPr txBox="1"/>
      </xdr:nvSpPr>
      <xdr:spPr>
        <a:xfrm>
          <a:off x="22212300" y="99307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2,059</a:t>
          </a:r>
          <a:endParaRPr kumimoji="1" lang="ja-JP" altLang="en-US" sz="1000" b="1">
            <a:solidFill>
              <a:srgbClr val="FF0000"/>
            </a:solidFill>
            <a:latin typeface="ＭＳ Ｐゴシック"/>
          </a:endParaRPr>
        </a:p>
      </xdr:txBody>
    </xdr:sp>
    <xdr:clientData/>
  </xdr:oneCellAnchor>
  <xdr:twoCellAnchor>
    <xdr:from>
      <xdr:col>30</xdr:col>
      <xdr:colOff>669925</xdr:colOff>
      <xdr:row>58</xdr:row>
      <xdr:rowOff>25273</xdr:rowOff>
    </xdr:from>
    <xdr:to>
      <xdr:col>31</xdr:col>
      <xdr:colOff>85725</xdr:colOff>
      <xdr:row>58</xdr:row>
      <xdr:rowOff>126873</xdr:rowOff>
    </xdr:to>
    <xdr:sp macro="" textlink="">
      <xdr:nvSpPr>
        <xdr:cNvPr id="812" name="円/楕円 811"/>
        <xdr:cNvSpPr/>
      </xdr:nvSpPr>
      <xdr:spPr>
        <a:xfrm>
          <a:off x="21272500" y="996937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485852</xdr:colOff>
      <xdr:row>58</xdr:row>
      <xdr:rowOff>118000</xdr:rowOff>
    </xdr:from>
    <xdr:ext cx="469744" cy="259045"/>
    <xdr:sp macro="" textlink="">
      <xdr:nvSpPr>
        <xdr:cNvPr id="813" name="テキスト ボックス 812"/>
        <xdr:cNvSpPr txBox="1"/>
      </xdr:nvSpPr>
      <xdr:spPr>
        <a:xfrm>
          <a:off x="21088427" y="1006210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1,835</a:t>
          </a:r>
          <a:endParaRPr kumimoji="1" lang="ja-JP" altLang="en-US" sz="1000" b="1">
            <a:solidFill>
              <a:srgbClr val="FF0000"/>
            </a:solidFill>
            <a:latin typeface="ＭＳ Ｐゴシック"/>
          </a:endParaRPr>
        </a:p>
      </xdr:txBody>
    </xdr:sp>
    <xdr:clientData/>
  </xdr:oneCellAnchor>
  <xdr:twoCellAnchor>
    <xdr:from>
      <xdr:col>29</xdr:col>
      <xdr:colOff>466725</xdr:colOff>
      <xdr:row>57</xdr:row>
      <xdr:rowOff>143078</xdr:rowOff>
    </xdr:from>
    <xdr:to>
      <xdr:col>29</xdr:col>
      <xdr:colOff>568325</xdr:colOff>
      <xdr:row>58</xdr:row>
      <xdr:rowOff>73228</xdr:rowOff>
    </xdr:to>
    <xdr:sp macro="" textlink="">
      <xdr:nvSpPr>
        <xdr:cNvPr id="814" name="円/楕円 813"/>
        <xdr:cNvSpPr/>
      </xdr:nvSpPr>
      <xdr:spPr>
        <a:xfrm>
          <a:off x="20383500" y="99157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282652</xdr:colOff>
      <xdr:row>58</xdr:row>
      <xdr:rowOff>64355</xdr:rowOff>
    </xdr:from>
    <xdr:ext cx="469744" cy="259045"/>
    <xdr:sp macro="" textlink="">
      <xdr:nvSpPr>
        <xdr:cNvPr id="815" name="テキスト ボックス 814"/>
        <xdr:cNvSpPr txBox="1"/>
      </xdr:nvSpPr>
      <xdr:spPr>
        <a:xfrm>
          <a:off x="20199427" y="100084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2,539</a:t>
          </a:r>
          <a:endParaRPr kumimoji="1" lang="ja-JP" altLang="en-US" sz="1000" b="1">
            <a:solidFill>
              <a:srgbClr val="FF0000"/>
            </a:solidFill>
            <a:latin typeface="ＭＳ Ｐゴシック"/>
          </a:endParaRPr>
        </a:p>
      </xdr:txBody>
    </xdr:sp>
    <xdr:clientData/>
  </xdr:oneCellAnchor>
  <xdr:twoCellAnchor>
    <xdr:from>
      <xdr:col>28</xdr:col>
      <xdr:colOff>263525</xdr:colOff>
      <xdr:row>58</xdr:row>
      <xdr:rowOff>1118</xdr:rowOff>
    </xdr:from>
    <xdr:to>
      <xdr:col>28</xdr:col>
      <xdr:colOff>365125</xdr:colOff>
      <xdr:row>58</xdr:row>
      <xdr:rowOff>102718</xdr:rowOff>
    </xdr:to>
    <xdr:sp macro="" textlink="">
      <xdr:nvSpPr>
        <xdr:cNvPr id="816" name="円/楕円 815"/>
        <xdr:cNvSpPr/>
      </xdr:nvSpPr>
      <xdr:spPr>
        <a:xfrm>
          <a:off x="19494500" y="99452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79452</xdr:colOff>
      <xdr:row>58</xdr:row>
      <xdr:rowOff>93845</xdr:rowOff>
    </xdr:from>
    <xdr:ext cx="469744" cy="259045"/>
    <xdr:sp macro="" textlink="">
      <xdr:nvSpPr>
        <xdr:cNvPr id="817" name="テキスト ボックス 816"/>
        <xdr:cNvSpPr txBox="1"/>
      </xdr:nvSpPr>
      <xdr:spPr>
        <a:xfrm>
          <a:off x="19310427" y="1003794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2,152</a:t>
          </a:r>
          <a:endParaRPr kumimoji="1" lang="ja-JP" altLang="en-US" sz="1000" b="1">
            <a:solidFill>
              <a:srgbClr val="FF0000"/>
            </a:solidFill>
            <a:latin typeface="ＭＳ Ｐゴシック"/>
          </a:endParaRPr>
        </a:p>
      </xdr:txBody>
    </xdr:sp>
    <xdr:clientData/>
  </xdr:oneCellAnchor>
  <xdr:twoCellAnchor>
    <xdr:from>
      <xdr:col>27</xdr:col>
      <xdr:colOff>60325</xdr:colOff>
      <xdr:row>58</xdr:row>
      <xdr:rowOff>9881</xdr:rowOff>
    </xdr:from>
    <xdr:to>
      <xdr:col>27</xdr:col>
      <xdr:colOff>161925</xdr:colOff>
      <xdr:row>58</xdr:row>
      <xdr:rowOff>111481</xdr:rowOff>
    </xdr:to>
    <xdr:sp macro="" textlink="">
      <xdr:nvSpPr>
        <xdr:cNvPr id="818" name="円/楕円 817"/>
        <xdr:cNvSpPr/>
      </xdr:nvSpPr>
      <xdr:spPr>
        <a:xfrm>
          <a:off x="18605500" y="99539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562052</xdr:colOff>
      <xdr:row>58</xdr:row>
      <xdr:rowOff>102608</xdr:rowOff>
    </xdr:from>
    <xdr:ext cx="469744" cy="259045"/>
    <xdr:sp macro="" textlink="">
      <xdr:nvSpPr>
        <xdr:cNvPr id="819" name="テキスト ボックス 818"/>
        <xdr:cNvSpPr txBox="1"/>
      </xdr:nvSpPr>
      <xdr:spPr>
        <a:xfrm>
          <a:off x="18421427" y="1004670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2,037</a:t>
          </a:r>
          <a:endParaRPr kumimoji="1" lang="ja-JP" altLang="en-US" sz="1000" b="1">
            <a:solidFill>
              <a:srgbClr val="FF0000"/>
            </a:solidFill>
            <a:latin typeface="ＭＳ Ｐゴシック"/>
          </a:endParaRPr>
        </a:p>
      </xdr:txBody>
    </xdr:sp>
    <xdr:clientData/>
  </xdr:oneCellAnchor>
  <xdr:twoCellAnchor>
    <xdr:from>
      <xdr:col>26</xdr:col>
      <xdr:colOff>428625</xdr:colOff>
      <xdr:row>63</xdr:row>
      <xdr:rowOff>57150</xdr:rowOff>
    </xdr:from>
    <xdr:to>
      <xdr:col>33</xdr:col>
      <xdr:colOff>314325</xdr:colOff>
      <xdr:row>65</xdr:row>
      <xdr:rowOff>31750</xdr:rowOff>
    </xdr:to>
    <xdr:sp macro="" textlink="">
      <xdr:nvSpPr>
        <xdr:cNvPr id="820" name="正方形/長方形 819"/>
        <xdr:cNvSpPr/>
      </xdr:nvSpPr>
      <xdr:spPr>
        <a:xfrm>
          <a:off x="18288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繰出金</a:t>
          </a:r>
        </a:p>
      </xdr:txBody>
    </xdr:sp>
    <xdr:clientData/>
  </xdr:twoCellAnchor>
  <xdr:twoCellAnchor>
    <xdr:from>
      <xdr:col>26</xdr:col>
      <xdr:colOff>555625</xdr:colOff>
      <xdr:row>65</xdr:row>
      <xdr:rowOff>57150</xdr:rowOff>
    </xdr:from>
    <xdr:to>
      <xdr:col>29</xdr:col>
      <xdr:colOff>22225</xdr:colOff>
      <xdr:row>66</xdr:row>
      <xdr:rowOff>139700</xdr:rowOff>
    </xdr:to>
    <xdr:sp macro="" textlink="">
      <xdr:nvSpPr>
        <xdr:cNvPr id="821" name="正方形/長方形 820"/>
        <xdr:cNvSpPr/>
      </xdr:nvSpPr>
      <xdr:spPr>
        <a:xfrm>
          <a:off x="1841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66</xdr:row>
      <xdr:rowOff>88900</xdr:rowOff>
    </xdr:from>
    <xdr:to>
      <xdr:col>29</xdr:col>
      <xdr:colOff>22225</xdr:colOff>
      <xdr:row>68</xdr:row>
      <xdr:rowOff>0</xdr:rowOff>
    </xdr:to>
    <xdr:sp macro="" textlink="">
      <xdr:nvSpPr>
        <xdr:cNvPr id="822" name="正方形/長方形 821"/>
        <xdr:cNvSpPr/>
      </xdr:nvSpPr>
      <xdr:spPr>
        <a:xfrm>
          <a:off x="1841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18/23</a:t>
          </a:r>
          <a:endParaRPr kumimoji="1" lang="ja-JP" altLang="en-US" sz="1200" b="1" i="1">
            <a:solidFill>
              <a:srgbClr val="4080FF"/>
            </a:solidFill>
            <a:latin typeface="ＭＳ Ｐゴシック"/>
          </a:endParaRPr>
        </a:p>
      </xdr:txBody>
    </xdr:sp>
    <xdr:clientData/>
  </xdr:twoCellAnchor>
  <xdr:twoCellAnchor>
    <xdr:from>
      <xdr:col>28</xdr:col>
      <xdr:colOff>200025</xdr:colOff>
      <xdr:row>65</xdr:row>
      <xdr:rowOff>57150</xdr:rowOff>
    </xdr:from>
    <xdr:to>
      <xdr:col>30</xdr:col>
      <xdr:colOff>352425</xdr:colOff>
      <xdr:row>66</xdr:row>
      <xdr:rowOff>139700</xdr:rowOff>
    </xdr:to>
    <xdr:sp macro="" textlink="">
      <xdr:nvSpPr>
        <xdr:cNvPr id="823" name="正方形/長方形 822"/>
        <xdr:cNvSpPr/>
      </xdr:nvSpPr>
      <xdr:spPr>
        <a:xfrm>
          <a:off x="194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66</xdr:row>
      <xdr:rowOff>88900</xdr:rowOff>
    </xdr:from>
    <xdr:to>
      <xdr:col>30</xdr:col>
      <xdr:colOff>352425</xdr:colOff>
      <xdr:row>68</xdr:row>
      <xdr:rowOff>0</xdr:rowOff>
    </xdr:to>
    <xdr:sp macro="" textlink="">
      <xdr:nvSpPr>
        <xdr:cNvPr id="824" name="正方形/長方形 823"/>
        <xdr:cNvSpPr/>
      </xdr:nvSpPr>
      <xdr:spPr>
        <a:xfrm>
          <a:off x="194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41,015</a:t>
          </a:r>
          <a:endParaRPr kumimoji="1" lang="ja-JP" altLang="en-US" sz="1200" b="1" i="1">
            <a:solidFill>
              <a:srgbClr val="4080FF"/>
            </a:solidFill>
            <a:latin typeface="ＭＳ Ｐゴシック"/>
          </a:endParaRPr>
        </a:p>
      </xdr:txBody>
    </xdr:sp>
    <xdr:clientData/>
  </xdr:twoCellAnchor>
  <xdr:twoCellAnchor>
    <xdr:from>
      <xdr:col>29</xdr:col>
      <xdr:colOff>657225</xdr:colOff>
      <xdr:row>65</xdr:row>
      <xdr:rowOff>57150</xdr:rowOff>
    </xdr:from>
    <xdr:to>
      <xdr:col>32</xdr:col>
      <xdr:colOff>123825</xdr:colOff>
      <xdr:row>66</xdr:row>
      <xdr:rowOff>139700</xdr:rowOff>
    </xdr:to>
    <xdr:sp macro="" textlink="">
      <xdr:nvSpPr>
        <xdr:cNvPr id="825" name="正方形/長方形 824"/>
        <xdr:cNvSpPr/>
      </xdr:nvSpPr>
      <xdr:spPr>
        <a:xfrm>
          <a:off x="20574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66</xdr:row>
      <xdr:rowOff>88900</xdr:rowOff>
    </xdr:from>
    <xdr:to>
      <xdr:col>32</xdr:col>
      <xdr:colOff>123825</xdr:colOff>
      <xdr:row>68</xdr:row>
      <xdr:rowOff>0</xdr:rowOff>
    </xdr:to>
    <xdr:sp macro="" textlink="">
      <xdr:nvSpPr>
        <xdr:cNvPr id="826" name="正方形/長方形 825"/>
        <xdr:cNvSpPr/>
      </xdr:nvSpPr>
      <xdr:spPr>
        <a:xfrm>
          <a:off x="20574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37,182</a:t>
          </a:r>
          <a:endParaRPr kumimoji="1" lang="ja-JP" altLang="en-US" sz="1200" b="1" i="1">
            <a:solidFill>
              <a:srgbClr val="4080FF"/>
            </a:solidFill>
            <a:latin typeface="ＭＳ Ｐゴシック"/>
          </a:endParaRPr>
        </a:p>
      </xdr:txBody>
    </xdr:sp>
    <xdr:clientData/>
  </xdr:twoCellAnchor>
  <xdr:twoCellAnchor>
    <xdr:from>
      <xdr:col>26</xdr:col>
      <xdr:colOff>428625</xdr:colOff>
      <xdr:row>68</xdr:row>
      <xdr:rowOff>25400</xdr:rowOff>
    </xdr:from>
    <xdr:to>
      <xdr:col>33</xdr:col>
      <xdr:colOff>314325</xdr:colOff>
      <xdr:row>81</xdr:row>
      <xdr:rowOff>82550</xdr:rowOff>
    </xdr:to>
    <xdr:sp macro="" textlink="">
      <xdr:nvSpPr>
        <xdr:cNvPr id="827" name="正方形/長方形 826"/>
        <xdr:cNvSpPr/>
      </xdr:nvSpPr>
      <xdr:spPr>
        <a:xfrm>
          <a:off x="18288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67</xdr:row>
      <xdr:rowOff>6350</xdr:rowOff>
    </xdr:from>
    <xdr:ext cx="349839" cy="225703"/>
    <xdr:sp macro="" textlink="">
      <xdr:nvSpPr>
        <xdr:cNvPr id="828" name="テキスト ボックス 827"/>
        <xdr:cNvSpPr txBox="1"/>
      </xdr:nvSpPr>
      <xdr:spPr>
        <a:xfrm>
          <a:off x="18249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81</xdr:row>
      <xdr:rowOff>82550</xdr:rowOff>
    </xdr:from>
    <xdr:to>
      <xdr:col>33</xdr:col>
      <xdr:colOff>314325</xdr:colOff>
      <xdr:row>81</xdr:row>
      <xdr:rowOff>82550</xdr:rowOff>
    </xdr:to>
    <xdr:cxnSp macro="">
      <xdr:nvCxnSpPr>
        <xdr:cNvPr id="829" name="直線コネクタ 828"/>
        <xdr:cNvCxnSpPr/>
      </xdr:nvCxnSpPr>
      <xdr:spPr>
        <a:xfrm>
          <a:off x="18288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80</xdr:row>
      <xdr:rowOff>111777</xdr:rowOff>
    </xdr:from>
    <xdr:ext cx="531299" cy="259045"/>
    <xdr:sp macro="" textlink="">
      <xdr:nvSpPr>
        <xdr:cNvPr id="830" name="テキスト ボックス 829"/>
        <xdr:cNvSpPr txBox="1"/>
      </xdr:nvSpPr>
      <xdr:spPr>
        <a:xfrm>
          <a:off x="17756701" y="1382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26</xdr:col>
      <xdr:colOff>428625</xdr:colOff>
      <xdr:row>78</xdr:row>
      <xdr:rowOff>139700</xdr:rowOff>
    </xdr:from>
    <xdr:to>
      <xdr:col>33</xdr:col>
      <xdr:colOff>314325</xdr:colOff>
      <xdr:row>78</xdr:row>
      <xdr:rowOff>139700</xdr:rowOff>
    </xdr:to>
    <xdr:cxnSp macro="">
      <xdr:nvCxnSpPr>
        <xdr:cNvPr id="831" name="直線コネクタ 830"/>
        <xdr:cNvCxnSpPr/>
      </xdr:nvCxnSpPr>
      <xdr:spPr>
        <a:xfrm>
          <a:off x="18288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77</xdr:row>
      <xdr:rowOff>168927</xdr:rowOff>
    </xdr:from>
    <xdr:ext cx="531299" cy="259045"/>
    <xdr:sp macro="" textlink="">
      <xdr:nvSpPr>
        <xdr:cNvPr id="832" name="テキスト ボックス 831"/>
        <xdr:cNvSpPr txBox="1"/>
      </xdr:nvSpPr>
      <xdr:spPr>
        <a:xfrm>
          <a:off x="17756701" y="133705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26</xdr:col>
      <xdr:colOff>428625</xdr:colOff>
      <xdr:row>76</xdr:row>
      <xdr:rowOff>25400</xdr:rowOff>
    </xdr:from>
    <xdr:to>
      <xdr:col>33</xdr:col>
      <xdr:colOff>314325</xdr:colOff>
      <xdr:row>76</xdr:row>
      <xdr:rowOff>25400</xdr:rowOff>
    </xdr:to>
    <xdr:cxnSp macro="">
      <xdr:nvCxnSpPr>
        <xdr:cNvPr id="833" name="直線コネクタ 832"/>
        <xdr:cNvCxnSpPr/>
      </xdr:nvCxnSpPr>
      <xdr:spPr>
        <a:xfrm>
          <a:off x="18288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75</xdr:row>
      <xdr:rowOff>54627</xdr:rowOff>
    </xdr:from>
    <xdr:ext cx="531299" cy="259045"/>
    <xdr:sp macro="" textlink="">
      <xdr:nvSpPr>
        <xdr:cNvPr id="834" name="テキスト ボックス 833"/>
        <xdr:cNvSpPr txBox="1"/>
      </xdr:nvSpPr>
      <xdr:spPr>
        <a:xfrm>
          <a:off x="17756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26</xdr:col>
      <xdr:colOff>428625</xdr:colOff>
      <xdr:row>73</xdr:row>
      <xdr:rowOff>82550</xdr:rowOff>
    </xdr:from>
    <xdr:to>
      <xdr:col>33</xdr:col>
      <xdr:colOff>314325</xdr:colOff>
      <xdr:row>73</xdr:row>
      <xdr:rowOff>82550</xdr:rowOff>
    </xdr:to>
    <xdr:cxnSp macro="">
      <xdr:nvCxnSpPr>
        <xdr:cNvPr id="835" name="直線コネクタ 834"/>
        <xdr:cNvCxnSpPr/>
      </xdr:nvCxnSpPr>
      <xdr:spPr>
        <a:xfrm>
          <a:off x="18288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72</xdr:row>
      <xdr:rowOff>111777</xdr:rowOff>
    </xdr:from>
    <xdr:ext cx="531299" cy="259045"/>
    <xdr:sp macro="" textlink="">
      <xdr:nvSpPr>
        <xdr:cNvPr id="836" name="テキスト ボックス 835"/>
        <xdr:cNvSpPr txBox="1"/>
      </xdr:nvSpPr>
      <xdr:spPr>
        <a:xfrm>
          <a:off x="17756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26</xdr:col>
      <xdr:colOff>428625</xdr:colOff>
      <xdr:row>70</xdr:row>
      <xdr:rowOff>139700</xdr:rowOff>
    </xdr:from>
    <xdr:to>
      <xdr:col>33</xdr:col>
      <xdr:colOff>314325</xdr:colOff>
      <xdr:row>70</xdr:row>
      <xdr:rowOff>139700</xdr:rowOff>
    </xdr:to>
    <xdr:cxnSp macro="">
      <xdr:nvCxnSpPr>
        <xdr:cNvPr id="837" name="直線コネクタ 836"/>
        <xdr:cNvCxnSpPr/>
      </xdr:nvCxnSpPr>
      <xdr:spPr>
        <a:xfrm>
          <a:off x="18288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69</xdr:row>
      <xdr:rowOff>168927</xdr:rowOff>
    </xdr:from>
    <xdr:ext cx="531299" cy="259045"/>
    <xdr:sp macro="" textlink="">
      <xdr:nvSpPr>
        <xdr:cNvPr id="838" name="テキスト ボックス 837"/>
        <xdr:cNvSpPr txBox="1"/>
      </xdr:nvSpPr>
      <xdr:spPr>
        <a:xfrm>
          <a:off x="17756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26</xdr:col>
      <xdr:colOff>428625</xdr:colOff>
      <xdr:row>68</xdr:row>
      <xdr:rowOff>25400</xdr:rowOff>
    </xdr:from>
    <xdr:to>
      <xdr:col>33</xdr:col>
      <xdr:colOff>314325</xdr:colOff>
      <xdr:row>68</xdr:row>
      <xdr:rowOff>25400</xdr:rowOff>
    </xdr:to>
    <xdr:cxnSp macro="">
      <xdr:nvCxnSpPr>
        <xdr:cNvPr id="839" name="直線コネクタ 838"/>
        <xdr:cNvCxnSpPr/>
      </xdr:nvCxnSpPr>
      <xdr:spPr>
        <a:xfrm>
          <a:off x="18288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583126</xdr:colOff>
      <xdr:row>67</xdr:row>
      <xdr:rowOff>54627</xdr:rowOff>
    </xdr:from>
    <xdr:ext cx="531299" cy="259045"/>
    <xdr:sp macro="" textlink="">
      <xdr:nvSpPr>
        <xdr:cNvPr id="840" name="テキスト ボックス 839"/>
        <xdr:cNvSpPr txBox="1"/>
      </xdr:nvSpPr>
      <xdr:spPr>
        <a:xfrm>
          <a:off x="17756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26</xdr:col>
      <xdr:colOff>428625</xdr:colOff>
      <xdr:row>68</xdr:row>
      <xdr:rowOff>25400</xdr:rowOff>
    </xdr:from>
    <xdr:to>
      <xdr:col>33</xdr:col>
      <xdr:colOff>314325</xdr:colOff>
      <xdr:row>81</xdr:row>
      <xdr:rowOff>82550</xdr:rowOff>
    </xdr:to>
    <xdr:sp macro="" textlink="">
      <xdr:nvSpPr>
        <xdr:cNvPr id="841" name="繰出金グラフ枠"/>
        <xdr:cNvSpPr/>
      </xdr:nvSpPr>
      <xdr:spPr>
        <a:xfrm>
          <a:off x="18288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70</xdr:row>
      <xdr:rowOff>81179</xdr:rowOff>
    </xdr:from>
    <xdr:to>
      <xdr:col>32</xdr:col>
      <xdr:colOff>186689</xdr:colOff>
      <xdr:row>77</xdr:row>
      <xdr:rowOff>9079</xdr:rowOff>
    </xdr:to>
    <xdr:cxnSp macro="">
      <xdr:nvCxnSpPr>
        <xdr:cNvPr id="842" name="直線コネクタ 841"/>
        <xdr:cNvCxnSpPr/>
      </xdr:nvCxnSpPr>
      <xdr:spPr>
        <a:xfrm flipV="1">
          <a:off x="22159595" y="12082679"/>
          <a:ext cx="1269" cy="11280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77</xdr:row>
      <xdr:rowOff>12906</xdr:rowOff>
    </xdr:from>
    <xdr:ext cx="534377" cy="259045"/>
    <xdr:sp macro="" textlink="">
      <xdr:nvSpPr>
        <xdr:cNvPr id="843" name="繰出金最小値テキスト"/>
        <xdr:cNvSpPr txBox="1"/>
      </xdr:nvSpPr>
      <xdr:spPr>
        <a:xfrm>
          <a:off x="22212300" y="132145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26,607</a:t>
          </a:r>
          <a:endParaRPr kumimoji="1" lang="ja-JP" altLang="en-US" sz="1000" b="1">
            <a:latin typeface="ＭＳ Ｐゴシック"/>
          </a:endParaRPr>
        </a:p>
      </xdr:txBody>
    </xdr:sp>
    <xdr:clientData/>
  </xdr:oneCellAnchor>
  <xdr:twoCellAnchor>
    <xdr:from>
      <xdr:col>32</xdr:col>
      <xdr:colOff>98425</xdr:colOff>
      <xdr:row>77</xdr:row>
      <xdr:rowOff>9079</xdr:rowOff>
    </xdr:from>
    <xdr:to>
      <xdr:col>32</xdr:col>
      <xdr:colOff>276225</xdr:colOff>
      <xdr:row>77</xdr:row>
      <xdr:rowOff>9079</xdr:rowOff>
    </xdr:to>
    <xdr:cxnSp macro="">
      <xdr:nvCxnSpPr>
        <xdr:cNvPr id="844" name="直線コネクタ 843"/>
        <xdr:cNvCxnSpPr/>
      </xdr:nvCxnSpPr>
      <xdr:spPr>
        <a:xfrm>
          <a:off x="22072600" y="132107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69</xdr:row>
      <xdr:rowOff>27856</xdr:rowOff>
    </xdr:from>
    <xdr:ext cx="534377" cy="259045"/>
    <xdr:sp macro="" textlink="">
      <xdr:nvSpPr>
        <xdr:cNvPr id="845" name="繰出金最大値テキスト"/>
        <xdr:cNvSpPr txBox="1"/>
      </xdr:nvSpPr>
      <xdr:spPr>
        <a:xfrm>
          <a:off x="22212300" y="1185790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51,280</a:t>
          </a:r>
          <a:endParaRPr kumimoji="1" lang="ja-JP" altLang="en-US" sz="1000" b="1">
            <a:latin typeface="ＭＳ Ｐゴシック"/>
          </a:endParaRPr>
        </a:p>
      </xdr:txBody>
    </xdr:sp>
    <xdr:clientData/>
  </xdr:oneCellAnchor>
  <xdr:twoCellAnchor>
    <xdr:from>
      <xdr:col>32</xdr:col>
      <xdr:colOff>98425</xdr:colOff>
      <xdr:row>70</xdr:row>
      <xdr:rowOff>81179</xdr:rowOff>
    </xdr:from>
    <xdr:to>
      <xdr:col>32</xdr:col>
      <xdr:colOff>276225</xdr:colOff>
      <xdr:row>70</xdr:row>
      <xdr:rowOff>81179</xdr:rowOff>
    </xdr:to>
    <xdr:cxnSp macro="">
      <xdr:nvCxnSpPr>
        <xdr:cNvPr id="846" name="直線コネクタ 845"/>
        <xdr:cNvCxnSpPr/>
      </xdr:nvCxnSpPr>
      <xdr:spPr>
        <a:xfrm>
          <a:off x="22072600" y="1208267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74</xdr:row>
      <xdr:rowOff>153416</xdr:rowOff>
    </xdr:from>
    <xdr:to>
      <xdr:col>32</xdr:col>
      <xdr:colOff>187325</xdr:colOff>
      <xdr:row>75</xdr:row>
      <xdr:rowOff>91922</xdr:rowOff>
    </xdr:to>
    <xdr:cxnSp macro="">
      <xdr:nvCxnSpPr>
        <xdr:cNvPr id="847" name="直線コネクタ 846"/>
        <xdr:cNvCxnSpPr/>
      </xdr:nvCxnSpPr>
      <xdr:spPr>
        <a:xfrm>
          <a:off x="21323300" y="12840716"/>
          <a:ext cx="838200" cy="10995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73</xdr:row>
      <xdr:rowOff>92300</xdr:rowOff>
    </xdr:from>
    <xdr:ext cx="534377" cy="259045"/>
    <xdr:sp macro="" textlink="">
      <xdr:nvSpPr>
        <xdr:cNvPr id="848" name="繰出金平均値テキスト"/>
        <xdr:cNvSpPr txBox="1"/>
      </xdr:nvSpPr>
      <xdr:spPr>
        <a:xfrm>
          <a:off x="22212300" y="1260815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35,426</a:t>
          </a:r>
          <a:endParaRPr kumimoji="1" lang="ja-JP" altLang="en-US" sz="1000" b="1">
            <a:solidFill>
              <a:srgbClr val="000080"/>
            </a:solidFill>
            <a:latin typeface="ＭＳ Ｐゴシック"/>
          </a:endParaRPr>
        </a:p>
      </xdr:txBody>
    </xdr:sp>
    <xdr:clientData/>
  </xdr:oneCellAnchor>
  <xdr:twoCellAnchor>
    <xdr:from>
      <xdr:col>32</xdr:col>
      <xdr:colOff>136525</xdr:colOff>
      <xdr:row>74</xdr:row>
      <xdr:rowOff>69423</xdr:rowOff>
    </xdr:from>
    <xdr:to>
      <xdr:col>32</xdr:col>
      <xdr:colOff>238125</xdr:colOff>
      <xdr:row>74</xdr:row>
      <xdr:rowOff>171023</xdr:rowOff>
    </xdr:to>
    <xdr:sp macro="" textlink="">
      <xdr:nvSpPr>
        <xdr:cNvPr id="849" name="フローチャート : 判断 848"/>
        <xdr:cNvSpPr/>
      </xdr:nvSpPr>
      <xdr:spPr>
        <a:xfrm>
          <a:off x="22110700" y="127567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74</xdr:row>
      <xdr:rowOff>153416</xdr:rowOff>
    </xdr:from>
    <xdr:to>
      <xdr:col>31</xdr:col>
      <xdr:colOff>34925</xdr:colOff>
      <xdr:row>75</xdr:row>
      <xdr:rowOff>110805</xdr:rowOff>
    </xdr:to>
    <xdr:cxnSp macro="">
      <xdr:nvCxnSpPr>
        <xdr:cNvPr id="850" name="直線コネクタ 849"/>
        <xdr:cNvCxnSpPr/>
      </xdr:nvCxnSpPr>
      <xdr:spPr>
        <a:xfrm flipV="1">
          <a:off x="20434300" y="12840716"/>
          <a:ext cx="889000" cy="1288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74</xdr:row>
      <xdr:rowOff>75367</xdr:rowOff>
    </xdr:from>
    <xdr:to>
      <xdr:col>31</xdr:col>
      <xdr:colOff>85725</xdr:colOff>
      <xdr:row>75</xdr:row>
      <xdr:rowOff>5517</xdr:rowOff>
    </xdr:to>
    <xdr:sp macro="" textlink="">
      <xdr:nvSpPr>
        <xdr:cNvPr id="851" name="フローチャート : 判断 850"/>
        <xdr:cNvSpPr/>
      </xdr:nvSpPr>
      <xdr:spPr>
        <a:xfrm>
          <a:off x="21272500" y="127626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453536</xdr:colOff>
      <xdr:row>73</xdr:row>
      <xdr:rowOff>22044</xdr:rowOff>
    </xdr:from>
    <xdr:ext cx="534377" cy="259045"/>
    <xdr:sp macro="" textlink="">
      <xdr:nvSpPr>
        <xdr:cNvPr id="852" name="テキスト ボックス 851"/>
        <xdr:cNvSpPr txBox="1"/>
      </xdr:nvSpPr>
      <xdr:spPr>
        <a:xfrm>
          <a:off x="21056111" y="125378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35,296</a:t>
          </a:r>
          <a:endParaRPr kumimoji="1" lang="ja-JP" altLang="en-US" sz="1000" b="1">
            <a:solidFill>
              <a:srgbClr val="000080"/>
            </a:solidFill>
            <a:latin typeface="ＭＳ Ｐゴシック"/>
          </a:endParaRPr>
        </a:p>
      </xdr:txBody>
    </xdr:sp>
    <xdr:clientData/>
  </xdr:oneCellAnchor>
  <xdr:twoCellAnchor>
    <xdr:from>
      <xdr:col>28</xdr:col>
      <xdr:colOff>314325</xdr:colOff>
      <xdr:row>75</xdr:row>
      <xdr:rowOff>110805</xdr:rowOff>
    </xdr:from>
    <xdr:to>
      <xdr:col>29</xdr:col>
      <xdr:colOff>517525</xdr:colOff>
      <xdr:row>76</xdr:row>
      <xdr:rowOff>12872</xdr:rowOff>
    </xdr:to>
    <xdr:cxnSp macro="">
      <xdr:nvCxnSpPr>
        <xdr:cNvPr id="853" name="直線コネクタ 852"/>
        <xdr:cNvCxnSpPr/>
      </xdr:nvCxnSpPr>
      <xdr:spPr>
        <a:xfrm flipV="1">
          <a:off x="19545300" y="12969555"/>
          <a:ext cx="889000" cy="735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74</xdr:row>
      <xdr:rowOff>139832</xdr:rowOff>
    </xdr:from>
    <xdr:to>
      <xdr:col>29</xdr:col>
      <xdr:colOff>568325</xdr:colOff>
      <xdr:row>75</xdr:row>
      <xdr:rowOff>69982</xdr:rowOff>
    </xdr:to>
    <xdr:sp macro="" textlink="">
      <xdr:nvSpPr>
        <xdr:cNvPr id="854" name="フローチャート : 判断 853"/>
        <xdr:cNvSpPr/>
      </xdr:nvSpPr>
      <xdr:spPr>
        <a:xfrm>
          <a:off x="20383500" y="128271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250336</xdr:colOff>
      <xdr:row>73</xdr:row>
      <xdr:rowOff>86509</xdr:rowOff>
    </xdr:from>
    <xdr:ext cx="534377" cy="259045"/>
    <xdr:sp macro="" textlink="">
      <xdr:nvSpPr>
        <xdr:cNvPr id="855" name="テキスト ボックス 854"/>
        <xdr:cNvSpPr txBox="1"/>
      </xdr:nvSpPr>
      <xdr:spPr>
        <a:xfrm>
          <a:off x="20167111" y="126023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33,886</a:t>
          </a:r>
          <a:endParaRPr kumimoji="1" lang="ja-JP" altLang="en-US" sz="1000" b="1">
            <a:solidFill>
              <a:srgbClr val="000080"/>
            </a:solidFill>
            <a:latin typeface="ＭＳ Ｐゴシック"/>
          </a:endParaRPr>
        </a:p>
      </xdr:txBody>
    </xdr:sp>
    <xdr:clientData/>
  </xdr:oneCellAnchor>
  <xdr:twoCellAnchor>
    <xdr:from>
      <xdr:col>27</xdr:col>
      <xdr:colOff>111125</xdr:colOff>
      <xdr:row>76</xdr:row>
      <xdr:rowOff>12872</xdr:rowOff>
    </xdr:from>
    <xdr:to>
      <xdr:col>28</xdr:col>
      <xdr:colOff>314325</xdr:colOff>
      <xdr:row>76</xdr:row>
      <xdr:rowOff>39345</xdr:rowOff>
    </xdr:to>
    <xdr:cxnSp macro="">
      <xdr:nvCxnSpPr>
        <xdr:cNvPr id="856" name="直線コネクタ 855"/>
        <xdr:cNvCxnSpPr/>
      </xdr:nvCxnSpPr>
      <xdr:spPr>
        <a:xfrm flipV="1">
          <a:off x="18656300" y="13043072"/>
          <a:ext cx="889000" cy="264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74</xdr:row>
      <xdr:rowOff>143810</xdr:rowOff>
    </xdr:from>
    <xdr:to>
      <xdr:col>28</xdr:col>
      <xdr:colOff>365125</xdr:colOff>
      <xdr:row>75</xdr:row>
      <xdr:rowOff>73960</xdr:rowOff>
    </xdr:to>
    <xdr:sp macro="" textlink="">
      <xdr:nvSpPr>
        <xdr:cNvPr id="857" name="フローチャート : 判断 856"/>
        <xdr:cNvSpPr/>
      </xdr:nvSpPr>
      <xdr:spPr>
        <a:xfrm>
          <a:off x="19494500" y="128311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47136</xdr:colOff>
      <xdr:row>73</xdr:row>
      <xdr:rowOff>90487</xdr:rowOff>
    </xdr:from>
    <xdr:ext cx="534377" cy="259045"/>
    <xdr:sp macro="" textlink="">
      <xdr:nvSpPr>
        <xdr:cNvPr id="858" name="テキスト ボックス 857"/>
        <xdr:cNvSpPr txBox="1"/>
      </xdr:nvSpPr>
      <xdr:spPr>
        <a:xfrm>
          <a:off x="19278111" y="1260633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33,799</a:t>
          </a:r>
          <a:endParaRPr kumimoji="1" lang="ja-JP" altLang="en-US" sz="1000" b="1">
            <a:solidFill>
              <a:srgbClr val="000080"/>
            </a:solidFill>
            <a:latin typeface="ＭＳ Ｐゴシック"/>
          </a:endParaRPr>
        </a:p>
      </xdr:txBody>
    </xdr:sp>
    <xdr:clientData/>
  </xdr:oneCellAnchor>
  <xdr:twoCellAnchor>
    <xdr:from>
      <xdr:col>27</xdr:col>
      <xdr:colOff>60325</xdr:colOff>
      <xdr:row>74</xdr:row>
      <xdr:rowOff>165618</xdr:rowOff>
    </xdr:from>
    <xdr:to>
      <xdr:col>27</xdr:col>
      <xdr:colOff>161925</xdr:colOff>
      <xdr:row>75</xdr:row>
      <xdr:rowOff>95768</xdr:rowOff>
    </xdr:to>
    <xdr:sp macro="" textlink="">
      <xdr:nvSpPr>
        <xdr:cNvPr id="859" name="フローチャート : 判断 858"/>
        <xdr:cNvSpPr/>
      </xdr:nvSpPr>
      <xdr:spPr>
        <a:xfrm>
          <a:off x="18605500" y="128529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529736</xdr:colOff>
      <xdr:row>73</xdr:row>
      <xdr:rowOff>112295</xdr:rowOff>
    </xdr:from>
    <xdr:ext cx="534377" cy="259045"/>
    <xdr:sp macro="" textlink="">
      <xdr:nvSpPr>
        <xdr:cNvPr id="860" name="テキスト ボックス 859"/>
        <xdr:cNvSpPr txBox="1"/>
      </xdr:nvSpPr>
      <xdr:spPr>
        <a:xfrm>
          <a:off x="18389111" y="126281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33,322</a:t>
          </a:r>
          <a:endParaRPr kumimoji="1" lang="ja-JP" altLang="en-US" sz="1000" b="1">
            <a:solidFill>
              <a:srgbClr val="000080"/>
            </a:solidFill>
            <a:latin typeface="ＭＳ Ｐゴシック"/>
          </a:endParaRPr>
        </a:p>
      </xdr:txBody>
    </xdr:sp>
    <xdr:clientData/>
  </xdr:oneCellAnchor>
  <xdr:oneCellAnchor>
    <xdr:from>
      <xdr:col>31</xdr:col>
      <xdr:colOff>682625</xdr:colOff>
      <xdr:row>81</xdr:row>
      <xdr:rowOff>80027</xdr:rowOff>
    </xdr:from>
    <xdr:ext cx="762000" cy="259045"/>
    <xdr:sp macro="" textlink="">
      <xdr:nvSpPr>
        <xdr:cNvPr id="861" name="テキスト ボックス 860"/>
        <xdr:cNvSpPr txBox="1"/>
      </xdr:nvSpPr>
      <xdr:spPr>
        <a:xfrm>
          <a:off x="21971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81</xdr:row>
      <xdr:rowOff>80027</xdr:rowOff>
    </xdr:from>
    <xdr:ext cx="762000" cy="259045"/>
    <xdr:sp macro="" textlink="">
      <xdr:nvSpPr>
        <xdr:cNvPr id="862" name="テキスト ボックス 861"/>
        <xdr:cNvSpPr txBox="1"/>
      </xdr:nvSpPr>
      <xdr:spPr>
        <a:xfrm>
          <a:off x="2113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81</xdr:row>
      <xdr:rowOff>80027</xdr:rowOff>
    </xdr:from>
    <xdr:ext cx="762000" cy="259045"/>
    <xdr:sp macro="" textlink="">
      <xdr:nvSpPr>
        <xdr:cNvPr id="863" name="テキスト ボックス 862"/>
        <xdr:cNvSpPr txBox="1"/>
      </xdr:nvSpPr>
      <xdr:spPr>
        <a:xfrm>
          <a:off x="2024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81</xdr:row>
      <xdr:rowOff>80027</xdr:rowOff>
    </xdr:from>
    <xdr:ext cx="762000" cy="259045"/>
    <xdr:sp macro="" textlink="">
      <xdr:nvSpPr>
        <xdr:cNvPr id="864" name="テキスト ボックス 863"/>
        <xdr:cNvSpPr txBox="1"/>
      </xdr:nvSpPr>
      <xdr:spPr>
        <a:xfrm>
          <a:off x="19354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81</xdr:row>
      <xdr:rowOff>80027</xdr:rowOff>
    </xdr:from>
    <xdr:ext cx="762000" cy="259045"/>
    <xdr:sp macro="" textlink="">
      <xdr:nvSpPr>
        <xdr:cNvPr id="865" name="テキスト ボックス 864"/>
        <xdr:cNvSpPr txBox="1"/>
      </xdr:nvSpPr>
      <xdr:spPr>
        <a:xfrm>
          <a:off x="18465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75</xdr:row>
      <xdr:rowOff>41122</xdr:rowOff>
    </xdr:from>
    <xdr:to>
      <xdr:col>32</xdr:col>
      <xdr:colOff>238125</xdr:colOff>
      <xdr:row>75</xdr:row>
      <xdr:rowOff>142722</xdr:rowOff>
    </xdr:to>
    <xdr:sp macro="" textlink="">
      <xdr:nvSpPr>
        <xdr:cNvPr id="866" name="円/楕円 865"/>
        <xdr:cNvSpPr/>
      </xdr:nvSpPr>
      <xdr:spPr>
        <a:xfrm>
          <a:off x="22110700" y="128998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75</xdr:row>
      <xdr:rowOff>19549</xdr:rowOff>
    </xdr:from>
    <xdr:ext cx="534377" cy="259045"/>
    <xdr:sp macro="" textlink="">
      <xdr:nvSpPr>
        <xdr:cNvPr id="867" name="繰出金該当値テキスト"/>
        <xdr:cNvSpPr txBox="1"/>
      </xdr:nvSpPr>
      <xdr:spPr>
        <a:xfrm>
          <a:off x="22212300" y="128782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32,295</a:t>
          </a:r>
          <a:endParaRPr kumimoji="1" lang="ja-JP" altLang="en-US" sz="1000" b="1">
            <a:solidFill>
              <a:srgbClr val="FF0000"/>
            </a:solidFill>
            <a:latin typeface="ＭＳ Ｐゴシック"/>
          </a:endParaRPr>
        </a:p>
      </xdr:txBody>
    </xdr:sp>
    <xdr:clientData/>
  </xdr:oneCellAnchor>
  <xdr:twoCellAnchor>
    <xdr:from>
      <xdr:col>30</xdr:col>
      <xdr:colOff>669925</xdr:colOff>
      <xdr:row>74</xdr:row>
      <xdr:rowOff>102616</xdr:rowOff>
    </xdr:from>
    <xdr:to>
      <xdr:col>31</xdr:col>
      <xdr:colOff>85725</xdr:colOff>
      <xdr:row>75</xdr:row>
      <xdr:rowOff>32766</xdr:rowOff>
    </xdr:to>
    <xdr:sp macro="" textlink="">
      <xdr:nvSpPr>
        <xdr:cNvPr id="868" name="円/楕円 867"/>
        <xdr:cNvSpPr/>
      </xdr:nvSpPr>
      <xdr:spPr>
        <a:xfrm>
          <a:off x="21272500" y="127899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453536</xdr:colOff>
      <xdr:row>75</xdr:row>
      <xdr:rowOff>23893</xdr:rowOff>
    </xdr:from>
    <xdr:ext cx="534377" cy="259045"/>
    <xdr:sp macro="" textlink="">
      <xdr:nvSpPr>
        <xdr:cNvPr id="869" name="テキスト ボックス 868"/>
        <xdr:cNvSpPr txBox="1"/>
      </xdr:nvSpPr>
      <xdr:spPr>
        <a:xfrm>
          <a:off x="21056111" y="1288264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34,700</a:t>
          </a:r>
          <a:endParaRPr kumimoji="1" lang="ja-JP" altLang="en-US" sz="1000" b="1">
            <a:solidFill>
              <a:srgbClr val="FF0000"/>
            </a:solidFill>
            <a:latin typeface="ＭＳ Ｐゴシック"/>
          </a:endParaRPr>
        </a:p>
      </xdr:txBody>
    </xdr:sp>
    <xdr:clientData/>
  </xdr:oneCellAnchor>
  <xdr:twoCellAnchor>
    <xdr:from>
      <xdr:col>29</xdr:col>
      <xdr:colOff>466725</xdr:colOff>
      <xdr:row>75</xdr:row>
      <xdr:rowOff>60005</xdr:rowOff>
    </xdr:from>
    <xdr:to>
      <xdr:col>29</xdr:col>
      <xdr:colOff>568325</xdr:colOff>
      <xdr:row>75</xdr:row>
      <xdr:rowOff>161606</xdr:rowOff>
    </xdr:to>
    <xdr:sp macro="" textlink="">
      <xdr:nvSpPr>
        <xdr:cNvPr id="870" name="円/楕円 869"/>
        <xdr:cNvSpPr/>
      </xdr:nvSpPr>
      <xdr:spPr>
        <a:xfrm>
          <a:off x="20383500" y="12918755"/>
          <a:ext cx="101600" cy="101601"/>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250336</xdr:colOff>
      <xdr:row>75</xdr:row>
      <xdr:rowOff>152733</xdr:rowOff>
    </xdr:from>
    <xdr:ext cx="534377" cy="259045"/>
    <xdr:sp macro="" textlink="">
      <xdr:nvSpPr>
        <xdr:cNvPr id="871" name="テキスト ボックス 870"/>
        <xdr:cNvSpPr txBox="1"/>
      </xdr:nvSpPr>
      <xdr:spPr>
        <a:xfrm>
          <a:off x="20167111" y="1301148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31,882</a:t>
          </a:r>
          <a:endParaRPr kumimoji="1" lang="ja-JP" altLang="en-US" sz="1000" b="1">
            <a:solidFill>
              <a:srgbClr val="FF0000"/>
            </a:solidFill>
            <a:latin typeface="ＭＳ Ｐゴシック"/>
          </a:endParaRPr>
        </a:p>
      </xdr:txBody>
    </xdr:sp>
    <xdr:clientData/>
  </xdr:oneCellAnchor>
  <xdr:twoCellAnchor>
    <xdr:from>
      <xdr:col>28</xdr:col>
      <xdr:colOff>263525</xdr:colOff>
      <xdr:row>75</xdr:row>
      <xdr:rowOff>133523</xdr:rowOff>
    </xdr:from>
    <xdr:to>
      <xdr:col>28</xdr:col>
      <xdr:colOff>365125</xdr:colOff>
      <xdr:row>76</xdr:row>
      <xdr:rowOff>63674</xdr:rowOff>
    </xdr:to>
    <xdr:sp macro="" textlink="">
      <xdr:nvSpPr>
        <xdr:cNvPr id="872" name="円/楕円 871"/>
        <xdr:cNvSpPr/>
      </xdr:nvSpPr>
      <xdr:spPr>
        <a:xfrm>
          <a:off x="19494500" y="12992273"/>
          <a:ext cx="101600" cy="101601"/>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47136</xdr:colOff>
      <xdr:row>76</xdr:row>
      <xdr:rowOff>54799</xdr:rowOff>
    </xdr:from>
    <xdr:ext cx="534377" cy="259045"/>
    <xdr:sp macro="" textlink="">
      <xdr:nvSpPr>
        <xdr:cNvPr id="873" name="テキスト ボックス 872"/>
        <xdr:cNvSpPr txBox="1"/>
      </xdr:nvSpPr>
      <xdr:spPr>
        <a:xfrm>
          <a:off x="19278111" y="130849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30,274</a:t>
          </a:r>
          <a:endParaRPr kumimoji="1" lang="ja-JP" altLang="en-US" sz="1000" b="1">
            <a:solidFill>
              <a:srgbClr val="FF0000"/>
            </a:solidFill>
            <a:latin typeface="ＭＳ Ｐゴシック"/>
          </a:endParaRPr>
        </a:p>
      </xdr:txBody>
    </xdr:sp>
    <xdr:clientData/>
  </xdr:oneCellAnchor>
  <xdr:twoCellAnchor>
    <xdr:from>
      <xdr:col>27</xdr:col>
      <xdr:colOff>60325</xdr:colOff>
      <xdr:row>75</xdr:row>
      <xdr:rowOff>159995</xdr:rowOff>
    </xdr:from>
    <xdr:to>
      <xdr:col>27</xdr:col>
      <xdr:colOff>161925</xdr:colOff>
      <xdr:row>76</xdr:row>
      <xdr:rowOff>90145</xdr:rowOff>
    </xdr:to>
    <xdr:sp macro="" textlink="">
      <xdr:nvSpPr>
        <xdr:cNvPr id="874" name="円/楕円 873"/>
        <xdr:cNvSpPr/>
      </xdr:nvSpPr>
      <xdr:spPr>
        <a:xfrm>
          <a:off x="18605500" y="130187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529736</xdr:colOff>
      <xdr:row>76</xdr:row>
      <xdr:rowOff>81272</xdr:rowOff>
    </xdr:from>
    <xdr:ext cx="534377" cy="259045"/>
    <xdr:sp macro="" textlink="">
      <xdr:nvSpPr>
        <xdr:cNvPr id="875" name="テキスト ボックス 874"/>
        <xdr:cNvSpPr txBox="1"/>
      </xdr:nvSpPr>
      <xdr:spPr>
        <a:xfrm>
          <a:off x="18389111" y="131114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29,695</a:t>
          </a:r>
          <a:endParaRPr kumimoji="1" lang="ja-JP" altLang="en-US" sz="1000" b="1">
            <a:solidFill>
              <a:srgbClr val="FF0000"/>
            </a:solidFill>
            <a:latin typeface="ＭＳ Ｐゴシック"/>
          </a:endParaRPr>
        </a:p>
      </xdr:txBody>
    </xdr:sp>
    <xdr:clientData/>
  </xdr:oneCellAnchor>
  <xdr:twoCellAnchor>
    <xdr:from>
      <xdr:col>26</xdr:col>
      <xdr:colOff>428625</xdr:colOff>
      <xdr:row>83</xdr:row>
      <xdr:rowOff>57150</xdr:rowOff>
    </xdr:from>
    <xdr:to>
      <xdr:col>33</xdr:col>
      <xdr:colOff>314325</xdr:colOff>
      <xdr:row>85</xdr:row>
      <xdr:rowOff>31750</xdr:rowOff>
    </xdr:to>
    <xdr:sp macro="" textlink="">
      <xdr:nvSpPr>
        <xdr:cNvPr id="876" name="正方形/長方形 875"/>
        <xdr:cNvSpPr/>
      </xdr:nvSpPr>
      <xdr:spPr>
        <a:xfrm>
          <a:off x="18288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前年度繰上充用金</a:t>
          </a:r>
        </a:p>
      </xdr:txBody>
    </xdr:sp>
    <xdr:clientData/>
  </xdr:twoCellAnchor>
  <xdr:twoCellAnchor>
    <xdr:from>
      <xdr:col>26</xdr:col>
      <xdr:colOff>555625</xdr:colOff>
      <xdr:row>85</xdr:row>
      <xdr:rowOff>57150</xdr:rowOff>
    </xdr:from>
    <xdr:to>
      <xdr:col>29</xdr:col>
      <xdr:colOff>22225</xdr:colOff>
      <xdr:row>86</xdr:row>
      <xdr:rowOff>139700</xdr:rowOff>
    </xdr:to>
    <xdr:sp macro="" textlink="">
      <xdr:nvSpPr>
        <xdr:cNvPr id="877" name="正方形/長方形 876"/>
        <xdr:cNvSpPr/>
      </xdr:nvSpPr>
      <xdr:spPr>
        <a:xfrm>
          <a:off x="1841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86</xdr:row>
      <xdr:rowOff>88900</xdr:rowOff>
    </xdr:from>
    <xdr:to>
      <xdr:col>29</xdr:col>
      <xdr:colOff>22225</xdr:colOff>
      <xdr:row>88</xdr:row>
      <xdr:rowOff>0</xdr:rowOff>
    </xdr:to>
    <xdr:sp macro="" textlink="">
      <xdr:nvSpPr>
        <xdr:cNvPr id="878" name="正方形/長方形 877"/>
        <xdr:cNvSpPr/>
      </xdr:nvSpPr>
      <xdr:spPr>
        <a:xfrm>
          <a:off x="1841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200025</xdr:colOff>
      <xdr:row>85</xdr:row>
      <xdr:rowOff>57150</xdr:rowOff>
    </xdr:from>
    <xdr:to>
      <xdr:col>30</xdr:col>
      <xdr:colOff>352425</xdr:colOff>
      <xdr:row>86</xdr:row>
      <xdr:rowOff>139700</xdr:rowOff>
    </xdr:to>
    <xdr:sp macro="" textlink="">
      <xdr:nvSpPr>
        <xdr:cNvPr id="879" name="正方形/長方形 878"/>
        <xdr:cNvSpPr/>
      </xdr:nvSpPr>
      <xdr:spPr>
        <a:xfrm>
          <a:off x="194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86</xdr:row>
      <xdr:rowOff>88900</xdr:rowOff>
    </xdr:from>
    <xdr:to>
      <xdr:col>30</xdr:col>
      <xdr:colOff>352425</xdr:colOff>
      <xdr:row>88</xdr:row>
      <xdr:rowOff>0</xdr:rowOff>
    </xdr:to>
    <xdr:sp macro="" textlink="">
      <xdr:nvSpPr>
        <xdr:cNvPr id="880" name="正方形/長方形 879"/>
        <xdr:cNvSpPr/>
      </xdr:nvSpPr>
      <xdr:spPr>
        <a:xfrm>
          <a:off x="194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a:t>
          </a:r>
          <a:endParaRPr kumimoji="1" lang="ja-JP" altLang="en-US" sz="1200" b="1" i="1">
            <a:solidFill>
              <a:srgbClr val="4080FF"/>
            </a:solidFill>
            <a:latin typeface="ＭＳ Ｐゴシック"/>
          </a:endParaRPr>
        </a:p>
      </xdr:txBody>
    </xdr:sp>
    <xdr:clientData/>
  </xdr:twoCellAnchor>
  <xdr:twoCellAnchor>
    <xdr:from>
      <xdr:col>29</xdr:col>
      <xdr:colOff>657225</xdr:colOff>
      <xdr:row>85</xdr:row>
      <xdr:rowOff>57150</xdr:rowOff>
    </xdr:from>
    <xdr:to>
      <xdr:col>32</xdr:col>
      <xdr:colOff>123825</xdr:colOff>
      <xdr:row>86</xdr:row>
      <xdr:rowOff>139700</xdr:rowOff>
    </xdr:to>
    <xdr:sp macro="" textlink="">
      <xdr:nvSpPr>
        <xdr:cNvPr id="881" name="正方形/長方形 880"/>
        <xdr:cNvSpPr/>
      </xdr:nvSpPr>
      <xdr:spPr>
        <a:xfrm>
          <a:off x="20574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86</xdr:row>
      <xdr:rowOff>88900</xdr:rowOff>
    </xdr:from>
    <xdr:to>
      <xdr:col>32</xdr:col>
      <xdr:colOff>123825</xdr:colOff>
      <xdr:row>88</xdr:row>
      <xdr:rowOff>0</xdr:rowOff>
    </xdr:to>
    <xdr:sp macro="" textlink="">
      <xdr:nvSpPr>
        <xdr:cNvPr id="882" name="正方形/長方形 881"/>
        <xdr:cNvSpPr/>
      </xdr:nvSpPr>
      <xdr:spPr>
        <a:xfrm>
          <a:off x="20574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26</xdr:col>
      <xdr:colOff>428625</xdr:colOff>
      <xdr:row>88</xdr:row>
      <xdr:rowOff>25400</xdr:rowOff>
    </xdr:from>
    <xdr:to>
      <xdr:col>33</xdr:col>
      <xdr:colOff>314325</xdr:colOff>
      <xdr:row>101</xdr:row>
      <xdr:rowOff>82550</xdr:rowOff>
    </xdr:to>
    <xdr:sp macro="" textlink="">
      <xdr:nvSpPr>
        <xdr:cNvPr id="883" name="正方形/長方形 882"/>
        <xdr:cNvSpPr/>
      </xdr:nvSpPr>
      <xdr:spPr>
        <a:xfrm>
          <a:off x="18288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87</xdr:row>
      <xdr:rowOff>6350</xdr:rowOff>
    </xdr:from>
    <xdr:ext cx="349839" cy="225703"/>
    <xdr:sp macro="" textlink="">
      <xdr:nvSpPr>
        <xdr:cNvPr id="884" name="テキスト ボックス 883"/>
        <xdr:cNvSpPr txBox="1"/>
      </xdr:nvSpPr>
      <xdr:spPr>
        <a:xfrm>
          <a:off x="18249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101</xdr:row>
      <xdr:rowOff>82550</xdr:rowOff>
    </xdr:from>
    <xdr:to>
      <xdr:col>33</xdr:col>
      <xdr:colOff>314325</xdr:colOff>
      <xdr:row>101</xdr:row>
      <xdr:rowOff>82550</xdr:rowOff>
    </xdr:to>
    <xdr:cxnSp macro="">
      <xdr:nvCxnSpPr>
        <xdr:cNvPr id="885" name="直線コネクタ 884"/>
        <xdr:cNvCxnSpPr/>
      </xdr:nvCxnSpPr>
      <xdr:spPr>
        <a:xfrm>
          <a:off x="18288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94</xdr:row>
      <xdr:rowOff>139700</xdr:rowOff>
    </xdr:from>
    <xdr:to>
      <xdr:col>33</xdr:col>
      <xdr:colOff>314325</xdr:colOff>
      <xdr:row>94</xdr:row>
      <xdr:rowOff>139700</xdr:rowOff>
    </xdr:to>
    <xdr:cxnSp macro="">
      <xdr:nvCxnSpPr>
        <xdr:cNvPr id="886" name="直線コネクタ 885"/>
        <xdr:cNvCxnSpPr/>
      </xdr:nvCxnSpPr>
      <xdr:spPr>
        <a:xfrm>
          <a:off x="18288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93</xdr:row>
      <xdr:rowOff>168927</xdr:rowOff>
    </xdr:from>
    <xdr:ext cx="248786" cy="259045"/>
    <xdr:sp macro="" textlink="">
      <xdr:nvSpPr>
        <xdr:cNvPr id="887" name="テキスト ボックス 886"/>
        <xdr:cNvSpPr txBox="1"/>
      </xdr:nvSpPr>
      <xdr:spPr>
        <a:xfrm>
          <a:off x="18039214" y="16113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88</xdr:row>
      <xdr:rowOff>25400</xdr:rowOff>
    </xdr:from>
    <xdr:to>
      <xdr:col>33</xdr:col>
      <xdr:colOff>314325</xdr:colOff>
      <xdr:row>88</xdr:row>
      <xdr:rowOff>25400</xdr:rowOff>
    </xdr:to>
    <xdr:cxnSp macro="">
      <xdr:nvCxnSpPr>
        <xdr:cNvPr id="888" name="直線コネクタ 887"/>
        <xdr:cNvCxnSpPr/>
      </xdr:nvCxnSpPr>
      <xdr:spPr>
        <a:xfrm>
          <a:off x="18288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87</xdr:row>
      <xdr:rowOff>54627</xdr:rowOff>
    </xdr:from>
    <xdr:ext cx="248786" cy="259045"/>
    <xdr:sp macro="" textlink="">
      <xdr:nvSpPr>
        <xdr:cNvPr id="889" name="テキスト ボックス 888"/>
        <xdr:cNvSpPr txBox="1"/>
      </xdr:nvSpPr>
      <xdr:spPr>
        <a:xfrm>
          <a:off x="18039214" y="14970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a:t>
          </a:r>
          <a:endParaRPr kumimoji="1" lang="ja-JP" altLang="en-US" sz="1000">
            <a:latin typeface="ＭＳ Ｐゴシック"/>
          </a:endParaRPr>
        </a:p>
      </xdr:txBody>
    </xdr:sp>
    <xdr:clientData/>
  </xdr:oneCellAnchor>
  <xdr:twoCellAnchor>
    <xdr:from>
      <xdr:col>26</xdr:col>
      <xdr:colOff>428625</xdr:colOff>
      <xdr:row>88</xdr:row>
      <xdr:rowOff>25400</xdr:rowOff>
    </xdr:from>
    <xdr:to>
      <xdr:col>33</xdr:col>
      <xdr:colOff>314325</xdr:colOff>
      <xdr:row>101</xdr:row>
      <xdr:rowOff>82550</xdr:rowOff>
    </xdr:to>
    <xdr:sp macro="" textlink="">
      <xdr:nvSpPr>
        <xdr:cNvPr id="890" name="前年度繰上充用金グラフ枠"/>
        <xdr:cNvSpPr/>
      </xdr:nvSpPr>
      <xdr:spPr>
        <a:xfrm>
          <a:off x="18288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94</xdr:row>
      <xdr:rowOff>139700</xdr:rowOff>
    </xdr:from>
    <xdr:to>
      <xdr:col>32</xdr:col>
      <xdr:colOff>186689</xdr:colOff>
      <xdr:row>94</xdr:row>
      <xdr:rowOff>139700</xdr:rowOff>
    </xdr:to>
    <xdr:cxnSp macro="">
      <xdr:nvCxnSpPr>
        <xdr:cNvPr id="891" name="直線コネクタ 890"/>
        <xdr:cNvCxnSpPr/>
      </xdr:nvCxnSpPr>
      <xdr:spPr>
        <a:xfrm>
          <a:off x="22159595" y="16256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95</xdr:row>
      <xdr:rowOff>10177</xdr:rowOff>
    </xdr:from>
    <xdr:ext cx="249299" cy="259045"/>
    <xdr:sp macro="" textlink="">
      <xdr:nvSpPr>
        <xdr:cNvPr id="892" name="前年度繰上充用金最小値テキスト"/>
        <xdr:cNvSpPr txBox="1"/>
      </xdr:nvSpPr>
      <xdr:spPr>
        <a:xfrm>
          <a:off x="2221230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94</xdr:row>
      <xdr:rowOff>139700</xdr:rowOff>
    </xdr:from>
    <xdr:to>
      <xdr:col>32</xdr:col>
      <xdr:colOff>276225</xdr:colOff>
      <xdr:row>94</xdr:row>
      <xdr:rowOff>139700</xdr:rowOff>
    </xdr:to>
    <xdr:cxnSp macro="">
      <xdr:nvCxnSpPr>
        <xdr:cNvPr id="893" name="直線コネクタ 892"/>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93</xdr:row>
      <xdr:rowOff>10177</xdr:rowOff>
    </xdr:from>
    <xdr:ext cx="249299" cy="259045"/>
    <xdr:sp macro="" textlink="">
      <xdr:nvSpPr>
        <xdr:cNvPr id="894" name="前年度繰上充用金最大値テキスト"/>
        <xdr:cNvSpPr txBox="1"/>
      </xdr:nvSpPr>
      <xdr:spPr>
        <a:xfrm>
          <a:off x="22212300" y="15955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94</xdr:row>
      <xdr:rowOff>139700</xdr:rowOff>
    </xdr:from>
    <xdr:to>
      <xdr:col>32</xdr:col>
      <xdr:colOff>276225</xdr:colOff>
      <xdr:row>94</xdr:row>
      <xdr:rowOff>139700</xdr:rowOff>
    </xdr:to>
    <xdr:cxnSp macro="">
      <xdr:nvCxnSpPr>
        <xdr:cNvPr id="895" name="直線コネクタ 894"/>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94</xdr:row>
      <xdr:rowOff>139700</xdr:rowOff>
    </xdr:from>
    <xdr:to>
      <xdr:col>32</xdr:col>
      <xdr:colOff>187325</xdr:colOff>
      <xdr:row>94</xdr:row>
      <xdr:rowOff>139700</xdr:rowOff>
    </xdr:to>
    <xdr:cxnSp macro="">
      <xdr:nvCxnSpPr>
        <xdr:cNvPr id="896" name="直線コネクタ 895"/>
        <xdr:cNvCxnSpPr/>
      </xdr:nvCxnSpPr>
      <xdr:spPr>
        <a:xfrm>
          <a:off x="21323300" y="16256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94</xdr:row>
      <xdr:rowOff>67327</xdr:rowOff>
    </xdr:from>
    <xdr:ext cx="249299" cy="259045"/>
    <xdr:sp macro="" textlink="">
      <xdr:nvSpPr>
        <xdr:cNvPr id="897" name="前年度繰上充用金平均値テキスト"/>
        <xdr:cNvSpPr txBox="1"/>
      </xdr:nvSpPr>
      <xdr:spPr>
        <a:xfrm>
          <a:off x="22212300" y="16183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32</xdr:col>
      <xdr:colOff>136525</xdr:colOff>
      <xdr:row>94</xdr:row>
      <xdr:rowOff>88900</xdr:rowOff>
    </xdr:from>
    <xdr:to>
      <xdr:col>32</xdr:col>
      <xdr:colOff>238125</xdr:colOff>
      <xdr:row>95</xdr:row>
      <xdr:rowOff>19050</xdr:rowOff>
    </xdr:to>
    <xdr:sp macro="" textlink="">
      <xdr:nvSpPr>
        <xdr:cNvPr id="898" name="フローチャート : 判断 897"/>
        <xdr:cNvSpPr/>
      </xdr:nvSpPr>
      <xdr:spPr>
        <a:xfrm>
          <a:off x="221107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94</xdr:row>
      <xdr:rowOff>139700</xdr:rowOff>
    </xdr:from>
    <xdr:to>
      <xdr:col>31</xdr:col>
      <xdr:colOff>34925</xdr:colOff>
      <xdr:row>94</xdr:row>
      <xdr:rowOff>139700</xdr:rowOff>
    </xdr:to>
    <xdr:cxnSp macro="">
      <xdr:nvCxnSpPr>
        <xdr:cNvPr id="899" name="直線コネクタ 898"/>
        <xdr:cNvCxnSpPr/>
      </xdr:nvCxnSpPr>
      <xdr:spPr>
        <a:xfrm>
          <a:off x="20434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94</xdr:row>
      <xdr:rowOff>88900</xdr:rowOff>
    </xdr:from>
    <xdr:to>
      <xdr:col>31</xdr:col>
      <xdr:colOff>85725</xdr:colOff>
      <xdr:row>95</xdr:row>
      <xdr:rowOff>19050</xdr:rowOff>
    </xdr:to>
    <xdr:sp macro="" textlink="">
      <xdr:nvSpPr>
        <xdr:cNvPr id="900" name="フローチャート : 判断 899"/>
        <xdr:cNvSpPr/>
      </xdr:nvSpPr>
      <xdr:spPr>
        <a:xfrm>
          <a:off x="21272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95</xdr:row>
      <xdr:rowOff>10177</xdr:rowOff>
    </xdr:from>
    <xdr:ext cx="249299" cy="259045"/>
    <xdr:sp macro="" textlink="">
      <xdr:nvSpPr>
        <xdr:cNvPr id="901" name="テキスト ボックス 900"/>
        <xdr:cNvSpPr txBox="1"/>
      </xdr:nvSpPr>
      <xdr:spPr>
        <a:xfrm>
          <a:off x="21198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28</xdr:col>
      <xdr:colOff>314325</xdr:colOff>
      <xdr:row>94</xdr:row>
      <xdr:rowOff>139700</xdr:rowOff>
    </xdr:from>
    <xdr:to>
      <xdr:col>29</xdr:col>
      <xdr:colOff>517525</xdr:colOff>
      <xdr:row>94</xdr:row>
      <xdr:rowOff>139700</xdr:rowOff>
    </xdr:to>
    <xdr:cxnSp macro="">
      <xdr:nvCxnSpPr>
        <xdr:cNvPr id="902" name="直線コネクタ 901"/>
        <xdr:cNvCxnSpPr/>
      </xdr:nvCxnSpPr>
      <xdr:spPr>
        <a:xfrm>
          <a:off x="19545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94</xdr:row>
      <xdr:rowOff>88900</xdr:rowOff>
    </xdr:from>
    <xdr:to>
      <xdr:col>29</xdr:col>
      <xdr:colOff>568325</xdr:colOff>
      <xdr:row>95</xdr:row>
      <xdr:rowOff>19050</xdr:rowOff>
    </xdr:to>
    <xdr:sp macro="" textlink="">
      <xdr:nvSpPr>
        <xdr:cNvPr id="903" name="フローチャート : 判断 902"/>
        <xdr:cNvSpPr/>
      </xdr:nvSpPr>
      <xdr:spPr>
        <a:xfrm>
          <a:off x="20383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95</xdr:row>
      <xdr:rowOff>10177</xdr:rowOff>
    </xdr:from>
    <xdr:ext cx="249299" cy="259045"/>
    <xdr:sp macro="" textlink="">
      <xdr:nvSpPr>
        <xdr:cNvPr id="904" name="テキスト ボックス 903"/>
        <xdr:cNvSpPr txBox="1"/>
      </xdr:nvSpPr>
      <xdr:spPr>
        <a:xfrm>
          <a:off x="20309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111125</xdr:colOff>
      <xdr:row>94</xdr:row>
      <xdr:rowOff>139700</xdr:rowOff>
    </xdr:from>
    <xdr:to>
      <xdr:col>28</xdr:col>
      <xdr:colOff>314325</xdr:colOff>
      <xdr:row>94</xdr:row>
      <xdr:rowOff>139700</xdr:rowOff>
    </xdr:to>
    <xdr:cxnSp macro="">
      <xdr:nvCxnSpPr>
        <xdr:cNvPr id="905" name="直線コネクタ 904"/>
        <xdr:cNvCxnSpPr/>
      </xdr:nvCxnSpPr>
      <xdr:spPr>
        <a:xfrm>
          <a:off x="18656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94</xdr:row>
      <xdr:rowOff>88900</xdr:rowOff>
    </xdr:from>
    <xdr:to>
      <xdr:col>28</xdr:col>
      <xdr:colOff>365125</xdr:colOff>
      <xdr:row>95</xdr:row>
      <xdr:rowOff>19050</xdr:rowOff>
    </xdr:to>
    <xdr:sp macro="" textlink="">
      <xdr:nvSpPr>
        <xdr:cNvPr id="906" name="フローチャート : 判断 905"/>
        <xdr:cNvSpPr/>
      </xdr:nvSpPr>
      <xdr:spPr>
        <a:xfrm>
          <a:off x="19494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95</xdr:row>
      <xdr:rowOff>10177</xdr:rowOff>
    </xdr:from>
    <xdr:ext cx="249299" cy="259045"/>
    <xdr:sp macro="" textlink="">
      <xdr:nvSpPr>
        <xdr:cNvPr id="907" name="テキスト ボックス 906"/>
        <xdr:cNvSpPr txBox="1"/>
      </xdr:nvSpPr>
      <xdr:spPr>
        <a:xfrm>
          <a:off x="19420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60325</xdr:colOff>
      <xdr:row>94</xdr:row>
      <xdr:rowOff>88900</xdr:rowOff>
    </xdr:from>
    <xdr:to>
      <xdr:col>27</xdr:col>
      <xdr:colOff>161925</xdr:colOff>
      <xdr:row>95</xdr:row>
      <xdr:rowOff>19050</xdr:rowOff>
    </xdr:to>
    <xdr:sp macro="" textlink="">
      <xdr:nvSpPr>
        <xdr:cNvPr id="908" name="フローチャート : 判断 907"/>
        <xdr:cNvSpPr/>
      </xdr:nvSpPr>
      <xdr:spPr>
        <a:xfrm>
          <a:off x="18605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95</xdr:row>
      <xdr:rowOff>10177</xdr:rowOff>
    </xdr:from>
    <xdr:ext cx="249299" cy="259045"/>
    <xdr:sp macro="" textlink="">
      <xdr:nvSpPr>
        <xdr:cNvPr id="909" name="テキスト ボックス 908"/>
        <xdr:cNvSpPr txBox="1"/>
      </xdr:nvSpPr>
      <xdr:spPr>
        <a:xfrm>
          <a:off x="18531649"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oneCellAnchor>
    <xdr:from>
      <xdr:col>31</xdr:col>
      <xdr:colOff>682625</xdr:colOff>
      <xdr:row>101</xdr:row>
      <xdr:rowOff>80027</xdr:rowOff>
    </xdr:from>
    <xdr:ext cx="762000" cy="259045"/>
    <xdr:sp macro="" textlink="">
      <xdr:nvSpPr>
        <xdr:cNvPr id="910" name="テキスト ボックス 909"/>
        <xdr:cNvSpPr txBox="1"/>
      </xdr:nvSpPr>
      <xdr:spPr>
        <a:xfrm>
          <a:off x="21971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101</xdr:row>
      <xdr:rowOff>80027</xdr:rowOff>
    </xdr:from>
    <xdr:ext cx="762000" cy="259045"/>
    <xdr:sp macro="" textlink="">
      <xdr:nvSpPr>
        <xdr:cNvPr id="911" name="テキスト ボックス 910"/>
        <xdr:cNvSpPr txBox="1"/>
      </xdr:nvSpPr>
      <xdr:spPr>
        <a:xfrm>
          <a:off x="2113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101</xdr:row>
      <xdr:rowOff>80027</xdr:rowOff>
    </xdr:from>
    <xdr:ext cx="762000" cy="259045"/>
    <xdr:sp macro="" textlink="">
      <xdr:nvSpPr>
        <xdr:cNvPr id="912" name="テキスト ボックス 911"/>
        <xdr:cNvSpPr txBox="1"/>
      </xdr:nvSpPr>
      <xdr:spPr>
        <a:xfrm>
          <a:off x="2024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101</xdr:row>
      <xdr:rowOff>80027</xdr:rowOff>
    </xdr:from>
    <xdr:ext cx="762000" cy="259045"/>
    <xdr:sp macro="" textlink="">
      <xdr:nvSpPr>
        <xdr:cNvPr id="913" name="テキスト ボックス 912"/>
        <xdr:cNvSpPr txBox="1"/>
      </xdr:nvSpPr>
      <xdr:spPr>
        <a:xfrm>
          <a:off x="19354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101</xdr:row>
      <xdr:rowOff>80027</xdr:rowOff>
    </xdr:from>
    <xdr:ext cx="762000" cy="259045"/>
    <xdr:sp macro="" textlink="">
      <xdr:nvSpPr>
        <xdr:cNvPr id="914" name="テキスト ボックス 913"/>
        <xdr:cNvSpPr txBox="1"/>
      </xdr:nvSpPr>
      <xdr:spPr>
        <a:xfrm>
          <a:off x="18465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94</xdr:row>
      <xdr:rowOff>88900</xdr:rowOff>
    </xdr:from>
    <xdr:to>
      <xdr:col>32</xdr:col>
      <xdr:colOff>238125</xdr:colOff>
      <xdr:row>95</xdr:row>
      <xdr:rowOff>19050</xdr:rowOff>
    </xdr:to>
    <xdr:sp macro="" textlink="">
      <xdr:nvSpPr>
        <xdr:cNvPr id="915" name="円/楕円 914"/>
        <xdr:cNvSpPr/>
      </xdr:nvSpPr>
      <xdr:spPr>
        <a:xfrm>
          <a:off x="221107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93</xdr:row>
      <xdr:rowOff>124477</xdr:rowOff>
    </xdr:from>
    <xdr:ext cx="249299" cy="259045"/>
    <xdr:sp macro="" textlink="">
      <xdr:nvSpPr>
        <xdr:cNvPr id="916" name="前年度繰上充用金該当値テキスト"/>
        <xdr:cNvSpPr txBox="1"/>
      </xdr:nvSpPr>
      <xdr:spPr>
        <a:xfrm>
          <a:off x="22212300" y="16069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94</xdr:row>
      <xdr:rowOff>88900</xdr:rowOff>
    </xdr:from>
    <xdr:to>
      <xdr:col>31</xdr:col>
      <xdr:colOff>85725</xdr:colOff>
      <xdr:row>95</xdr:row>
      <xdr:rowOff>19050</xdr:rowOff>
    </xdr:to>
    <xdr:sp macro="" textlink="">
      <xdr:nvSpPr>
        <xdr:cNvPr id="917" name="円/楕円 916"/>
        <xdr:cNvSpPr/>
      </xdr:nvSpPr>
      <xdr:spPr>
        <a:xfrm>
          <a:off x="21272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93</xdr:row>
      <xdr:rowOff>35577</xdr:rowOff>
    </xdr:from>
    <xdr:ext cx="249299" cy="259045"/>
    <xdr:sp macro="" textlink="">
      <xdr:nvSpPr>
        <xdr:cNvPr id="918" name="テキスト ボックス 917"/>
        <xdr:cNvSpPr txBox="1"/>
      </xdr:nvSpPr>
      <xdr:spPr>
        <a:xfrm>
          <a:off x="21198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94</xdr:row>
      <xdr:rowOff>88900</xdr:rowOff>
    </xdr:from>
    <xdr:to>
      <xdr:col>29</xdr:col>
      <xdr:colOff>568325</xdr:colOff>
      <xdr:row>95</xdr:row>
      <xdr:rowOff>19050</xdr:rowOff>
    </xdr:to>
    <xdr:sp macro="" textlink="">
      <xdr:nvSpPr>
        <xdr:cNvPr id="919" name="円/楕円 918"/>
        <xdr:cNvSpPr/>
      </xdr:nvSpPr>
      <xdr:spPr>
        <a:xfrm>
          <a:off x="20383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93</xdr:row>
      <xdr:rowOff>35577</xdr:rowOff>
    </xdr:from>
    <xdr:ext cx="249299" cy="259045"/>
    <xdr:sp macro="" textlink="">
      <xdr:nvSpPr>
        <xdr:cNvPr id="920" name="テキスト ボックス 919"/>
        <xdr:cNvSpPr txBox="1"/>
      </xdr:nvSpPr>
      <xdr:spPr>
        <a:xfrm>
          <a:off x="20309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94</xdr:row>
      <xdr:rowOff>88900</xdr:rowOff>
    </xdr:from>
    <xdr:to>
      <xdr:col>28</xdr:col>
      <xdr:colOff>365125</xdr:colOff>
      <xdr:row>95</xdr:row>
      <xdr:rowOff>19050</xdr:rowOff>
    </xdr:to>
    <xdr:sp macro="" textlink="">
      <xdr:nvSpPr>
        <xdr:cNvPr id="921" name="円/楕円 920"/>
        <xdr:cNvSpPr/>
      </xdr:nvSpPr>
      <xdr:spPr>
        <a:xfrm>
          <a:off x="19494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93</xdr:row>
      <xdr:rowOff>35577</xdr:rowOff>
    </xdr:from>
    <xdr:ext cx="249299" cy="259045"/>
    <xdr:sp macro="" textlink="">
      <xdr:nvSpPr>
        <xdr:cNvPr id="922" name="テキスト ボックス 921"/>
        <xdr:cNvSpPr txBox="1"/>
      </xdr:nvSpPr>
      <xdr:spPr>
        <a:xfrm>
          <a:off x="19420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94</xdr:row>
      <xdr:rowOff>88900</xdr:rowOff>
    </xdr:from>
    <xdr:to>
      <xdr:col>27</xdr:col>
      <xdr:colOff>161925</xdr:colOff>
      <xdr:row>95</xdr:row>
      <xdr:rowOff>19050</xdr:rowOff>
    </xdr:to>
    <xdr:sp macro="" textlink="">
      <xdr:nvSpPr>
        <xdr:cNvPr id="923" name="円/楕円 922"/>
        <xdr:cNvSpPr/>
      </xdr:nvSpPr>
      <xdr:spPr>
        <a:xfrm>
          <a:off x="18605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93</xdr:row>
      <xdr:rowOff>35577</xdr:rowOff>
    </xdr:from>
    <xdr:ext cx="249299" cy="259045"/>
    <xdr:sp macro="" textlink="">
      <xdr:nvSpPr>
        <xdr:cNvPr id="924" name="テキスト ボックス 923"/>
        <xdr:cNvSpPr txBox="1"/>
      </xdr:nvSpPr>
      <xdr:spPr>
        <a:xfrm>
          <a:off x="18531649"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xdr:col>
      <xdr:colOff>66675</xdr:colOff>
      <xdr:row>103</xdr:row>
      <xdr:rowOff>120650</xdr:rowOff>
    </xdr:from>
    <xdr:to>
      <xdr:col>33</xdr:col>
      <xdr:colOff>314325</xdr:colOff>
      <xdr:row>114</xdr:row>
      <xdr:rowOff>139700</xdr:rowOff>
    </xdr:to>
    <xdr:sp macro="" textlink="">
      <xdr:nvSpPr>
        <xdr:cNvPr id="925" name="正方形/長方形 924"/>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104</xdr:row>
      <xdr:rowOff>12700</xdr:rowOff>
    </xdr:from>
    <xdr:to>
      <xdr:col>6</xdr:col>
      <xdr:colOff>485775</xdr:colOff>
      <xdr:row>105</xdr:row>
      <xdr:rowOff>95250</xdr:rowOff>
    </xdr:to>
    <xdr:sp macro="" textlink="">
      <xdr:nvSpPr>
        <xdr:cNvPr id="926" name="正方形/長方形 925"/>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性質別歳出の分析欄</a:t>
          </a:r>
        </a:p>
      </xdr:txBody>
    </xdr:sp>
    <xdr:clientData/>
  </xdr:twoCellAnchor>
  <xdr:twoCellAnchor>
    <xdr:from>
      <xdr:col>1</xdr:col>
      <xdr:colOff>92075</xdr:colOff>
      <xdr:row>105</xdr:row>
      <xdr:rowOff>95250</xdr:rowOff>
    </xdr:from>
    <xdr:to>
      <xdr:col>33</xdr:col>
      <xdr:colOff>288925</xdr:colOff>
      <xdr:row>114</xdr:row>
      <xdr:rowOff>76200</xdr:rowOff>
    </xdr:to>
    <xdr:sp macro="" textlink="" fLocksText="0">
      <xdr:nvSpPr>
        <xdr:cNvPr id="927" name="テキスト ボックス 926"/>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ja-JP" sz="1300">
              <a:solidFill>
                <a:schemeClr val="dk1"/>
              </a:solidFill>
              <a:effectLst/>
              <a:latin typeface="+mn-lt"/>
              <a:ea typeface="+mn-ea"/>
              <a:cs typeface="+mn-cs"/>
            </a:rPr>
            <a:t>民間委託の推進等により</a:t>
          </a:r>
          <a:r>
            <a:rPr kumimoji="1" lang="ja-JP" altLang="ja-JP" sz="1100">
              <a:solidFill>
                <a:schemeClr val="dk1"/>
              </a:solidFill>
              <a:effectLst/>
              <a:latin typeface="+mn-lt"/>
              <a:ea typeface="+mn-ea"/>
              <a:cs typeface="+mn-cs"/>
            </a:rPr>
            <a:t>、</a:t>
          </a:r>
          <a:r>
            <a:rPr kumimoji="1" lang="ja-JP" altLang="en-US" sz="1300">
              <a:latin typeface="ＭＳ Ｐゴシック"/>
            </a:rPr>
            <a:t>人件費は減少傾向にある一方、物件費は増加傾向にある。</a:t>
          </a:r>
        </a:p>
        <a:p>
          <a:r>
            <a:rPr kumimoji="1" lang="ja-JP" altLang="en-US" sz="1300">
              <a:latin typeface="ＭＳ Ｐゴシック"/>
            </a:rPr>
            <a:t>普通建設事業費は、事業進捗により年度間の変動が大きいが、今後は公共施設の改修・改築需要の増大などに伴い増えていくことが見込まれる。</a:t>
          </a:r>
        </a:p>
        <a:p>
          <a:r>
            <a:rPr kumimoji="1" lang="ja-JP" altLang="en-US" sz="1300">
              <a:latin typeface="ＭＳ Ｐゴシック"/>
            </a:rPr>
            <a:t>扶助費は、生活保護費は近年微増傾向であるが、私立保育所運営経費などが</a:t>
          </a:r>
          <a:r>
            <a:rPr kumimoji="1" lang="ja-JP" altLang="ja-JP" sz="1200">
              <a:solidFill>
                <a:schemeClr val="dk1"/>
              </a:solidFill>
              <a:effectLst/>
              <a:latin typeface="+mn-lt"/>
              <a:ea typeface="+mn-ea"/>
              <a:cs typeface="+mn-cs"/>
            </a:rPr>
            <a:t>待機児童対策</a:t>
          </a:r>
          <a:r>
            <a:rPr kumimoji="1" lang="ja-JP" altLang="en-US" sz="1200">
              <a:solidFill>
                <a:schemeClr val="dk1"/>
              </a:solidFill>
              <a:effectLst/>
              <a:latin typeface="+mn-lt"/>
              <a:ea typeface="+mn-ea"/>
              <a:cs typeface="+mn-cs"/>
            </a:rPr>
            <a:t>等の</a:t>
          </a:r>
          <a:r>
            <a:rPr kumimoji="1" lang="ja-JP" altLang="en-US" sz="1300">
              <a:latin typeface="ＭＳ Ｐゴシック"/>
            </a:rPr>
            <a:t>子育て施策の充実により増えている。</a:t>
          </a:r>
        </a:p>
        <a:p>
          <a:r>
            <a:rPr kumimoji="1" lang="ja-JP" altLang="en-US" sz="1300">
              <a:latin typeface="ＭＳ Ｐゴシック"/>
            </a:rPr>
            <a:t>繰出金が増加傾向にあるのは、高齢化の進展により、介護保険会計・後期高齢者医療会計への繰出金が増加しているためである。</a:t>
          </a:r>
        </a:p>
        <a:p>
          <a:endParaRPr kumimoji="1" lang="ja-JP" altLang="en-US" sz="1300">
            <a:latin typeface="ＭＳ Ｐゴシック"/>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635000</xdr:colOff>
      <xdr:row>0</xdr:row>
      <xdr:rowOff>127000</xdr:rowOff>
    </xdr:from>
    <xdr:to>
      <xdr:col>19</xdr:col>
      <xdr:colOff>276225</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6</a:t>
          </a:r>
          <a:r>
            <a:rPr kumimoji="1" lang="ja-JP" altLang="en-US" sz="3200" b="1">
              <a:solidFill>
                <a:sysClr val="windowText" lastClr="000000"/>
              </a:solidFill>
              <a:latin typeface="ＭＳ Ｐゴシック"/>
            </a:rPr>
            <a:t>）市町村目的別歳出決算分析表（住民一人当たりのコスト）</a:t>
          </a:r>
        </a:p>
      </xdr:txBody>
    </xdr:sp>
    <xdr:clientData/>
  </xdr:twoCellAnchor>
  <xdr:twoCellAnchor>
    <xdr:from>
      <xdr:col>27</xdr:col>
      <xdr:colOff>504825</xdr:colOff>
      <xdr:row>1</xdr:row>
      <xdr:rowOff>19050</xdr:rowOff>
    </xdr:from>
    <xdr:to>
      <xdr:col>33</xdr:col>
      <xdr:colOff>314325</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523875</xdr:colOff>
      <xdr:row>1</xdr:row>
      <xdr:rowOff>44450</xdr:rowOff>
    </xdr:from>
    <xdr:to>
      <xdr:col>33</xdr:col>
      <xdr:colOff>288925</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549275</xdr:colOff>
      <xdr:row>1</xdr:row>
      <xdr:rowOff>69850</xdr:rowOff>
    </xdr:from>
    <xdr:to>
      <xdr:col>33</xdr:col>
      <xdr:colOff>257175</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454025</xdr:colOff>
      <xdr:row>1</xdr:row>
      <xdr:rowOff>19050</xdr:rowOff>
    </xdr:from>
    <xdr:to>
      <xdr:col>27</xdr:col>
      <xdr:colOff>371475</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479425</xdr:colOff>
      <xdr:row>1</xdr:row>
      <xdr:rowOff>44450</xdr:rowOff>
    </xdr:from>
    <xdr:to>
      <xdr:col>27</xdr:col>
      <xdr:colOff>352425</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504825</xdr:colOff>
      <xdr:row>1</xdr:row>
      <xdr:rowOff>69850</xdr:rowOff>
    </xdr:from>
    <xdr:to>
      <xdr:col>27</xdr:col>
      <xdr:colOff>320675</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28</a:t>
          </a:r>
          <a:r>
            <a:rPr kumimoji="1" lang="ja-JP" altLang="en-US" sz="2000" b="1">
              <a:solidFill>
                <a:srgbClr val="FFFFFF"/>
              </a:solidFill>
              <a:latin typeface="ＭＳ ゴシック"/>
            </a:rPr>
            <a:t>年度</a:t>
          </a:r>
        </a:p>
      </xdr:txBody>
    </xdr:sp>
    <xdr:clientData/>
  </xdr:twoCellAnchor>
  <xdr:twoCellAnchor>
    <xdr:from>
      <xdr:col>1</xdr:col>
      <xdr:colOff>66675</xdr:colOff>
      <xdr:row>5</xdr:row>
      <xdr:rowOff>31750</xdr:rowOff>
    </xdr:from>
    <xdr:to>
      <xdr:col>15</xdr:col>
      <xdr:colOff>561975</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5</xdr:row>
      <xdr:rowOff>63500</xdr:rowOff>
    </xdr:from>
    <xdr:to>
      <xdr:col>3</xdr:col>
      <xdr:colOff>219075</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5</xdr:row>
      <xdr:rowOff>63500</xdr:rowOff>
    </xdr:from>
    <xdr:to>
      <xdr:col>5</xdr:col>
      <xdr:colOff>53975</xdr:colOff>
      <xdr:row>15</xdr:row>
      <xdr:rowOff>63500</xdr:rowOff>
    </xdr:to>
    <xdr:sp macro="" textlink="">
      <xdr:nvSpPr>
        <xdr:cNvPr id="11" name="正方形/長方形 10"/>
        <xdr:cNvSpPr/>
      </xdr:nvSpPr>
      <xdr:spPr>
        <a:xfrm>
          <a:off x="2222500" y="920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723,711
707,289
48.08
262,200,867
254,958,186
7,242,681
165,065,853
47,716,189</a:t>
          </a:r>
          <a:endParaRPr kumimoji="1" lang="ja-JP" altLang="en-US" sz="1100" b="1">
            <a:solidFill>
              <a:srgbClr val="000000"/>
            </a:solidFill>
            <a:latin typeface="ＭＳ ゴシック"/>
          </a:endParaRPr>
        </a:p>
      </xdr:txBody>
    </xdr:sp>
    <xdr:clientData/>
  </xdr:twoCellAnchor>
  <xdr:twoCellAnchor>
    <xdr:from>
      <xdr:col>5</xdr:col>
      <xdr:colOff>117475</xdr:colOff>
      <xdr:row>5</xdr:row>
      <xdr:rowOff>63500</xdr:rowOff>
    </xdr:from>
    <xdr:to>
      <xdr:col>7</xdr:col>
      <xdr:colOff>269875</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(H29.1.1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5</xdr:row>
      <xdr:rowOff>82550</xdr:rowOff>
    </xdr:from>
    <xdr:to>
      <xdr:col>10</xdr:col>
      <xdr:colOff>244475</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5</xdr:row>
      <xdr:rowOff>82550</xdr:rowOff>
    </xdr:from>
    <xdr:to>
      <xdr:col>12</xdr:col>
      <xdr:colOff>142875</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-4.0
-</a:t>
          </a:r>
          <a:endParaRPr kumimoji="1" lang="ja-JP" altLang="en-US" sz="1100" b="1">
            <a:solidFill>
              <a:srgbClr val="000000"/>
            </a:solidFill>
            <a:latin typeface="ＭＳ ゴシック"/>
          </a:endParaRPr>
        </a:p>
      </xdr:txBody>
    </xdr:sp>
    <xdr:clientData/>
  </xdr:twoCellAnchor>
  <xdr:twoCellAnchor>
    <xdr:from>
      <xdr:col>12</xdr:col>
      <xdr:colOff>206375</xdr:colOff>
      <xdr:row>5</xdr:row>
      <xdr:rowOff>95250</xdr:rowOff>
    </xdr:from>
    <xdr:to>
      <xdr:col>13</xdr:col>
      <xdr:colOff>155575</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10</xdr:row>
      <xdr:rowOff>0</xdr:rowOff>
    </xdr:from>
    <xdr:to>
      <xdr:col>10</xdr:col>
      <xdr:colOff>244475</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10</xdr:row>
      <xdr:rowOff>0</xdr:rowOff>
    </xdr:from>
    <xdr:to>
      <xdr:col>15</xdr:col>
      <xdr:colOff>561975</xdr:colOff>
      <xdr:row>13</xdr:row>
      <xdr:rowOff>120650</xdr:rowOff>
    </xdr:to>
    <xdr:sp macro="" textlink="">
      <xdr:nvSpPr>
        <xdr:cNvPr id="17" name="正方形/長方形 16"/>
        <xdr:cNvSpPr/>
      </xdr:nvSpPr>
      <xdr:spPr>
        <a:xfrm>
          <a:off x="7175500" y="1714500"/>
          <a:ext cx="3683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H26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H27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H28  </a:t>
          </a:r>
          <a:r>
            <a:rPr kumimoji="1" lang="ja-JP" altLang="en-US" sz="1100" b="1">
              <a:solidFill>
                <a:srgbClr val="000000"/>
              </a:solidFill>
              <a:latin typeface="ＭＳ ゴシック"/>
            </a:rPr>
            <a:t>特別区</a:t>
          </a:r>
        </a:p>
      </xdr:txBody>
    </xdr:sp>
    <xdr:clientData/>
  </xdr:twoCellAnchor>
  <xdr:twoCellAnchor>
    <xdr:from>
      <xdr:col>16</xdr:col>
      <xdr:colOff>92075</xdr:colOff>
      <xdr:row>5</xdr:row>
      <xdr:rowOff>31750</xdr:rowOff>
    </xdr:from>
    <xdr:to>
      <xdr:col>18</xdr:col>
      <xdr:colOff>225425</xdr:colOff>
      <xdr:row>11</xdr:row>
      <xdr:rowOff>146050</xdr:rowOff>
    </xdr:to>
    <xdr:sp macro=""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352425</xdr:colOff>
      <xdr:row>5</xdr:row>
      <xdr:rowOff>95250</xdr:rowOff>
    </xdr:from>
    <xdr:to>
      <xdr:col>18</xdr:col>
      <xdr:colOff>231775</xdr:colOff>
      <xdr:row>7</xdr:row>
      <xdr:rowOff>6350</xdr:rowOff>
    </xdr:to>
    <xdr:sp macro="" textlink="">
      <xdr:nvSpPr>
        <xdr:cNvPr id="19" name="正方形/長方形 18"/>
        <xdr:cNvSpPr/>
      </xdr:nvSpPr>
      <xdr:spPr>
        <a:xfrm>
          <a:off x="11334750" y="952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16</xdr:col>
      <xdr:colOff>352425</xdr:colOff>
      <xdr:row>7</xdr:row>
      <xdr:rowOff>19050</xdr:rowOff>
    </xdr:from>
    <xdr:to>
      <xdr:col>18</xdr:col>
      <xdr:colOff>231775</xdr:colOff>
      <xdr:row>8</xdr:row>
      <xdr:rowOff>101600</xdr:rowOff>
    </xdr:to>
    <xdr:sp macro="" textlink="">
      <xdr:nvSpPr>
        <xdr:cNvPr id="20" name="正方形/長方形 19"/>
        <xdr:cNvSpPr/>
      </xdr:nvSpPr>
      <xdr:spPr>
        <a:xfrm>
          <a:off x="11334750" y="1219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16</xdr:col>
      <xdr:colOff>352425</xdr:colOff>
      <xdr:row>9</xdr:row>
      <xdr:rowOff>6350</xdr:rowOff>
    </xdr:from>
    <xdr:to>
      <xdr:col>18</xdr:col>
      <xdr:colOff>231775</xdr:colOff>
      <xdr:row>12</xdr:row>
      <xdr:rowOff>127000</xdr:rowOff>
    </xdr:to>
    <xdr:sp macro="" textlink="">
      <xdr:nvSpPr>
        <xdr:cNvPr id="21" name="正方形/長方形 20"/>
        <xdr:cNvSpPr/>
      </xdr:nvSpPr>
      <xdr:spPr>
        <a:xfrm>
          <a:off x="11334750" y="1549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16</xdr:col>
      <xdr:colOff>174625</xdr:colOff>
      <xdr:row>6</xdr:row>
      <xdr:rowOff>38100</xdr:rowOff>
    </xdr:from>
    <xdr:to>
      <xdr:col>16</xdr:col>
      <xdr:colOff>384175</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5</xdr:row>
      <xdr:rowOff>158750</xdr:rowOff>
    </xdr:from>
    <xdr:to>
      <xdr:col>16</xdr:col>
      <xdr:colOff>330200</xdr:colOff>
      <xdr:row>6</xdr:row>
      <xdr:rowOff>88900</xdr:rowOff>
    </xdr:to>
    <xdr:sp macro="" textlink="">
      <xdr:nvSpPr>
        <xdr:cNvPr id="23" name="円/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228600</xdr:colOff>
      <xdr:row>7</xdr:row>
      <xdr:rowOff>82550</xdr:rowOff>
    </xdr:from>
    <xdr:to>
      <xdr:col>16</xdr:col>
      <xdr:colOff>330200</xdr:colOff>
      <xdr:row>8</xdr:row>
      <xdr:rowOff>12700</xdr:rowOff>
    </xdr:to>
    <xdr:sp macro="" textlink="">
      <xdr:nvSpPr>
        <xdr:cNvPr id="24" name="フローチャート :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16</xdr:col>
      <xdr:colOff>274955</xdr:colOff>
      <xdr:row>8</xdr:row>
      <xdr:rowOff>152400</xdr:rowOff>
    </xdr:from>
    <xdr:to>
      <xdr:col>16</xdr:col>
      <xdr:colOff>274955</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193675</xdr:colOff>
      <xdr:row>8</xdr:row>
      <xdr:rowOff>152400</xdr:rowOff>
    </xdr:from>
    <xdr:to>
      <xdr:col>16</xdr:col>
      <xdr:colOff>365125</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274955</xdr:colOff>
      <xdr:row>10</xdr:row>
      <xdr:rowOff>47625</xdr:rowOff>
    </xdr:from>
    <xdr:to>
      <xdr:col>16</xdr:col>
      <xdr:colOff>274955</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193675</xdr:colOff>
      <xdr:row>11</xdr:row>
      <xdr:rowOff>19050</xdr:rowOff>
    </xdr:from>
    <xdr:to>
      <xdr:col>16</xdr:col>
      <xdr:colOff>365125</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18</xdr:row>
      <xdr:rowOff>88900</xdr:rowOff>
    </xdr:from>
    <xdr:ext cx="9703105" cy="259045"/>
    <xdr:sp macro="" textlink="">
      <xdr:nvSpPr>
        <xdr:cNvPr id="30" name="テキスト ボックス 29"/>
        <xdr:cNvSpPr txBox="1"/>
      </xdr:nvSpPr>
      <xdr:spPr>
        <a:xfrm>
          <a:off x="698500" y="3175000"/>
          <a:ext cx="97031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住民基本台帳人口については、住民基本台帳関係年報の調査基準日変更に伴い、平成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年度以降、調査年度の</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日現在の住民基本台帳に登録されている人口を記載。</a:t>
          </a:r>
        </a:p>
      </xdr:txBody>
    </xdr:sp>
    <xdr:clientData/>
  </xdr:oneCellAnchor>
  <xdr:oneCellAnchor>
    <xdr:from>
      <xdr:col>1</xdr:col>
      <xdr:colOff>3175</xdr:colOff>
      <xdr:row>20</xdr:row>
      <xdr:rowOff>63500</xdr:rowOff>
    </xdr:from>
    <xdr:ext cx="8295925" cy="259045"/>
    <xdr:sp macro=""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類似団体内順位、全国平均、各都道府県平均は、平成</a:t>
          </a:r>
          <a:r>
            <a:rPr kumimoji="1" lang="en-US" altLang="ja-JP" sz="1000">
              <a:solidFill>
                <a:srgbClr val="000000"/>
              </a:solidFill>
              <a:latin typeface="ＭＳ Ｐゴシック"/>
            </a:rPr>
            <a:t>28</a:t>
          </a:r>
          <a:r>
            <a:rPr kumimoji="1" lang="ja-JP" altLang="en-US" sz="1000">
              <a:solidFill>
                <a:srgbClr val="000000"/>
              </a:solidFill>
              <a:latin typeface="ＭＳ Ｐゴシック"/>
            </a:rPr>
            <a:t>年度決算の状況である。また類似団体が存在しない場合、類似団体内順位を表示しない。</a:t>
          </a:r>
        </a:p>
      </xdr:txBody>
    </xdr:sp>
    <xdr:clientData/>
  </xdr:oneCellAnchor>
  <xdr:twoCellAnchor>
    <xdr:from>
      <xdr:col>1</xdr:col>
      <xdr:colOff>66675</xdr:colOff>
      <xdr:row>23</xdr:row>
      <xdr:rowOff>57150</xdr:rowOff>
    </xdr:from>
    <xdr:to>
      <xdr:col>7</xdr:col>
      <xdr:colOff>638175</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議会費</a:t>
          </a:r>
        </a:p>
      </xdr:txBody>
    </xdr:sp>
    <xdr:clientData/>
  </xdr:twoCellAnchor>
  <xdr:twoCellAnchor>
    <xdr:from>
      <xdr:col>1</xdr:col>
      <xdr:colOff>193675</xdr:colOff>
      <xdr:row>25</xdr:row>
      <xdr:rowOff>57150</xdr:rowOff>
    </xdr:from>
    <xdr:to>
      <xdr:col>3</xdr:col>
      <xdr:colOff>346075</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26</xdr:row>
      <xdr:rowOff>88900</xdr:rowOff>
    </xdr:from>
    <xdr:to>
      <xdr:col>3</xdr:col>
      <xdr:colOff>346075</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2</xdr:col>
      <xdr:colOff>523875</xdr:colOff>
      <xdr:row>25</xdr:row>
      <xdr:rowOff>57150</xdr:rowOff>
    </xdr:from>
    <xdr:to>
      <xdr:col>4</xdr:col>
      <xdr:colOff>676275</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26</xdr:row>
      <xdr:rowOff>88900</xdr:rowOff>
    </xdr:from>
    <xdr:to>
      <xdr:col>4</xdr:col>
      <xdr:colOff>676275</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2,704</a:t>
          </a:r>
          <a:endParaRPr kumimoji="1" lang="ja-JP" altLang="en-US" sz="1200" b="1" i="1">
            <a:solidFill>
              <a:srgbClr val="4080FF"/>
            </a:solidFill>
            <a:latin typeface="ＭＳ Ｐゴシック"/>
          </a:endParaRPr>
        </a:p>
      </xdr:txBody>
    </xdr:sp>
    <xdr:clientData/>
  </xdr:twoCellAnchor>
  <xdr:twoCellAnchor>
    <xdr:from>
      <xdr:col>4</xdr:col>
      <xdr:colOff>295275</xdr:colOff>
      <xdr:row>25</xdr:row>
      <xdr:rowOff>57150</xdr:rowOff>
    </xdr:from>
    <xdr:to>
      <xdr:col>6</xdr:col>
      <xdr:colOff>447675</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26</xdr:row>
      <xdr:rowOff>88900</xdr:rowOff>
    </xdr:from>
    <xdr:to>
      <xdr:col>6</xdr:col>
      <xdr:colOff>447675</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2,179</a:t>
          </a:r>
          <a:endParaRPr kumimoji="1" lang="ja-JP" altLang="en-US" sz="1200" b="1" i="1">
            <a:solidFill>
              <a:srgbClr val="4080FF"/>
            </a:solidFill>
            <a:latin typeface="ＭＳ Ｐゴシック"/>
          </a:endParaRPr>
        </a:p>
      </xdr:txBody>
    </xdr:sp>
    <xdr:clientData/>
  </xdr:twoCellAnchor>
  <xdr:twoCellAnchor>
    <xdr:from>
      <xdr:col>1</xdr:col>
      <xdr:colOff>66675</xdr:colOff>
      <xdr:row>28</xdr:row>
      <xdr:rowOff>25400</xdr:rowOff>
    </xdr:from>
    <xdr:to>
      <xdr:col>7</xdr:col>
      <xdr:colOff>638175</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41</xdr:row>
      <xdr:rowOff>82550</xdr:rowOff>
    </xdr:from>
    <xdr:to>
      <xdr:col>7</xdr:col>
      <xdr:colOff>638175</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39</xdr:row>
      <xdr:rowOff>98878</xdr:rowOff>
    </xdr:from>
    <xdr:to>
      <xdr:col>7</xdr:col>
      <xdr:colOff>638175</xdr:colOff>
      <xdr:row>39</xdr:row>
      <xdr:rowOff>98878</xdr:rowOff>
    </xdr:to>
    <xdr:cxnSp macro="">
      <xdr:nvCxnSpPr>
        <xdr:cNvPr id="42" name="直線コネクタ 41"/>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38</xdr:row>
      <xdr:rowOff>128105</xdr:rowOff>
    </xdr:from>
    <xdr:ext cx="248786" cy="259045"/>
    <xdr:sp macro="" textlink="">
      <xdr:nvSpPr>
        <xdr:cNvPr id="43" name="テキスト ボックス 42"/>
        <xdr:cNvSpPr txBox="1"/>
      </xdr:nvSpPr>
      <xdr:spPr>
        <a:xfrm>
          <a:off x="513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37</xdr:row>
      <xdr:rowOff>115207</xdr:rowOff>
    </xdr:from>
    <xdr:to>
      <xdr:col>7</xdr:col>
      <xdr:colOff>638175</xdr:colOff>
      <xdr:row>37</xdr:row>
      <xdr:rowOff>115207</xdr:rowOff>
    </xdr:to>
    <xdr:cxnSp macro="">
      <xdr:nvCxnSpPr>
        <xdr:cNvPr id="44" name="直線コネクタ 43"/>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36</xdr:row>
      <xdr:rowOff>144434</xdr:rowOff>
    </xdr:from>
    <xdr:ext cx="467179" cy="259045"/>
    <xdr:sp macro="" textlink="">
      <xdr:nvSpPr>
        <xdr:cNvPr id="45" name="テキスト ボックス 44"/>
        <xdr:cNvSpPr txBox="1"/>
      </xdr:nvSpPr>
      <xdr:spPr>
        <a:xfrm>
          <a:off x="294821" y="6316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1</xdr:col>
      <xdr:colOff>66675</xdr:colOff>
      <xdr:row>35</xdr:row>
      <xdr:rowOff>131536</xdr:rowOff>
    </xdr:from>
    <xdr:to>
      <xdr:col>7</xdr:col>
      <xdr:colOff>638175</xdr:colOff>
      <xdr:row>35</xdr:row>
      <xdr:rowOff>131536</xdr:rowOff>
    </xdr:to>
    <xdr:cxnSp macro="">
      <xdr:nvCxnSpPr>
        <xdr:cNvPr id="46" name="直線コネクタ 45"/>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34</xdr:row>
      <xdr:rowOff>160763</xdr:rowOff>
    </xdr:from>
    <xdr:ext cx="467179" cy="259045"/>
    <xdr:sp macro="" textlink="">
      <xdr:nvSpPr>
        <xdr:cNvPr id="47" name="テキスト ボックス 46"/>
        <xdr:cNvSpPr txBox="1"/>
      </xdr:nvSpPr>
      <xdr:spPr>
        <a:xfrm>
          <a:off x="294821" y="5990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a:t>
          </a:r>
          <a:endParaRPr kumimoji="1" lang="ja-JP" altLang="en-US" sz="1000">
            <a:latin typeface="ＭＳ Ｐゴシック"/>
          </a:endParaRPr>
        </a:p>
      </xdr:txBody>
    </xdr:sp>
    <xdr:clientData/>
  </xdr:oneCellAnchor>
  <xdr:twoCellAnchor>
    <xdr:from>
      <xdr:col>1</xdr:col>
      <xdr:colOff>66675</xdr:colOff>
      <xdr:row>33</xdr:row>
      <xdr:rowOff>147864</xdr:rowOff>
    </xdr:from>
    <xdr:to>
      <xdr:col>7</xdr:col>
      <xdr:colOff>638175</xdr:colOff>
      <xdr:row>33</xdr:row>
      <xdr:rowOff>147864</xdr:rowOff>
    </xdr:to>
    <xdr:cxnSp macro="">
      <xdr:nvCxnSpPr>
        <xdr:cNvPr id="48" name="直線コネクタ 47"/>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33</xdr:row>
      <xdr:rowOff>5641</xdr:rowOff>
    </xdr:from>
    <xdr:ext cx="467179" cy="259045"/>
    <xdr:sp macro="" textlink="">
      <xdr:nvSpPr>
        <xdr:cNvPr id="49" name="テキスト ボックス 48"/>
        <xdr:cNvSpPr txBox="1"/>
      </xdr:nvSpPr>
      <xdr:spPr>
        <a:xfrm>
          <a:off x="294821" y="5663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xdr:col>
      <xdr:colOff>66675</xdr:colOff>
      <xdr:row>31</xdr:row>
      <xdr:rowOff>164193</xdr:rowOff>
    </xdr:from>
    <xdr:to>
      <xdr:col>7</xdr:col>
      <xdr:colOff>638175</xdr:colOff>
      <xdr:row>31</xdr:row>
      <xdr:rowOff>164193</xdr:rowOff>
    </xdr:to>
    <xdr:cxnSp macro="">
      <xdr:nvCxnSpPr>
        <xdr:cNvPr id="50" name="直線コネクタ 49"/>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294821</xdr:colOff>
      <xdr:row>31</xdr:row>
      <xdr:rowOff>21970</xdr:rowOff>
    </xdr:from>
    <xdr:ext cx="467179" cy="259045"/>
    <xdr:sp macro="" textlink="">
      <xdr:nvSpPr>
        <xdr:cNvPr id="51" name="テキスト ボックス 50"/>
        <xdr:cNvSpPr txBox="1"/>
      </xdr:nvSpPr>
      <xdr:spPr>
        <a:xfrm>
          <a:off x="294821" y="5336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a:t>
          </a:r>
          <a:endParaRPr kumimoji="1" lang="ja-JP" altLang="en-US" sz="1000">
            <a:latin typeface="ＭＳ Ｐゴシック"/>
          </a:endParaRPr>
        </a:p>
      </xdr:txBody>
    </xdr:sp>
    <xdr:clientData/>
  </xdr:oneCellAnchor>
  <xdr:twoCellAnchor>
    <xdr:from>
      <xdr:col>1</xdr:col>
      <xdr:colOff>66675</xdr:colOff>
      <xdr:row>30</xdr:row>
      <xdr:rowOff>9072</xdr:rowOff>
    </xdr:from>
    <xdr:to>
      <xdr:col>7</xdr:col>
      <xdr:colOff>638175</xdr:colOff>
      <xdr:row>30</xdr:row>
      <xdr:rowOff>9072</xdr:rowOff>
    </xdr:to>
    <xdr:cxnSp macro="">
      <xdr:nvCxnSpPr>
        <xdr:cNvPr id="52" name="直線コネクタ 51"/>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29</xdr:row>
      <xdr:rowOff>38299</xdr:rowOff>
    </xdr:from>
    <xdr:ext cx="531299" cy="259045"/>
    <xdr:sp macro="" textlink="">
      <xdr:nvSpPr>
        <xdr:cNvPr id="53" name="テキスト ボックス 52"/>
        <xdr:cNvSpPr txBox="1"/>
      </xdr:nvSpPr>
      <xdr:spPr>
        <a:xfrm>
          <a:off x="230701" y="5010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28</xdr:row>
      <xdr:rowOff>25400</xdr:rowOff>
    </xdr:to>
    <xdr:cxnSp macro="">
      <xdr:nvCxnSpPr>
        <xdr:cNvPr id="54" name="直線コネクタ 53"/>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27</xdr:row>
      <xdr:rowOff>54627</xdr:rowOff>
    </xdr:from>
    <xdr:ext cx="531299" cy="259045"/>
    <xdr:sp macro="" textlink="">
      <xdr:nvSpPr>
        <xdr:cNvPr id="55" name="テキスト ボックス 54"/>
        <xdr:cNvSpPr txBox="1"/>
      </xdr:nvSpPr>
      <xdr:spPr>
        <a:xfrm>
          <a:off x="230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xdr:col>
      <xdr:colOff>66675</xdr:colOff>
      <xdr:row>28</xdr:row>
      <xdr:rowOff>25400</xdr:rowOff>
    </xdr:from>
    <xdr:to>
      <xdr:col>7</xdr:col>
      <xdr:colOff>638175</xdr:colOff>
      <xdr:row>41</xdr:row>
      <xdr:rowOff>82550</xdr:rowOff>
    </xdr:to>
    <xdr:sp macro="" textlink="">
      <xdr:nvSpPr>
        <xdr:cNvPr id="56" name="議会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30</xdr:row>
      <xdr:rowOff>116187</xdr:rowOff>
    </xdr:from>
    <xdr:to>
      <xdr:col>6</xdr:col>
      <xdr:colOff>510540</xdr:colOff>
      <xdr:row>38</xdr:row>
      <xdr:rowOff>91205</xdr:rowOff>
    </xdr:to>
    <xdr:cxnSp macro="">
      <xdr:nvCxnSpPr>
        <xdr:cNvPr id="57" name="直線コネクタ 56"/>
        <xdr:cNvCxnSpPr/>
      </xdr:nvCxnSpPr>
      <xdr:spPr>
        <a:xfrm flipV="1">
          <a:off x="4633595" y="5259687"/>
          <a:ext cx="1270" cy="134661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38</xdr:row>
      <xdr:rowOff>95032</xdr:rowOff>
    </xdr:from>
    <xdr:ext cx="469744" cy="259045"/>
    <xdr:sp macro="" textlink="">
      <xdr:nvSpPr>
        <xdr:cNvPr id="58" name="議会費最小値テキスト"/>
        <xdr:cNvSpPr txBox="1"/>
      </xdr:nvSpPr>
      <xdr:spPr>
        <a:xfrm>
          <a:off x="4686300" y="66101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1,097</a:t>
          </a:r>
          <a:endParaRPr kumimoji="1" lang="ja-JP" altLang="en-US" sz="1000" b="1">
            <a:latin typeface="ＭＳ Ｐゴシック"/>
          </a:endParaRPr>
        </a:p>
      </xdr:txBody>
    </xdr:sp>
    <xdr:clientData/>
  </xdr:oneCellAnchor>
  <xdr:twoCellAnchor>
    <xdr:from>
      <xdr:col>6</xdr:col>
      <xdr:colOff>422275</xdr:colOff>
      <xdr:row>38</xdr:row>
      <xdr:rowOff>91205</xdr:rowOff>
    </xdr:from>
    <xdr:to>
      <xdr:col>6</xdr:col>
      <xdr:colOff>600075</xdr:colOff>
      <xdr:row>38</xdr:row>
      <xdr:rowOff>91205</xdr:rowOff>
    </xdr:to>
    <xdr:cxnSp macro="">
      <xdr:nvCxnSpPr>
        <xdr:cNvPr id="59" name="直線コネクタ 58"/>
        <xdr:cNvCxnSpPr/>
      </xdr:nvCxnSpPr>
      <xdr:spPr>
        <a:xfrm>
          <a:off x="4546600" y="660630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29</xdr:row>
      <xdr:rowOff>62864</xdr:rowOff>
    </xdr:from>
    <xdr:ext cx="469744" cy="259045"/>
    <xdr:sp macro="" textlink="">
      <xdr:nvSpPr>
        <xdr:cNvPr id="60" name="議会費最大値テキスト"/>
        <xdr:cNvSpPr txBox="1"/>
      </xdr:nvSpPr>
      <xdr:spPr>
        <a:xfrm>
          <a:off x="4686300" y="50349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9,344</a:t>
          </a:r>
          <a:endParaRPr kumimoji="1" lang="ja-JP" altLang="en-US" sz="1000" b="1">
            <a:latin typeface="ＭＳ Ｐゴシック"/>
          </a:endParaRPr>
        </a:p>
      </xdr:txBody>
    </xdr:sp>
    <xdr:clientData/>
  </xdr:oneCellAnchor>
  <xdr:twoCellAnchor>
    <xdr:from>
      <xdr:col>6</xdr:col>
      <xdr:colOff>422275</xdr:colOff>
      <xdr:row>30</xdr:row>
      <xdr:rowOff>116187</xdr:rowOff>
    </xdr:from>
    <xdr:to>
      <xdr:col>6</xdr:col>
      <xdr:colOff>600075</xdr:colOff>
      <xdr:row>30</xdr:row>
      <xdr:rowOff>116187</xdr:rowOff>
    </xdr:to>
    <xdr:cxnSp macro="">
      <xdr:nvCxnSpPr>
        <xdr:cNvPr id="61" name="直線コネクタ 60"/>
        <xdr:cNvCxnSpPr/>
      </xdr:nvCxnSpPr>
      <xdr:spPr>
        <a:xfrm>
          <a:off x="4546600" y="525968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38</xdr:row>
      <xdr:rowOff>17725</xdr:rowOff>
    </xdr:from>
    <xdr:to>
      <xdr:col>6</xdr:col>
      <xdr:colOff>511175</xdr:colOff>
      <xdr:row>38</xdr:row>
      <xdr:rowOff>36503</xdr:rowOff>
    </xdr:to>
    <xdr:cxnSp macro="">
      <xdr:nvCxnSpPr>
        <xdr:cNvPr id="62" name="直線コネクタ 61"/>
        <xdr:cNvCxnSpPr/>
      </xdr:nvCxnSpPr>
      <xdr:spPr>
        <a:xfrm>
          <a:off x="3797300" y="6532825"/>
          <a:ext cx="838200" cy="1877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36</xdr:row>
      <xdr:rowOff>93162</xdr:rowOff>
    </xdr:from>
    <xdr:ext cx="469744" cy="259045"/>
    <xdr:sp macro="" textlink="">
      <xdr:nvSpPr>
        <xdr:cNvPr id="63" name="議会費平均値テキスト"/>
        <xdr:cNvSpPr txBox="1"/>
      </xdr:nvSpPr>
      <xdr:spPr>
        <a:xfrm>
          <a:off x="4686300" y="6265362"/>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1,964</a:t>
          </a:r>
          <a:endParaRPr kumimoji="1" lang="ja-JP" altLang="en-US" sz="1000" b="1">
            <a:solidFill>
              <a:srgbClr val="000080"/>
            </a:solidFill>
            <a:latin typeface="ＭＳ Ｐゴシック"/>
          </a:endParaRPr>
        </a:p>
      </xdr:txBody>
    </xdr:sp>
    <xdr:clientData/>
  </xdr:oneCellAnchor>
  <xdr:twoCellAnchor>
    <xdr:from>
      <xdr:col>6</xdr:col>
      <xdr:colOff>460375</xdr:colOff>
      <xdr:row>37</xdr:row>
      <xdr:rowOff>70285</xdr:rowOff>
    </xdr:from>
    <xdr:to>
      <xdr:col>6</xdr:col>
      <xdr:colOff>561975</xdr:colOff>
      <xdr:row>38</xdr:row>
      <xdr:rowOff>436</xdr:rowOff>
    </xdr:to>
    <xdr:sp macro="" textlink="">
      <xdr:nvSpPr>
        <xdr:cNvPr id="64" name="フローチャート : 判断 63"/>
        <xdr:cNvSpPr/>
      </xdr:nvSpPr>
      <xdr:spPr>
        <a:xfrm>
          <a:off x="4584700" y="6413935"/>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38</xdr:row>
      <xdr:rowOff>17725</xdr:rowOff>
    </xdr:from>
    <xdr:to>
      <xdr:col>5</xdr:col>
      <xdr:colOff>358775</xdr:colOff>
      <xdr:row>38</xdr:row>
      <xdr:rowOff>25400</xdr:rowOff>
    </xdr:to>
    <xdr:cxnSp macro="">
      <xdr:nvCxnSpPr>
        <xdr:cNvPr id="65" name="直線コネクタ 64"/>
        <xdr:cNvCxnSpPr/>
      </xdr:nvCxnSpPr>
      <xdr:spPr>
        <a:xfrm flipV="1">
          <a:off x="2908300" y="6532825"/>
          <a:ext cx="889000" cy="76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37</xdr:row>
      <xdr:rowOff>48405</xdr:rowOff>
    </xdr:from>
    <xdr:to>
      <xdr:col>5</xdr:col>
      <xdr:colOff>409575</xdr:colOff>
      <xdr:row>37</xdr:row>
      <xdr:rowOff>150005</xdr:rowOff>
    </xdr:to>
    <xdr:sp macro="" textlink="">
      <xdr:nvSpPr>
        <xdr:cNvPr id="66" name="フローチャート : 判断 65"/>
        <xdr:cNvSpPr/>
      </xdr:nvSpPr>
      <xdr:spPr>
        <a:xfrm>
          <a:off x="3746500" y="639205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35</xdr:row>
      <xdr:rowOff>166532</xdr:rowOff>
    </xdr:from>
    <xdr:ext cx="469744" cy="259045"/>
    <xdr:sp macro="" textlink="">
      <xdr:nvSpPr>
        <xdr:cNvPr id="67" name="テキスト ボックス 66"/>
        <xdr:cNvSpPr txBox="1"/>
      </xdr:nvSpPr>
      <xdr:spPr>
        <a:xfrm>
          <a:off x="3562427" y="616728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2,098</a:t>
          </a:r>
          <a:endParaRPr kumimoji="1" lang="ja-JP" altLang="en-US" sz="1000" b="1">
            <a:solidFill>
              <a:srgbClr val="000080"/>
            </a:solidFill>
            <a:latin typeface="ＭＳ Ｐゴシック"/>
          </a:endParaRPr>
        </a:p>
      </xdr:txBody>
    </xdr:sp>
    <xdr:clientData/>
  </xdr:oneCellAnchor>
  <xdr:twoCellAnchor>
    <xdr:from>
      <xdr:col>2</xdr:col>
      <xdr:colOff>638175</xdr:colOff>
      <xdr:row>38</xdr:row>
      <xdr:rowOff>23604</xdr:rowOff>
    </xdr:from>
    <xdr:to>
      <xdr:col>4</xdr:col>
      <xdr:colOff>155575</xdr:colOff>
      <xdr:row>38</xdr:row>
      <xdr:rowOff>25400</xdr:rowOff>
    </xdr:to>
    <xdr:cxnSp macro="">
      <xdr:nvCxnSpPr>
        <xdr:cNvPr id="68" name="直線コネクタ 67"/>
        <xdr:cNvCxnSpPr/>
      </xdr:nvCxnSpPr>
      <xdr:spPr>
        <a:xfrm>
          <a:off x="2019300" y="6538704"/>
          <a:ext cx="889000" cy="17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37</xdr:row>
      <xdr:rowOff>61468</xdr:rowOff>
    </xdr:from>
    <xdr:to>
      <xdr:col>4</xdr:col>
      <xdr:colOff>206375</xdr:colOff>
      <xdr:row>37</xdr:row>
      <xdr:rowOff>163068</xdr:rowOff>
    </xdr:to>
    <xdr:sp macro="" textlink="">
      <xdr:nvSpPr>
        <xdr:cNvPr id="69" name="フローチャート : 判断 68"/>
        <xdr:cNvSpPr/>
      </xdr:nvSpPr>
      <xdr:spPr>
        <a:xfrm>
          <a:off x="2857500" y="64051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36</xdr:row>
      <xdr:rowOff>8145</xdr:rowOff>
    </xdr:from>
    <xdr:ext cx="469744" cy="259045"/>
    <xdr:sp macro="" textlink="">
      <xdr:nvSpPr>
        <xdr:cNvPr id="70" name="テキスト ボックス 69"/>
        <xdr:cNvSpPr txBox="1"/>
      </xdr:nvSpPr>
      <xdr:spPr>
        <a:xfrm>
          <a:off x="2673427" y="618034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2,018</a:t>
          </a:r>
          <a:endParaRPr kumimoji="1" lang="ja-JP" altLang="en-US" sz="1000" b="1">
            <a:solidFill>
              <a:srgbClr val="000080"/>
            </a:solidFill>
            <a:latin typeface="ＭＳ Ｐゴシック"/>
          </a:endParaRPr>
        </a:p>
      </xdr:txBody>
    </xdr:sp>
    <xdr:clientData/>
  </xdr:oneCellAnchor>
  <xdr:twoCellAnchor>
    <xdr:from>
      <xdr:col>1</xdr:col>
      <xdr:colOff>434975</xdr:colOff>
      <xdr:row>38</xdr:row>
      <xdr:rowOff>16909</xdr:rowOff>
    </xdr:from>
    <xdr:to>
      <xdr:col>2</xdr:col>
      <xdr:colOff>638175</xdr:colOff>
      <xdr:row>38</xdr:row>
      <xdr:rowOff>23604</xdr:rowOff>
    </xdr:to>
    <xdr:cxnSp macro="">
      <xdr:nvCxnSpPr>
        <xdr:cNvPr id="71" name="直線コネクタ 70"/>
        <xdr:cNvCxnSpPr/>
      </xdr:nvCxnSpPr>
      <xdr:spPr>
        <a:xfrm>
          <a:off x="1130300" y="6532009"/>
          <a:ext cx="889000" cy="669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37</xdr:row>
      <xdr:rowOff>58529</xdr:rowOff>
    </xdr:from>
    <xdr:to>
      <xdr:col>3</xdr:col>
      <xdr:colOff>3175</xdr:colOff>
      <xdr:row>37</xdr:row>
      <xdr:rowOff>160129</xdr:rowOff>
    </xdr:to>
    <xdr:sp macro="" textlink="">
      <xdr:nvSpPr>
        <xdr:cNvPr id="72" name="フローチャート : 判断 71"/>
        <xdr:cNvSpPr/>
      </xdr:nvSpPr>
      <xdr:spPr>
        <a:xfrm>
          <a:off x="1968500" y="640217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36</xdr:row>
      <xdr:rowOff>5206</xdr:rowOff>
    </xdr:from>
    <xdr:ext cx="469744" cy="259045"/>
    <xdr:sp macro="" textlink="">
      <xdr:nvSpPr>
        <xdr:cNvPr id="73" name="テキスト ボックス 72"/>
        <xdr:cNvSpPr txBox="1"/>
      </xdr:nvSpPr>
      <xdr:spPr>
        <a:xfrm>
          <a:off x="1784427" y="61774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2,036</a:t>
          </a:r>
          <a:endParaRPr kumimoji="1" lang="ja-JP" altLang="en-US" sz="1000" b="1">
            <a:solidFill>
              <a:srgbClr val="000080"/>
            </a:solidFill>
            <a:latin typeface="ＭＳ Ｐゴシック"/>
          </a:endParaRPr>
        </a:p>
      </xdr:txBody>
    </xdr:sp>
    <xdr:clientData/>
  </xdr:oneCellAnchor>
  <xdr:twoCellAnchor>
    <xdr:from>
      <xdr:col>1</xdr:col>
      <xdr:colOff>384175</xdr:colOff>
      <xdr:row>37</xdr:row>
      <xdr:rowOff>43180</xdr:rowOff>
    </xdr:from>
    <xdr:to>
      <xdr:col>1</xdr:col>
      <xdr:colOff>485775</xdr:colOff>
      <xdr:row>37</xdr:row>
      <xdr:rowOff>144780</xdr:rowOff>
    </xdr:to>
    <xdr:sp macro="" textlink="">
      <xdr:nvSpPr>
        <xdr:cNvPr id="74" name="フローチャート : 判断 73"/>
        <xdr:cNvSpPr/>
      </xdr:nvSpPr>
      <xdr:spPr>
        <a:xfrm>
          <a:off x="1079500" y="63868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35</xdr:row>
      <xdr:rowOff>161307</xdr:rowOff>
    </xdr:from>
    <xdr:ext cx="469744" cy="259045"/>
    <xdr:sp macro="" textlink="">
      <xdr:nvSpPr>
        <xdr:cNvPr id="75" name="テキスト ボックス 74"/>
        <xdr:cNvSpPr txBox="1"/>
      </xdr:nvSpPr>
      <xdr:spPr>
        <a:xfrm>
          <a:off x="895427" y="61620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2,130</a:t>
          </a:r>
          <a:endParaRPr kumimoji="1" lang="ja-JP" altLang="en-US" sz="1000" b="1">
            <a:solidFill>
              <a:srgbClr val="000080"/>
            </a:solidFill>
            <a:latin typeface="ＭＳ Ｐゴシック"/>
          </a:endParaRPr>
        </a:p>
      </xdr:txBody>
    </xdr:sp>
    <xdr:clientData/>
  </xdr:oneCellAnchor>
  <xdr:oneCellAnchor>
    <xdr:from>
      <xdr:col>6</xdr:col>
      <xdr:colOff>320675</xdr:colOff>
      <xdr:row>41</xdr:row>
      <xdr:rowOff>80027</xdr:rowOff>
    </xdr:from>
    <xdr:ext cx="762000" cy="259045"/>
    <xdr:sp macro="" textlink="">
      <xdr:nvSpPr>
        <xdr:cNvPr id="76" name="テキスト ボックス 75"/>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41</xdr:row>
      <xdr:rowOff>80027</xdr:rowOff>
    </xdr:from>
    <xdr:ext cx="762000" cy="259045"/>
    <xdr:sp macro="" textlink="">
      <xdr:nvSpPr>
        <xdr:cNvPr id="77" name="テキスト ボックス 76"/>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41</xdr:row>
      <xdr:rowOff>80027</xdr:rowOff>
    </xdr:from>
    <xdr:ext cx="762000" cy="259045"/>
    <xdr:sp macro="" textlink="">
      <xdr:nvSpPr>
        <xdr:cNvPr id="78" name="テキスト ボックス 77"/>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41</xdr:row>
      <xdr:rowOff>80027</xdr:rowOff>
    </xdr:from>
    <xdr:ext cx="762000" cy="259045"/>
    <xdr:sp macro="" textlink="">
      <xdr:nvSpPr>
        <xdr:cNvPr id="79" name="テキスト ボックス 78"/>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41</xdr:row>
      <xdr:rowOff>80027</xdr:rowOff>
    </xdr:from>
    <xdr:ext cx="762000" cy="259045"/>
    <xdr:sp macro="" textlink="">
      <xdr:nvSpPr>
        <xdr:cNvPr id="80" name="テキスト ボックス 79"/>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37</xdr:row>
      <xdr:rowOff>157154</xdr:rowOff>
    </xdr:from>
    <xdr:to>
      <xdr:col>6</xdr:col>
      <xdr:colOff>561975</xdr:colOff>
      <xdr:row>38</xdr:row>
      <xdr:rowOff>87303</xdr:rowOff>
    </xdr:to>
    <xdr:sp macro="" textlink="">
      <xdr:nvSpPr>
        <xdr:cNvPr id="81" name="円/楕円 80"/>
        <xdr:cNvSpPr/>
      </xdr:nvSpPr>
      <xdr:spPr>
        <a:xfrm>
          <a:off x="4584700" y="6500804"/>
          <a:ext cx="101600" cy="101599"/>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37</xdr:row>
      <xdr:rowOff>72081</xdr:rowOff>
    </xdr:from>
    <xdr:ext cx="469744" cy="259045"/>
    <xdr:sp macro="" textlink="">
      <xdr:nvSpPr>
        <xdr:cNvPr id="82" name="議会費該当値テキスト"/>
        <xdr:cNvSpPr txBox="1"/>
      </xdr:nvSpPr>
      <xdr:spPr>
        <a:xfrm>
          <a:off x="4686300" y="64157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1,432</a:t>
          </a:r>
          <a:endParaRPr kumimoji="1" lang="ja-JP" altLang="en-US" sz="1000" b="1">
            <a:solidFill>
              <a:srgbClr val="FF0000"/>
            </a:solidFill>
            <a:latin typeface="ＭＳ Ｐゴシック"/>
          </a:endParaRPr>
        </a:p>
      </xdr:txBody>
    </xdr:sp>
    <xdr:clientData/>
  </xdr:oneCellAnchor>
  <xdr:twoCellAnchor>
    <xdr:from>
      <xdr:col>5</xdr:col>
      <xdr:colOff>307975</xdr:colOff>
      <xdr:row>37</xdr:row>
      <xdr:rowOff>138376</xdr:rowOff>
    </xdr:from>
    <xdr:to>
      <xdr:col>5</xdr:col>
      <xdr:colOff>409575</xdr:colOff>
      <xdr:row>38</xdr:row>
      <xdr:rowOff>68526</xdr:rowOff>
    </xdr:to>
    <xdr:sp macro="" textlink="">
      <xdr:nvSpPr>
        <xdr:cNvPr id="83" name="円/楕円 82"/>
        <xdr:cNvSpPr/>
      </xdr:nvSpPr>
      <xdr:spPr>
        <a:xfrm>
          <a:off x="3746500" y="64820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123902</xdr:colOff>
      <xdr:row>38</xdr:row>
      <xdr:rowOff>59652</xdr:rowOff>
    </xdr:from>
    <xdr:ext cx="469744" cy="259045"/>
    <xdr:sp macro="" textlink="">
      <xdr:nvSpPr>
        <xdr:cNvPr id="84" name="テキスト ボックス 83"/>
        <xdr:cNvSpPr txBox="1"/>
      </xdr:nvSpPr>
      <xdr:spPr>
        <a:xfrm>
          <a:off x="3562427" y="657475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1,547</a:t>
          </a:r>
          <a:endParaRPr kumimoji="1" lang="ja-JP" altLang="en-US" sz="1000" b="1">
            <a:solidFill>
              <a:srgbClr val="FF0000"/>
            </a:solidFill>
            <a:latin typeface="ＭＳ Ｐゴシック"/>
          </a:endParaRPr>
        </a:p>
      </xdr:txBody>
    </xdr:sp>
    <xdr:clientData/>
  </xdr:oneCellAnchor>
  <xdr:twoCellAnchor>
    <xdr:from>
      <xdr:col>4</xdr:col>
      <xdr:colOff>104775</xdr:colOff>
      <xdr:row>37</xdr:row>
      <xdr:rowOff>146050</xdr:rowOff>
    </xdr:from>
    <xdr:to>
      <xdr:col>4</xdr:col>
      <xdr:colOff>206375</xdr:colOff>
      <xdr:row>38</xdr:row>
      <xdr:rowOff>76200</xdr:rowOff>
    </xdr:to>
    <xdr:sp macro="" textlink="">
      <xdr:nvSpPr>
        <xdr:cNvPr id="85" name="円/楕円 84"/>
        <xdr:cNvSpPr/>
      </xdr:nvSpPr>
      <xdr:spPr>
        <a:xfrm>
          <a:off x="2857500" y="6489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606502</xdr:colOff>
      <xdr:row>38</xdr:row>
      <xdr:rowOff>67327</xdr:rowOff>
    </xdr:from>
    <xdr:ext cx="469744" cy="259045"/>
    <xdr:sp macro="" textlink="">
      <xdr:nvSpPr>
        <xdr:cNvPr id="86" name="テキスト ボックス 85"/>
        <xdr:cNvSpPr txBox="1"/>
      </xdr:nvSpPr>
      <xdr:spPr>
        <a:xfrm>
          <a:off x="2673427" y="65824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1,500</a:t>
          </a:r>
          <a:endParaRPr kumimoji="1" lang="ja-JP" altLang="en-US" sz="1000" b="1">
            <a:solidFill>
              <a:srgbClr val="FF0000"/>
            </a:solidFill>
            <a:latin typeface="ＭＳ Ｐゴシック"/>
          </a:endParaRPr>
        </a:p>
      </xdr:txBody>
    </xdr:sp>
    <xdr:clientData/>
  </xdr:oneCellAnchor>
  <xdr:twoCellAnchor>
    <xdr:from>
      <xdr:col>2</xdr:col>
      <xdr:colOff>587375</xdr:colOff>
      <xdr:row>37</xdr:row>
      <xdr:rowOff>144254</xdr:rowOff>
    </xdr:from>
    <xdr:to>
      <xdr:col>3</xdr:col>
      <xdr:colOff>3175</xdr:colOff>
      <xdr:row>38</xdr:row>
      <xdr:rowOff>74404</xdr:rowOff>
    </xdr:to>
    <xdr:sp macro="" textlink="">
      <xdr:nvSpPr>
        <xdr:cNvPr id="87" name="円/楕円 86"/>
        <xdr:cNvSpPr/>
      </xdr:nvSpPr>
      <xdr:spPr>
        <a:xfrm>
          <a:off x="1968500" y="64879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403302</xdr:colOff>
      <xdr:row>38</xdr:row>
      <xdr:rowOff>65531</xdr:rowOff>
    </xdr:from>
    <xdr:ext cx="469744" cy="259045"/>
    <xdr:sp macro="" textlink="">
      <xdr:nvSpPr>
        <xdr:cNvPr id="88" name="テキスト ボックス 87"/>
        <xdr:cNvSpPr txBox="1"/>
      </xdr:nvSpPr>
      <xdr:spPr>
        <a:xfrm>
          <a:off x="1784427" y="65806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1,511</a:t>
          </a:r>
          <a:endParaRPr kumimoji="1" lang="ja-JP" altLang="en-US" sz="1000" b="1">
            <a:solidFill>
              <a:srgbClr val="FF0000"/>
            </a:solidFill>
            <a:latin typeface="ＭＳ Ｐゴシック"/>
          </a:endParaRPr>
        </a:p>
      </xdr:txBody>
    </xdr:sp>
    <xdr:clientData/>
  </xdr:oneCellAnchor>
  <xdr:twoCellAnchor>
    <xdr:from>
      <xdr:col>1</xdr:col>
      <xdr:colOff>384175</xdr:colOff>
      <xdr:row>37</xdr:row>
      <xdr:rowOff>137559</xdr:rowOff>
    </xdr:from>
    <xdr:to>
      <xdr:col>1</xdr:col>
      <xdr:colOff>485775</xdr:colOff>
      <xdr:row>38</xdr:row>
      <xdr:rowOff>67709</xdr:rowOff>
    </xdr:to>
    <xdr:sp macro="" textlink="">
      <xdr:nvSpPr>
        <xdr:cNvPr id="89" name="円/楕円 88"/>
        <xdr:cNvSpPr/>
      </xdr:nvSpPr>
      <xdr:spPr>
        <a:xfrm>
          <a:off x="1079500" y="64812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200102</xdr:colOff>
      <xdr:row>38</xdr:row>
      <xdr:rowOff>58836</xdr:rowOff>
    </xdr:from>
    <xdr:ext cx="469744" cy="259045"/>
    <xdr:sp macro="" textlink="">
      <xdr:nvSpPr>
        <xdr:cNvPr id="90" name="テキスト ボックス 89"/>
        <xdr:cNvSpPr txBox="1"/>
      </xdr:nvSpPr>
      <xdr:spPr>
        <a:xfrm>
          <a:off x="895427" y="657393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1,552</a:t>
          </a:r>
          <a:endParaRPr kumimoji="1" lang="ja-JP" altLang="en-US" sz="1000" b="1">
            <a:solidFill>
              <a:srgbClr val="FF0000"/>
            </a:solidFill>
            <a:latin typeface="ＭＳ Ｐゴシック"/>
          </a:endParaRPr>
        </a:p>
      </xdr:txBody>
    </xdr:sp>
    <xdr:clientData/>
  </xdr:oneCellAnchor>
  <xdr:twoCellAnchor>
    <xdr:from>
      <xdr:col>1</xdr:col>
      <xdr:colOff>66675</xdr:colOff>
      <xdr:row>43</xdr:row>
      <xdr:rowOff>57150</xdr:rowOff>
    </xdr:from>
    <xdr:to>
      <xdr:col>7</xdr:col>
      <xdr:colOff>638175</xdr:colOff>
      <xdr:row>45</xdr:row>
      <xdr:rowOff>31750</xdr:rowOff>
    </xdr:to>
    <xdr:sp macro="" textlink="">
      <xdr:nvSpPr>
        <xdr:cNvPr id="91" name="正方形/長方形 90"/>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総務費</a:t>
          </a:r>
        </a:p>
      </xdr:txBody>
    </xdr:sp>
    <xdr:clientData/>
  </xdr:twoCellAnchor>
  <xdr:twoCellAnchor>
    <xdr:from>
      <xdr:col>1</xdr:col>
      <xdr:colOff>193675</xdr:colOff>
      <xdr:row>45</xdr:row>
      <xdr:rowOff>57150</xdr:rowOff>
    </xdr:from>
    <xdr:to>
      <xdr:col>3</xdr:col>
      <xdr:colOff>346075</xdr:colOff>
      <xdr:row>46</xdr:row>
      <xdr:rowOff>139700</xdr:rowOff>
    </xdr:to>
    <xdr:sp macro="" textlink="">
      <xdr:nvSpPr>
        <xdr:cNvPr id="92" name="正方形/長方形 91"/>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46</xdr:row>
      <xdr:rowOff>88900</xdr:rowOff>
    </xdr:from>
    <xdr:to>
      <xdr:col>3</xdr:col>
      <xdr:colOff>346075</xdr:colOff>
      <xdr:row>48</xdr:row>
      <xdr:rowOff>0</xdr:rowOff>
    </xdr:to>
    <xdr:sp macro="" textlink="">
      <xdr:nvSpPr>
        <xdr:cNvPr id="93" name="正方形/長方形 92"/>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22/23</a:t>
          </a:r>
          <a:endParaRPr kumimoji="1" lang="ja-JP" altLang="en-US" sz="1200" b="1" i="1">
            <a:solidFill>
              <a:srgbClr val="4080FF"/>
            </a:solidFill>
            <a:latin typeface="ＭＳ Ｐゴシック"/>
          </a:endParaRPr>
        </a:p>
      </xdr:txBody>
    </xdr:sp>
    <xdr:clientData/>
  </xdr:twoCellAnchor>
  <xdr:twoCellAnchor>
    <xdr:from>
      <xdr:col>2</xdr:col>
      <xdr:colOff>523875</xdr:colOff>
      <xdr:row>45</xdr:row>
      <xdr:rowOff>57150</xdr:rowOff>
    </xdr:from>
    <xdr:to>
      <xdr:col>4</xdr:col>
      <xdr:colOff>676275</xdr:colOff>
      <xdr:row>46</xdr:row>
      <xdr:rowOff>139700</xdr:rowOff>
    </xdr:to>
    <xdr:sp macro="" textlink="">
      <xdr:nvSpPr>
        <xdr:cNvPr id="94" name="正方形/長方形 93"/>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46</xdr:row>
      <xdr:rowOff>88900</xdr:rowOff>
    </xdr:from>
    <xdr:to>
      <xdr:col>4</xdr:col>
      <xdr:colOff>676275</xdr:colOff>
      <xdr:row>48</xdr:row>
      <xdr:rowOff>0</xdr:rowOff>
    </xdr:to>
    <xdr:sp macro="" textlink="">
      <xdr:nvSpPr>
        <xdr:cNvPr id="95" name="正方形/長方形 94"/>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51,482</a:t>
          </a:r>
          <a:endParaRPr kumimoji="1" lang="ja-JP" altLang="en-US" sz="1200" b="1" i="1">
            <a:solidFill>
              <a:srgbClr val="4080FF"/>
            </a:solidFill>
            <a:latin typeface="ＭＳ Ｐゴシック"/>
          </a:endParaRPr>
        </a:p>
      </xdr:txBody>
    </xdr:sp>
    <xdr:clientData/>
  </xdr:twoCellAnchor>
  <xdr:twoCellAnchor>
    <xdr:from>
      <xdr:col>4</xdr:col>
      <xdr:colOff>295275</xdr:colOff>
      <xdr:row>45</xdr:row>
      <xdr:rowOff>57150</xdr:rowOff>
    </xdr:from>
    <xdr:to>
      <xdr:col>6</xdr:col>
      <xdr:colOff>447675</xdr:colOff>
      <xdr:row>46</xdr:row>
      <xdr:rowOff>139700</xdr:rowOff>
    </xdr:to>
    <xdr:sp macro="" textlink="">
      <xdr:nvSpPr>
        <xdr:cNvPr id="96" name="正方形/長方形 95"/>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46</xdr:row>
      <xdr:rowOff>88900</xdr:rowOff>
    </xdr:from>
    <xdr:to>
      <xdr:col>6</xdr:col>
      <xdr:colOff>447675</xdr:colOff>
      <xdr:row>48</xdr:row>
      <xdr:rowOff>0</xdr:rowOff>
    </xdr:to>
    <xdr:sp macro="" textlink="">
      <xdr:nvSpPr>
        <xdr:cNvPr id="97" name="正方形/長方形 96"/>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47,133</a:t>
          </a:r>
          <a:endParaRPr kumimoji="1" lang="ja-JP" altLang="en-US" sz="1200" b="1" i="1">
            <a:solidFill>
              <a:srgbClr val="4080FF"/>
            </a:solidFill>
            <a:latin typeface="ＭＳ Ｐゴシック"/>
          </a:endParaRPr>
        </a:p>
      </xdr:txBody>
    </xdr:sp>
    <xdr:clientData/>
  </xdr:twoCellAnchor>
  <xdr:twoCellAnchor>
    <xdr:from>
      <xdr:col>1</xdr:col>
      <xdr:colOff>66675</xdr:colOff>
      <xdr:row>48</xdr:row>
      <xdr:rowOff>25400</xdr:rowOff>
    </xdr:from>
    <xdr:to>
      <xdr:col>7</xdr:col>
      <xdr:colOff>638175</xdr:colOff>
      <xdr:row>61</xdr:row>
      <xdr:rowOff>82550</xdr:rowOff>
    </xdr:to>
    <xdr:sp macro="" textlink="">
      <xdr:nvSpPr>
        <xdr:cNvPr id="98" name="正方形/長方形 97"/>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47</xdr:row>
      <xdr:rowOff>6350</xdr:rowOff>
    </xdr:from>
    <xdr:ext cx="349839" cy="225703"/>
    <xdr:sp macro="" textlink="">
      <xdr:nvSpPr>
        <xdr:cNvPr id="99" name="テキスト ボックス 98"/>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61</xdr:row>
      <xdr:rowOff>82550</xdr:rowOff>
    </xdr:from>
    <xdr:to>
      <xdr:col>7</xdr:col>
      <xdr:colOff>638175</xdr:colOff>
      <xdr:row>61</xdr:row>
      <xdr:rowOff>82550</xdr:rowOff>
    </xdr:to>
    <xdr:cxnSp macro="">
      <xdr:nvCxnSpPr>
        <xdr:cNvPr id="100" name="直線コネクタ 99"/>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58</xdr:row>
      <xdr:rowOff>139700</xdr:rowOff>
    </xdr:from>
    <xdr:to>
      <xdr:col>7</xdr:col>
      <xdr:colOff>638175</xdr:colOff>
      <xdr:row>58</xdr:row>
      <xdr:rowOff>139700</xdr:rowOff>
    </xdr:to>
    <xdr:cxnSp macro="">
      <xdr:nvCxnSpPr>
        <xdr:cNvPr id="101" name="直線コネクタ 100"/>
        <xdr:cNvCxnSpPr/>
      </xdr:nvCxnSpPr>
      <xdr:spPr>
        <a:xfrm>
          <a:off x="762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57</xdr:row>
      <xdr:rowOff>168927</xdr:rowOff>
    </xdr:from>
    <xdr:ext cx="248786" cy="259045"/>
    <xdr:sp macro="" textlink="">
      <xdr:nvSpPr>
        <xdr:cNvPr id="102" name="テキスト ボックス 101"/>
        <xdr:cNvSpPr txBox="1"/>
      </xdr:nvSpPr>
      <xdr:spPr>
        <a:xfrm>
          <a:off x="513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56</xdr:row>
      <xdr:rowOff>25400</xdr:rowOff>
    </xdr:from>
    <xdr:to>
      <xdr:col>7</xdr:col>
      <xdr:colOff>638175</xdr:colOff>
      <xdr:row>56</xdr:row>
      <xdr:rowOff>25400</xdr:rowOff>
    </xdr:to>
    <xdr:cxnSp macro="">
      <xdr:nvCxnSpPr>
        <xdr:cNvPr id="103" name="直線コネクタ 102"/>
        <xdr:cNvCxnSpPr/>
      </xdr:nvCxnSpPr>
      <xdr:spPr>
        <a:xfrm>
          <a:off x="762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55</xdr:row>
      <xdr:rowOff>54627</xdr:rowOff>
    </xdr:from>
    <xdr:ext cx="595419" cy="259045"/>
    <xdr:sp macro="" textlink="">
      <xdr:nvSpPr>
        <xdr:cNvPr id="104" name="テキスト ボックス 103"/>
        <xdr:cNvSpPr txBox="1"/>
      </xdr:nvSpPr>
      <xdr:spPr>
        <a:xfrm>
          <a:off x="166581" y="94843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66675</xdr:colOff>
      <xdr:row>53</xdr:row>
      <xdr:rowOff>82550</xdr:rowOff>
    </xdr:from>
    <xdr:to>
      <xdr:col>7</xdr:col>
      <xdr:colOff>638175</xdr:colOff>
      <xdr:row>53</xdr:row>
      <xdr:rowOff>82550</xdr:rowOff>
    </xdr:to>
    <xdr:cxnSp macro="">
      <xdr:nvCxnSpPr>
        <xdr:cNvPr id="105" name="直線コネクタ 104"/>
        <xdr:cNvCxnSpPr/>
      </xdr:nvCxnSpPr>
      <xdr:spPr>
        <a:xfrm>
          <a:off x="762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52</xdr:row>
      <xdr:rowOff>111777</xdr:rowOff>
    </xdr:from>
    <xdr:ext cx="595419" cy="259045"/>
    <xdr:sp macro="" textlink="">
      <xdr:nvSpPr>
        <xdr:cNvPr id="106" name="テキスト ボックス 105"/>
        <xdr:cNvSpPr txBox="1"/>
      </xdr:nvSpPr>
      <xdr:spPr>
        <a:xfrm>
          <a:off x="166581" y="90271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66675</xdr:colOff>
      <xdr:row>50</xdr:row>
      <xdr:rowOff>139700</xdr:rowOff>
    </xdr:from>
    <xdr:to>
      <xdr:col>7</xdr:col>
      <xdr:colOff>638175</xdr:colOff>
      <xdr:row>50</xdr:row>
      <xdr:rowOff>139700</xdr:rowOff>
    </xdr:to>
    <xdr:cxnSp macro="">
      <xdr:nvCxnSpPr>
        <xdr:cNvPr id="107" name="直線コネクタ 106"/>
        <xdr:cNvCxnSpPr/>
      </xdr:nvCxnSpPr>
      <xdr:spPr>
        <a:xfrm>
          <a:off x="762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168927</xdr:rowOff>
    </xdr:from>
    <xdr:ext cx="595419" cy="259045"/>
    <xdr:sp macro="" textlink="">
      <xdr:nvSpPr>
        <xdr:cNvPr id="108" name="テキスト ボックス 107"/>
        <xdr:cNvSpPr txBox="1"/>
      </xdr:nvSpPr>
      <xdr:spPr>
        <a:xfrm>
          <a:off x="166581" y="85699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48</xdr:row>
      <xdr:rowOff>25400</xdr:rowOff>
    </xdr:to>
    <xdr:cxnSp macro="">
      <xdr:nvCxnSpPr>
        <xdr:cNvPr id="109" name="直線コネクタ 108"/>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0" name="テキスト ボックス 109"/>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400,000</a:t>
          </a:r>
          <a:endParaRPr kumimoji="1" lang="ja-JP" altLang="en-US" sz="1000">
            <a:latin typeface="ＭＳ Ｐゴシック"/>
          </a:endParaRPr>
        </a:p>
      </xdr:txBody>
    </xdr:sp>
    <xdr:clientData/>
  </xdr:oneCellAnchor>
  <xdr:twoCellAnchor>
    <xdr:from>
      <xdr:col>1</xdr:col>
      <xdr:colOff>66675</xdr:colOff>
      <xdr:row>48</xdr:row>
      <xdr:rowOff>25400</xdr:rowOff>
    </xdr:from>
    <xdr:to>
      <xdr:col>7</xdr:col>
      <xdr:colOff>638175</xdr:colOff>
      <xdr:row>61</xdr:row>
      <xdr:rowOff>82550</xdr:rowOff>
    </xdr:to>
    <xdr:sp macro="" textlink="">
      <xdr:nvSpPr>
        <xdr:cNvPr id="111" name="総務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52</xdr:row>
      <xdr:rowOff>108866</xdr:rowOff>
    </xdr:from>
    <xdr:to>
      <xdr:col>6</xdr:col>
      <xdr:colOff>510540</xdr:colOff>
      <xdr:row>57</xdr:row>
      <xdr:rowOff>166218</xdr:rowOff>
    </xdr:to>
    <xdr:cxnSp macro="">
      <xdr:nvCxnSpPr>
        <xdr:cNvPr id="112" name="直線コネクタ 111"/>
        <xdr:cNvCxnSpPr/>
      </xdr:nvCxnSpPr>
      <xdr:spPr>
        <a:xfrm flipV="1">
          <a:off x="4633595" y="9024266"/>
          <a:ext cx="1270" cy="91460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57</xdr:row>
      <xdr:rowOff>170045</xdr:rowOff>
    </xdr:from>
    <xdr:ext cx="534377" cy="259045"/>
    <xdr:sp macro="" textlink="">
      <xdr:nvSpPr>
        <xdr:cNvPr id="113" name="総務費最小値テキスト"/>
        <xdr:cNvSpPr txBox="1"/>
      </xdr:nvSpPr>
      <xdr:spPr>
        <a:xfrm>
          <a:off x="4686300" y="994269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31,700</a:t>
          </a:r>
          <a:endParaRPr kumimoji="1" lang="ja-JP" altLang="en-US" sz="1000" b="1">
            <a:latin typeface="ＭＳ Ｐゴシック"/>
          </a:endParaRPr>
        </a:p>
      </xdr:txBody>
    </xdr:sp>
    <xdr:clientData/>
  </xdr:oneCellAnchor>
  <xdr:twoCellAnchor>
    <xdr:from>
      <xdr:col>6</xdr:col>
      <xdr:colOff>422275</xdr:colOff>
      <xdr:row>57</xdr:row>
      <xdr:rowOff>166218</xdr:rowOff>
    </xdr:from>
    <xdr:to>
      <xdr:col>6</xdr:col>
      <xdr:colOff>600075</xdr:colOff>
      <xdr:row>57</xdr:row>
      <xdr:rowOff>166218</xdr:rowOff>
    </xdr:to>
    <xdr:cxnSp macro="">
      <xdr:nvCxnSpPr>
        <xdr:cNvPr id="114" name="直線コネクタ 113"/>
        <xdr:cNvCxnSpPr/>
      </xdr:nvCxnSpPr>
      <xdr:spPr>
        <a:xfrm>
          <a:off x="4546600" y="993886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51</xdr:row>
      <xdr:rowOff>55543</xdr:rowOff>
    </xdr:from>
    <xdr:ext cx="599010" cy="259045"/>
    <xdr:sp macro="" textlink="">
      <xdr:nvSpPr>
        <xdr:cNvPr id="115" name="総務費最大値テキスト"/>
        <xdr:cNvSpPr txBox="1"/>
      </xdr:nvSpPr>
      <xdr:spPr>
        <a:xfrm>
          <a:off x="4686300" y="879949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231,744</a:t>
          </a:r>
          <a:endParaRPr kumimoji="1" lang="ja-JP" altLang="en-US" sz="1000" b="1">
            <a:latin typeface="ＭＳ Ｐゴシック"/>
          </a:endParaRPr>
        </a:p>
      </xdr:txBody>
    </xdr:sp>
    <xdr:clientData/>
  </xdr:oneCellAnchor>
  <xdr:twoCellAnchor>
    <xdr:from>
      <xdr:col>6</xdr:col>
      <xdr:colOff>422275</xdr:colOff>
      <xdr:row>52</xdr:row>
      <xdr:rowOff>108866</xdr:rowOff>
    </xdr:from>
    <xdr:to>
      <xdr:col>6</xdr:col>
      <xdr:colOff>600075</xdr:colOff>
      <xdr:row>52</xdr:row>
      <xdr:rowOff>108866</xdr:rowOff>
    </xdr:to>
    <xdr:cxnSp macro="">
      <xdr:nvCxnSpPr>
        <xdr:cNvPr id="116" name="直線コネクタ 115"/>
        <xdr:cNvCxnSpPr/>
      </xdr:nvCxnSpPr>
      <xdr:spPr>
        <a:xfrm>
          <a:off x="4546600" y="90242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57</xdr:row>
      <xdr:rowOff>138474</xdr:rowOff>
    </xdr:from>
    <xdr:to>
      <xdr:col>6</xdr:col>
      <xdr:colOff>511175</xdr:colOff>
      <xdr:row>57</xdr:row>
      <xdr:rowOff>163031</xdr:rowOff>
    </xdr:to>
    <xdr:cxnSp macro="">
      <xdr:nvCxnSpPr>
        <xdr:cNvPr id="117" name="直線コネクタ 116"/>
        <xdr:cNvCxnSpPr/>
      </xdr:nvCxnSpPr>
      <xdr:spPr>
        <a:xfrm>
          <a:off x="3797300" y="9911124"/>
          <a:ext cx="838200" cy="245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56</xdr:row>
      <xdr:rowOff>64141</xdr:rowOff>
    </xdr:from>
    <xdr:ext cx="534377" cy="259045"/>
    <xdr:sp macro="" textlink="">
      <xdr:nvSpPr>
        <xdr:cNvPr id="118" name="総務費平均値テキスト"/>
        <xdr:cNvSpPr txBox="1"/>
      </xdr:nvSpPr>
      <xdr:spPr>
        <a:xfrm>
          <a:off x="4686300" y="966534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47,919</a:t>
          </a:r>
          <a:endParaRPr kumimoji="1" lang="ja-JP" altLang="en-US" sz="1000" b="1">
            <a:solidFill>
              <a:srgbClr val="000080"/>
            </a:solidFill>
            <a:latin typeface="ＭＳ Ｐゴシック"/>
          </a:endParaRPr>
        </a:p>
      </xdr:txBody>
    </xdr:sp>
    <xdr:clientData/>
  </xdr:oneCellAnchor>
  <xdr:twoCellAnchor>
    <xdr:from>
      <xdr:col>6</xdr:col>
      <xdr:colOff>460375</xdr:colOff>
      <xdr:row>57</xdr:row>
      <xdr:rowOff>41264</xdr:rowOff>
    </xdr:from>
    <xdr:to>
      <xdr:col>6</xdr:col>
      <xdr:colOff>561975</xdr:colOff>
      <xdr:row>57</xdr:row>
      <xdr:rowOff>142864</xdr:rowOff>
    </xdr:to>
    <xdr:sp macro="" textlink="">
      <xdr:nvSpPr>
        <xdr:cNvPr id="119" name="フローチャート : 判断 118"/>
        <xdr:cNvSpPr/>
      </xdr:nvSpPr>
      <xdr:spPr>
        <a:xfrm>
          <a:off x="4584700" y="98139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57</xdr:row>
      <xdr:rowOff>138474</xdr:rowOff>
    </xdr:from>
    <xdr:to>
      <xdr:col>5</xdr:col>
      <xdr:colOff>358775</xdr:colOff>
      <xdr:row>57</xdr:row>
      <xdr:rowOff>138754</xdr:rowOff>
    </xdr:to>
    <xdr:cxnSp macro="">
      <xdr:nvCxnSpPr>
        <xdr:cNvPr id="120" name="直線コネクタ 119"/>
        <xdr:cNvCxnSpPr/>
      </xdr:nvCxnSpPr>
      <xdr:spPr>
        <a:xfrm flipV="1">
          <a:off x="2908300" y="9911124"/>
          <a:ext cx="889000" cy="2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57</xdr:row>
      <xdr:rowOff>30863</xdr:rowOff>
    </xdr:from>
    <xdr:to>
      <xdr:col>5</xdr:col>
      <xdr:colOff>409575</xdr:colOff>
      <xdr:row>57</xdr:row>
      <xdr:rowOff>132463</xdr:rowOff>
    </xdr:to>
    <xdr:sp macro="" textlink="">
      <xdr:nvSpPr>
        <xdr:cNvPr id="121" name="フローチャート : 判断 120"/>
        <xdr:cNvSpPr/>
      </xdr:nvSpPr>
      <xdr:spPr>
        <a:xfrm>
          <a:off x="3746500" y="980351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55</xdr:row>
      <xdr:rowOff>148990</xdr:rowOff>
    </xdr:from>
    <xdr:ext cx="534377" cy="259045"/>
    <xdr:sp macro="" textlink="">
      <xdr:nvSpPr>
        <xdr:cNvPr id="122" name="テキスト ボックス 121"/>
        <xdr:cNvSpPr txBox="1"/>
      </xdr:nvSpPr>
      <xdr:spPr>
        <a:xfrm>
          <a:off x="3530111" y="957874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50,194</a:t>
          </a:r>
          <a:endParaRPr kumimoji="1" lang="ja-JP" altLang="en-US" sz="1000" b="1">
            <a:solidFill>
              <a:srgbClr val="000080"/>
            </a:solidFill>
            <a:latin typeface="ＭＳ Ｐゴシック"/>
          </a:endParaRPr>
        </a:p>
      </xdr:txBody>
    </xdr:sp>
    <xdr:clientData/>
  </xdr:oneCellAnchor>
  <xdr:twoCellAnchor>
    <xdr:from>
      <xdr:col>2</xdr:col>
      <xdr:colOff>638175</xdr:colOff>
      <xdr:row>57</xdr:row>
      <xdr:rowOff>138754</xdr:rowOff>
    </xdr:from>
    <xdr:to>
      <xdr:col>4</xdr:col>
      <xdr:colOff>155575</xdr:colOff>
      <xdr:row>58</xdr:row>
      <xdr:rowOff>7638</xdr:rowOff>
    </xdr:to>
    <xdr:cxnSp macro="">
      <xdr:nvCxnSpPr>
        <xdr:cNvPr id="123" name="直線コネクタ 122"/>
        <xdr:cNvCxnSpPr/>
      </xdr:nvCxnSpPr>
      <xdr:spPr>
        <a:xfrm flipV="1">
          <a:off x="2019300" y="9911404"/>
          <a:ext cx="889000" cy="4033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57</xdr:row>
      <xdr:rowOff>39043</xdr:rowOff>
    </xdr:from>
    <xdr:to>
      <xdr:col>4</xdr:col>
      <xdr:colOff>206375</xdr:colOff>
      <xdr:row>57</xdr:row>
      <xdr:rowOff>140643</xdr:rowOff>
    </xdr:to>
    <xdr:sp macro="" textlink="">
      <xdr:nvSpPr>
        <xdr:cNvPr id="124" name="フローチャート : 判断 123"/>
        <xdr:cNvSpPr/>
      </xdr:nvSpPr>
      <xdr:spPr>
        <a:xfrm>
          <a:off x="2857500" y="98116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55</xdr:row>
      <xdr:rowOff>157170</xdr:rowOff>
    </xdr:from>
    <xdr:ext cx="534377" cy="259045"/>
    <xdr:sp macro="" textlink="">
      <xdr:nvSpPr>
        <xdr:cNvPr id="125" name="テキスト ボックス 124"/>
        <xdr:cNvSpPr txBox="1"/>
      </xdr:nvSpPr>
      <xdr:spPr>
        <a:xfrm>
          <a:off x="2641111" y="95869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48,405</a:t>
          </a:r>
          <a:endParaRPr kumimoji="1" lang="ja-JP" altLang="en-US" sz="1000" b="1">
            <a:solidFill>
              <a:srgbClr val="000080"/>
            </a:solidFill>
            <a:latin typeface="ＭＳ Ｐゴシック"/>
          </a:endParaRPr>
        </a:p>
      </xdr:txBody>
    </xdr:sp>
    <xdr:clientData/>
  </xdr:oneCellAnchor>
  <xdr:twoCellAnchor>
    <xdr:from>
      <xdr:col>1</xdr:col>
      <xdr:colOff>434975</xdr:colOff>
      <xdr:row>58</xdr:row>
      <xdr:rowOff>7638</xdr:rowOff>
    </xdr:from>
    <xdr:to>
      <xdr:col>2</xdr:col>
      <xdr:colOff>638175</xdr:colOff>
      <xdr:row>58</xdr:row>
      <xdr:rowOff>24842</xdr:rowOff>
    </xdr:to>
    <xdr:cxnSp macro="">
      <xdr:nvCxnSpPr>
        <xdr:cNvPr id="126" name="直線コネクタ 125"/>
        <xdr:cNvCxnSpPr/>
      </xdr:nvCxnSpPr>
      <xdr:spPr>
        <a:xfrm flipV="1">
          <a:off x="1130300" y="9951738"/>
          <a:ext cx="889000" cy="1720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57</xdr:row>
      <xdr:rowOff>55177</xdr:rowOff>
    </xdr:from>
    <xdr:to>
      <xdr:col>3</xdr:col>
      <xdr:colOff>3175</xdr:colOff>
      <xdr:row>57</xdr:row>
      <xdr:rowOff>156777</xdr:rowOff>
    </xdr:to>
    <xdr:sp macro="" textlink="">
      <xdr:nvSpPr>
        <xdr:cNvPr id="127" name="フローチャート : 判断 126"/>
        <xdr:cNvSpPr/>
      </xdr:nvSpPr>
      <xdr:spPr>
        <a:xfrm>
          <a:off x="1968500" y="98278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56</xdr:row>
      <xdr:rowOff>1854</xdr:rowOff>
    </xdr:from>
    <xdr:ext cx="534377" cy="259045"/>
    <xdr:sp macro="" textlink="">
      <xdr:nvSpPr>
        <xdr:cNvPr id="128" name="テキスト ボックス 127"/>
        <xdr:cNvSpPr txBox="1"/>
      </xdr:nvSpPr>
      <xdr:spPr>
        <a:xfrm>
          <a:off x="1752111" y="96030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44,876</a:t>
          </a:r>
          <a:endParaRPr kumimoji="1" lang="ja-JP" altLang="en-US" sz="1000" b="1">
            <a:solidFill>
              <a:srgbClr val="000080"/>
            </a:solidFill>
            <a:latin typeface="ＭＳ Ｐゴシック"/>
          </a:endParaRPr>
        </a:p>
      </xdr:txBody>
    </xdr:sp>
    <xdr:clientData/>
  </xdr:oneCellAnchor>
  <xdr:twoCellAnchor>
    <xdr:from>
      <xdr:col>1</xdr:col>
      <xdr:colOff>384175</xdr:colOff>
      <xdr:row>57</xdr:row>
      <xdr:rowOff>60334</xdr:rowOff>
    </xdr:from>
    <xdr:to>
      <xdr:col>1</xdr:col>
      <xdr:colOff>485775</xdr:colOff>
      <xdr:row>57</xdr:row>
      <xdr:rowOff>161934</xdr:rowOff>
    </xdr:to>
    <xdr:sp macro="" textlink="">
      <xdr:nvSpPr>
        <xdr:cNvPr id="129" name="フローチャート : 判断 128"/>
        <xdr:cNvSpPr/>
      </xdr:nvSpPr>
      <xdr:spPr>
        <a:xfrm>
          <a:off x="1079500" y="98329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56</xdr:row>
      <xdr:rowOff>7011</xdr:rowOff>
    </xdr:from>
    <xdr:ext cx="534377" cy="259045"/>
    <xdr:sp macro="" textlink="">
      <xdr:nvSpPr>
        <xdr:cNvPr id="130" name="テキスト ボックス 129"/>
        <xdr:cNvSpPr txBox="1"/>
      </xdr:nvSpPr>
      <xdr:spPr>
        <a:xfrm>
          <a:off x="863111" y="960821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43,748</a:t>
          </a:r>
          <a:endParaRPr kumimoji="1" lang="ja-JP" altLang="en-US" sz="1000" b="1">
            <a:solidFill>
              <a:srgbClr val="000080"/>
            </a:solidFill>
            <a:latin typeface="ＭＳ Ｐゴシック"/>
          </a:endParaRPr>
        </a:p>
      </xdr:txBody>
    </xdr:sp>
    <xdr:clientData/>
  </xdr:oneCellAnchor>
  <xdr:oneCellAnchor>
    <xdr:from>
      <xdr:col>6</xdr:col>
      <xdr:colOff>320675</xdr:colOff>
      <xdr:row>61</xdr:row>
      <xdr:rowOff>80027</xdr:rowOff>
    </xdr:from>
    <xdr:ext cx="762000" cy="259045"/>
    <xdr:sp macro="" textlink="">
      <xdr:nvSpPr>
        <xdr:cNvPr id="131" name="テキスト ボックス 130"/>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61</xdr:row>
      <xdr:rowOff>80027</xdr:rowOff>
    </xdr:from>
    <xdr:ext cx="762000" cy="259045"/>
    <xdr:sp macro="" textlink="">
      <xdr:nvSpPr>
        <xdr:cNvPr id="132" name="テキスト ボックス 131"/>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61</xdr:row>
      <xdr:rowOff>80027</xdr:rowOff>
    </xdr:from>
    <xdr:ext cx="762000" cy="259045"/>
    <xdr:sp macro="" textlink="">
      <xdr:nvSpPr>
        <xdr:cNvPr id="133" name="テキスト ボックス 132"/>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61</xdr:row>
      <xdr:rowOff>80027</xdr:rowOff>
    </xdr:from>
    <xdr:ext cx="762000" cy="259045"/>
    <xdr:sp macro="" textlink="">
      <xdr:nvSpPr>
        <xdr:cNvPr id="134" name="テキスト ボックス 133"/>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61</xdr:row>
      <xdr:rowOff>80027</xdr:rowOff>
    </xdr:from>
    <xdr:ext cx="762000" cy="259045"/>
    <xdr:sp macro="" textlink="">
      <xdr:nvSpPr>
        <xdr:cNvPr id="135" name="テキスト ボックス 134"/>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57</xdr:row>
      <xdr:rowOff>112231</xdr:rowOff>
    </xdr:from>
    <xdr:to>
      <xdr:col>6</xdr:col>
      <xdr:colOff>561975</xdr:colOff>
      <xdr:row>58</xdr:row>
      <xdr:rowOff>42381</xdr:rowOff>
    </xdr:to>
    <xdr:sp macro="" textlink="">
      <xdr:nvSpPr>
        <xdr:cNvPr id="136" name="円/楕円 135"/>
        <xdr:cNvSpPr/>
      </xdr:nvSpPr>
      <xdr:spPr>
        <a:xfrm>
          <a:off x="4584700" y="98848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57</xdr:row>
      <xdr:rowOff>27158</xdr:rowOff>
    </xdr:from>
    <xdr:ext cx="534377" cy="259045"/>
    <xdr:sp macro="" textlink="">
      <xdr:nvSpPr>
        <xdr:cNvPr id="137" name="総務費該当値テキスト"/>
        <xdr:cNvSpPr txBox="1"/>
      </xdr:nvSpPr>
      <xdr:spPr>
        <a:xfrm>
          <a:off x="4686300" y="979980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32,397</a:t>
          </a:r>
          <a:endParaRPr kumimoji="1" lang="ja-JP" altLang="en-US" sz="1000" b="1">
            <a:solidFill>
              <a:srgbClr val="FF0000"/>
            </a:solidFill>
            <a:latin typeface="ＭＳ Ｐゴシック"/>
          </a:endParaRPr>
        </a:p>
      </xdr:txBody>
    </xdr:sp>
    <xdr:clientData/>
  </xdr:oneCellAnchor>
  <xdr:twoCellAnchor>
    <xdr:from>
      <xdr:col>5</xdr:col>
      <xdr:colOff>307975</xdr:colOff>
      <xdr:row>57</xdr:row>
      <xdr:rowOff>87674</xdr:rowOff>
    </xdr:from>
    <xdr:to>
      <xdr:col>5</xdr:col>
      <xdr:colOff>409575</xdr:colOff>
      <xdr:row>58</xdr:row>
      <xdr:rowOff>17824</xdr:rowOff>
    </xdr:to>
    <xdr:sp macro="" textlink="">
      <xdr:nvSpPr>
        <xdr:cNvPr id="138" name="円/楕円 137"/>
        <xdr:cNvSpPr/>
      </xdr:nvSpPr>
      <xdr:spPr>
        <a:xfrm>
          <a:off x="3746500" y="98603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58</xdr:row>
      <xdr:rowOff>8951</xdr:rowOff>
    </xdr:from>
    <xdr:ext cx="534377" cy="259045"/>
    <xdr:sp macro="" textlink="">
      <xdr:nvSpPr>
        <xdr:cNvPr id="139" name="テキスト ボックス 138"/>
        <xdr:cNvSpPr txBox="1"/>
      </xdr:nvSpPr>
      <xdr:spPr>
        <a:xfrm>
          <a:off x="3530111" y="99530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37,768</a:t>
          </a:r>
          <a:endParaRPr kumimoji="1" lang="ja-JP" altLang="en-US" sz="1000" b="1">
            <a:solidFill>
              <a:srgbClr val="FF0000"/>
            </a:solidFill>
            <a:latin typeface="ＭＳ Ｐゴシック"/>
          </a:endParaRPr>
        </a:p>
      </xdr:txBody>
    </xdr:sp>
    <xdr:clientData/>
  </xdr:oneCellAnchor>
  <xdr:twoCellAnchor>
    <xdr:from>
      <xdr:col>4</xdr:col>
      <xdr:colOff>104775</xdr:colOff>
      <xdr:row>57</xdr:row>
      <xdr:rowOff>87954</xdr:rowOff>
    </xdr:from>
    <xdr:to>
      <xdr:col>4</xdr:col>
      <xdr:colOff>206375</xdr:colOff>
      <xdr:row>58</xdr:row>
      <xdr:rowOff>18104</xdr:rowOff>
    </xdr:to>
    <xdr:sp macro="" textlink="">
      <xdr:nvSpPr>
        <xdr:cNvPr id="140" name="円/楕円 139"/>
        <xdr:cNvSpPr/>
      </xdr:nvSpPr>
      <xdr:spPr>
        <a:xfrm>
          <a:off x="2857500" y="98606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58</xdr:row>
      <xdr:rowOff>9231</xdr:rowOff>
    </xdr:from>
    <xdr:ext cx="534377" cy="259045"/>
    <xdr:sp macro="" textlink="">
      <xdr:nvSpPr>
        <xdr:cNvPr id="141" name="テキスト ボックス 140"/>
        <xdr:cNvSpPr txBox="1"/>
      </xdr:nvSpPr>
      <xdr:spPr>
        <a:xfrm>
          <a:off x="2641111" y="995333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37,707</a:t>
          </a:r>
          <a:endParaRPr kumimoji="1" lang="ja-JP" altLang="en-US" sz="1000" b="1">
            <a:solidFill>
              <a:srgbClr val="FF0000"/>
            </a:solidFill>
            <a:latin typeface="ＭＳ Ｐゴシック"/>
          </a:endParaRPr>
        </a:p>
      </xdr:txBody>
    </xdr:sp>
    <xdr:clientData/>
  </xdr:oneCellAnchor>
  <xdr:twoCellAnchor>
    <xdr:from>
      <xdr:col>2</xdr:col>
      <xdr:colOff>587375</xdr:colOff>
      <xdr:row>57</xdr:row>
      <xdr:rowOff>128288</xdr:rowOff>
    </xdr:from>
    <xdr:to>
      <xdr:col>3</xdr:col>
      <xdr:colOff>3175</xdr:colOff>
      <xdr:row>58</xdr:row>
      <xdr:rowOff>58438</xdr:rowOff>
    </xdr:to>
    <xdr:sp macro="" textlink="">
      <xdr:nvSpPr>
        <xdr:cNvPr id="142" name="円/楕円 141"/>
        <xdr:cNvSpPr/>
      </xdr:nvSpPr>
      <xdr:spPr>
        <a:xfrm>
          <a:off x="1968500" y="99009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58</xdr:row>
      <xdr:rowOff>49565</xdr:rowOff>
    </xdr:from>
    <xdr:ext cx="534377" cy="259045"/>
    <xdr:sp macro="" textlink="">
      <xdr:nvSpPr>
        <xdr:cNvPr id="143" name="テキスト ボックス 142"/>
        <xdr:cNvSpPr txBox="1"/>
      </xdr:nvSpPr>
      <xdr:spPr>
        <a:xfrm>
          <a:off x="1752111" y="99936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28,885</a:t>
          </a:r>
          <a:endParaRPr kumimoji="1" lang="ja-JP" altLang="en-US" sz="1000" b="1">
            <a:solidFill>
              <a:srgbClr val="FF0000"/>
            </a:solidFill>
            <a:latin typeface="ＭＳ Ｐゴシック"/>
          </a:endParaRPr>
        </a:p>
      </xdr:txBody>
    </xdr:sp>
    <xdr:clientData/>
  </xdr:oneCellAnchor>
  <xdr:twoCellAnchor>
    <xdr:from>
      <xdr:col>1</xdr:col>
      <xdr:colOff>384175</xdr:colOff>
      <xdr:row>57</xdr:row>
      <xdr:rowOff>145492</xdr:rowOff>
    </xdr:from>
    <xdr:to>
      <xdr:col>1</xdr:col>
      <xdr:colOff>485775</xdr:colOff>
      <xdr:row>58</xdr:row>
      <xdr:rowOff>75642</xdr:rowOff>
    </xdr:to>
    <xdr:sp macro="" textlink="">
      <xdr:nvSpPr>
        <xdr:cNvPr id="144" name="円/楕円 143"/>
        <xdr:cNvSpPr/>
      </xdr:nvSpPr>
      <xdr:spPr>
        <a:xfrm>
          <a:off x="1079500" y="991814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58</xdr:row>
      <xdr:rowOff>66769</xdr:rowOff>
    </xdr:from>
    <xdr:ext cx="534377" cy="259045"/>
    <xdr:sp macro="" textlink="">
      <xdr:nvSpPr>
        <xdr:cNvPr id="145" name="テキスト ボックス 144"/>
        <xdr:cNvSpPr txBox="1"/>
      </xdr:nvSpPr>
      <xdr:spPr>
        <a:xfrm>
          <a:off x="863111" y="1001086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25,122</a:t>
          </a:r>
          <a:endParaRPr kumimoji="1" lang="ja-JP" altLang="en-US" sz="1000" b="1">
            <a:solidFill>
              <a:srgbClr val="FF0000"/>
            </a:solidFill>
            <a:latin typeface="ＭＳ Ｐゴシック"/>
          </a:endParaRPr>
        </a:p>
      </xdr:txBody>
    </xdr:sp>
    <xdr:clientData/>
  </xdr:oneCellAnchor>
  <xdr:twoCellAnchor>
    <xdr:from>
      <xdr:col>1</xdr:col>
      <xdr:colOff>66675</xdr:colOff>
      <xdr:row>63</xdr:row>
      <xdr:rowOff>57150</xdr:rowOff>
    </xdr:from>
    <xdr:to>
      <xdr:col>7</xdr:col>
      <xdr:colOff>638175</xdr:colOff>
      <xdr:row>65</xdr:row>
      <xdr:rowOff>31750</xdr:rowOff>
    </xdr:to>
    <xdr:sp macro="" textlink="">
      <xdr:nvSpPr>
        <xdr:cNvPr id="146" name="正方形/長方形 145"/>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民生費</a:t>
          </a:r>
        </a:p>
      </xdr:txBody>
    </xdr:sp>
    <xdr:clientData/>
  </xdr:twoCellAnchor>
  <xdr:twoCellAnchor>
    <xdr:from>
      <xdr:col>1</xdr:col>
      <xdr:colOff>193675</xdr:colOff>
      <xdr:row>65</xdr:row>
      <xdr:rowOff>57150</xdr:rowOff>
    </xdr:from>
    <xdr:to>
      <xdr:col>3</xdr:col>
      <xdr:colOff>346075</xdr:colOff>
      <xdr:row>66</xdr:row>
      <xdr:rowOff>139700</xdr:rowOff>
    </xdr:to>
    <xdr:sp macro="" textlink="">
      <xdr:nvSpPr>
        <xdr:cNvPr id="147" name="正方形/長方形 146"/>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66</xdr:row>
      <xdr:rowOff>88900</xdr:rowOff>
    </xdr:from>
    <xdr:to>
      <xdr:col>3</xdr:col>
      <xdr:colOff>346075</xdr:colOff>
      <xdr:row>68</xdr:row>
      <xdr:rowOff>0</xdr:rowOff>
    </xdr:to>
    <xdr:sp macro="" textlink="">
      <xdr:nvSpPr>
        <xdr:cNvPr id="148" name="正方形/長方形 147"/>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12/23</a:t>
          </a:r>
          <a:endParaRPr kumimoji="1" lang="ja-JP" altLang="en-US" sz="1200" b="1" i="1">
            <a:solidFill>
              <a:srgbClr val="4080FF"/>
            </a:solidFill>
            <a:latin typeface="ＭＳ Ｐゴシック"/>
          </a:endParaRPr>
        </a:p>
      </xdr:txBody>
    </xdr:sp>
    <xdr:clientData/>
  </xdr:twoCellAnchor>
  <xdr:twoCellAnchor>
    <xdr:from>
      <xdr:col>2</xdr:col>
      <xdr:colOff>523875</xdr:colOff>
      <xdr:row>65</xdr:row>
      <xdr:rowOff>57150</xdr:rowOff>
    </xdr:from>
    <xdr:to>
      <xdr:col>4</xdr:col>
      <xdr:colOff>676275</xdr:colOff>
      <xdr:row>66</xdr:row>
      <xdr:rowOff>139700</xdr:rowOff>
    </xdr:to>
    <xdr:sp macro="" textlink="">
      <xdr:nvSpPr>
        <xdr:cNvPr id="149" name="正方形/長方形 148"/>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66</xdr:row>
      <xdr:rowOff>88900</xdr:rowOff>
    </xdr:from>
    <xdr:to>
      <xdr:col>4</xdr:col>
      <xdr:colOff>676275</xdr:colOff>
      <xdr:row>68</xdr:row>
      <xdr:rowOff>0</xdr:rowOff>
    </xdr:to>
    <xdr:sp macro="" textlink="">
      <xdr:nvSpPr>
        <xdr:cNvPr id="150" name="正方形/長方形 149"/>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163,808</a:t>
          </a:r>
          <a:endParaRPr kumimoji="1" lang="ja-JP" altLang="en-US" sz="1200" b="1" i="1">
            <a:solidFill>
              <a:srgbClr val="4080FF"/>
            </a:solidFill>
            <a:latin typeface="ＭＳ Ｐゴシック"/>
          </a:endParaRPr>
        </a:p>
      </xdr:txBody>
    </xdr:sp>
    <xdr:clientData/>
  </xdr:twoCellAnchor>
  <xdr:twoCellAnchor>
    <xdr:from>
      <xdr:col>4</xdr:col>
      <xdr:colOff>295275</xdr:colOff>
      <xdr:row>65</xdr:row>
      <xdr:rowOff>57150</xdr:rowOff>
    </xdr:from>
    <xdr:to>
      <xdr:col>6</xdr:col>
      <xdr:colOff>447675</xdr:colOff>
      <xdr:row>66</xdr:row>
      <xdr:rowOff>139700</xdr:rowOff>
    </xdr:to>
    <xdr:sp macro="" textlink="">
      <xdr:nvSpPr>
        <xdr:cNvPr id="151" name="正方形/長方形 150"/>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66</xdr:row>
      <xdr:rowOff>88900</xdr:rowOff>
    </xdr:from>
    <xdr:to>
      <xdr:col>6</xdr:col>
      <xdr:colOff>447675</xdr:colOff>
      <xdr:row>68</xdr:row>
      <xdr:rowOff>0</xdr:rowOff>
    </xdr:to>
    <xdr:sp macro="" textlink="">
      <xdr:nvSpPr>
        <xdr:cNvPr id="152" name="正方形/長方形 151"/>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192,706</a:t>
          </a:r>
          <a:endParaRPr kumimoji="1" lang="ja-JP" altLang="en-US" sz="1200" b="1" i="1">
            <a:solidFill>
              <a:srgbClr val="4080FF"/>
            </a:solidFill>
            <a:latin typeface="ＭＳ Ｐゴシック"/>
          </a:endParaRPr>
        </a:p>
      </xdr:txBody>
    </xdr:sp>
    <xdr:clientData/>
  </xdr:twoCellAnchor>
  <xdr:twoCellAnchor>
    <xdr:from>
      <xdr:col>1</xdr:col>
      <xdr:colOff>66675</xdr:colOff>
      <xdr:row>68</xdr:row>
      <xdr:rowOff>25400</xdr:rowOff>
    </xdr:from>
    <xdr:to>
      <xdr:col>7</xdr:col>
      <xdr:colOff>638175</xdr:colOff>
      <xdr:row>81</xdr:row>
      <xdr:rowOff>82550</xdr:rowOff>
    </xdr:to>
    <xdr:sp macro="" textlink="">
      <xdr:nvSpPr>
        <xdr:cNvPr id="153" name="正方形/長方形 152"/>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67</xdr:row>
      <xdr:rowOff>6350</xdr:rowOff>
    </xdr:from>
    <xdr:ext cx="349839" cy="225703"/>
    <xdr:sp macro="" textlink="">
      <xdr:nvSpPr>
        <xdr:cNvPr id="154" name="テキスト ボックス 153"/>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81</xdr:row>
      <xdr:rowOff>82550</xdr:rowOff>
    </xdr:from>
    <xdr:to>
      <xdr:col>7</xdr:col>
      <xdr:colOff>638175</xdr:colOff>
      <xdr:row>81</xdr:row>
      <xdr:rowOff>82550</xdr:rowOff>
    </xdr:to>
    <xdr:cxnSp macro="">
      <xdr:nvCxnSpPr>
        <xdr:cNvPr id="155" name="直線コネクタ 154"/>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80</xdr:row>
      <xdr:rowOff>111777</xdr:rowOff>
    </xdr:from>
    <xdr:ext cx="595419" cy="259045"/>
    <xdr:sp macro="" textlink="">
      <xdr:nvSpPr>
        <xdr:cNvPr id="156" name="テキスト ボックス 155"/>
        <xdr:cNvSpPr txBox="1"/>
      </xdr:nvSpPr>
      <xdr:spPr>
        <a:xfrm>
          <a:off x="166581" y="13827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66675</xdr:colOff>
      <xdr:row>79</xdr:row>
      <xdr:rowOff>44450</xdr:rowOff>
    </xdr:from>
    <xdr:to>
      <xdr:col>7</xdr:col>
      <xdr:colOff>638175</xdr:colOff>
      <xdr:row>79</xdr:row>
      <xdr:rowOff>44450</xdr:rowOff>
    </xdr:to>
    <xdr:cxnSp macro="">
      <xdr:nvCxnSpPr>
        <xdr:cNvPr id="157" name="直線コネクタ 156"/>
        <xdr:cNvCxnSpPr/>
      </xdr:nvCxnSpPr>
      <xdr:spPr>
        <a:xfrm>
          <a:off x="762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78</xdr:row>
      <xdr:rowOff>73677</xdr:rowOff>
    </xdr:from>
    <xdr:ext cx="595419" cy="259045"/>
    <xdr:sp macro="" textlink="">
      <xdr:nvSpPr>
        <xdr:cNvPr id="158" name="テキスト ボックス 157"/>
        <xdr:cNvSpPr txBox="1"/>
      </xdr:nvSpPr>
      <xdr:spPr>
        <a:xfrm>
          <a:off x="166581" y="13446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66675</xdr:colOff>
      <xdr:row>77</xdr:row>
      <xdr:rowOff>6350</xdr:rowOff>
    </xdr:from>
    <xdr:to>
      <xdr:col>7</xdr:col>
      <xdr:colOff>638175</xdr:colOff>
      <xdr:row>77</xdr:row>
      <xdr:rowOff>6350</xdr:rowOff>
    </xdr:to>
    <xdr:cxnSp macro="">
      <xdr:nvCxnSpPr>
        <xdr:cNvPr id="159" name="直線コネクタ 158"/>
        <xdr:cNvCxnSpPr/>
      </xdr:nvCxnSpPr>
      <xdr:spPr>
        <a:xfrm>
          <a:off x="762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76</xdr:row>
      <xdr:rowOff>35577</xdr:rowOff>
    </xdr:from>
    <xdr:ext cx="595419" cy="259045"/>
    <xdr:sp macro="" textlink="">
      <xdr:nvSpPr>
        <xdr:cNvPr id="160" name="テキスト ボックス 159"/>
        <xdr:cNvSpPr txBox="1"/>
      </xdr:nvSpPr>
      <xdr:spPr>
        <a:xfrm>
          <a:off x="166581" y="1306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66675</xdr:colOff>
      <xdr:row>74</xdr:row>
      <xdr:rowOff>139700</xdr:rowOff>
    </xdr:from>
    <xdr:to>
      <xdr:col>7</xdr:col>
      <xdr:colOff>638175</xdr:colOff>
      <xdr:row>74</xdr:row>
      <xdr:rowOff>139700</xdr:rowOff>
    </xdr:to>
    <xdr:cxnSp macro="">
      <xdr:nvCxnSpPr>
        <xdr:cNvPr id="161" name="直線コネクタ 160"/>
        <xdr:cNvCxnSpPr/>
      </xdr:nvCxnSpPr>
      <xdr:spPr>
        <a:xfrm>
          <a:off x="762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73</xdr:row>
      <xdr:rowOff>168927</xdr:rowOff>
    </xdr:from>
    <xdr:ext cx="595419" cy="259045"/>
    <xdr:sp macro="" textlink="">
      <xdr:nvSpPr>
        <xdr:cNvPr id="162" name="テキスト ボックス 161"/>
        <xdr:cNvSpPr txBox="1"/>
      </xdr:nvSpPr>
      <xdr:spPr>
        <a:xfrm>
          <a:off x="166581" y="1268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66675</xdr:colOff>
      <xdr:row>72</xdr:row>
      <xdr:rowOff>101600</xdr:rowOff>
    </xdr:from>
    <xdr:to>
      <xdr:col>7</xdr:col>
      <xdr:colOff>638175</xdr:colOff>
      <xdr:row>72</xdr:row>
      <xdr:rowOff>101600</xdr:rowOff>
    </xdr:to>
    <xdr:cxnSp macro="">
      <xdr:nvCxnSpPr>
        <xdr:cNvPr id="163" name="直線コネクタ 162"/>
        <xdr:cNvCxnSpPr/>
      </xdr:nvCxnSpPr>
      <xdr:spPr>
        <a:xfrm>
          <a:off x="762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71</xdr:row>
      <xdr:rowOff>130827</xdr:rowOff>
    </xdr:from>
    <xdr:ext cx="595419" cy="259045"/>
    <xdr:sp macro="" textlink="">
      <xdr:nvSpPr>
        <xdr:cNvPr id="164" name="テキスト ボックス 163"/>
        <xdr:cNvSpPr txBox="1"/>
      </xdr:nvSpPr>
      <xdr:spPr>
        <a:xfrm>
          <a:off x="166581" y="1230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240,000</a:t>
          </a:r>
          <a:endParaRPr kumimoji="1" lang="ja-JP" altLang="en-US" sz="1000">
            <a:latin typeface="ＭＳ Ｐゴシック"/>
          </a:endParaRPr>
        </a:p>
      </xdr:txBody>
    </xdr:sp>
    <xdr:clientData/>
  </xdr:oneCellAnchor>
  <xdr:twoCellAnchor>
    <xdr:from>
      <xdr:col>1</xdr:col>
      <xdr:colOff>66675</xdr:colOff>
      <xdr:row>70</xdr:row>
      <xdr:rowOff>63500</xdr:rowOff>
    </xdr:from>
    <xdr:to>
      <xdr:col>7</xdr:col>
      <xdr:colOff>638175</xdr:colOff>
      <xdr:row>70</xdr:row>
      <xdr:rowOff>63500</xdr:rowOff>
    </xdr:to>
    <xdr:cxnSp macro="">
      <xdr:nvCxnSpPr>
        <xdr:cNvPr id="165" name="直線コネクタ 164"/>
        <xdr:cNvCxnSpPr/>
      </xdr:nvCxnSpPr>
      <xdr:spPr>
        <a:xfrm>
          <a:off x="762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69</xdr:row>
      <xdr:rowOff>92727</xdr:rowOff>
    </xdr:from>
    <xdr:ext cx="595419" cy="259045"/>
    <xdr:sp macro="" textlink="">
      <xdr:nvSpPr>
        <xdr:cNvPr id="166" name="テキスト ボックス 165"/>
        <xdr:cNvSpPr txBox="1"/>
      </xdr:nvSpPr>
      <xdr:spPr>
        <a:xfrm>
          <a:off x="166581" y="1192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270,000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68</xdr:row>
      <xdr:rowOff>25400</xdr:rowOff>
    </xdr:to>
    <xdr:cxnSp macro="">
      <xdr:nvCxnSpPr>
        <xdr:cNvPr id="167" name="直線コネクタ 166"/>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67</xdr:row>
      <xdr:rowOff>54627</xdr:rowOff>
    </xdr:from>
    <xdr:ext cx="595419" cy="259045"/>
    <xdr:sp macro="" textlink="">
      <xdr:nvSpPr>
        <xdr:cNvPr id="168" name="テキスト ボックス 167"/>
        <xdr:cNvSpPr txBox="1"/>
      </xdr:nvSpPr>
      <xdr:spPr>
        <a:xfrm>
          <a:off x="166581" y="1154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66675</xdr:colOff>
      <xdr:row>68</xdr:row>
      <xdr:rowOff>25400</xdr:rowOff>
    </xdr:from>
    <xdr:to>
      <xdr:col>7</xdr:col>
      <xdr:colOff>638175</xdr:colOff>
      <xdr:row>81</xdr:row>
      <xdr:rowOff>82550</xdr:rowOff>
    </xdr:to>
    <xdr:sp macro="" textlink="">
      <xdr:nvSpPr>
        <xdr:cNvPr id="169" name="民生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69</xdr:row>
      <xdr:rowOff>153150</xdr:rowOff>
    </xdr:from>
    <xdr:to>
      <xdr:col>6</xdr:col>
      <xdr:colOff>510540</xdr:colOff>
      <xdr:row>78</xdr:row>
      <xdr:rowOff>122034</xdr:rowOff>
    </xdr:to>
    <xdr:cxnSp macro="">
      <xdr:nvCxnSpPr>
        <xdr:cNvPr id="170" name="直線コネクタ 169"/>
        <xdr:cNvCxnSpPr/>
      </xdr:nvCxnSpPr>
      <xdr:spPr>
        <a:xfrm flipV="1">
          <a:off x="4633595" y="11983200"/>
          <a:ext cx="1270" cy="151193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78</xdr:row>
      <xdr:rowOff>125861</xdr:rowOff>
    </xdr:from>
    <xdr:ext cx="599010" cy="259045"/>
    <xdr:sp macro="" textlink="">
      <xdr:nvSpPr>
        <xdr:cNvPr id="171" name="民生費最小値テキスト"/>
        <xdr:cNvSpPr txBox="1"/>
      </xdr:nvSpPr>
      <xdr:spPr>
        <a:xfrm>
          <a:off x="4686300" y="1349896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157,391</a:t>
          </a:r>
          <a:endParaRPr kumimoji="1" lang="ja-JP" altLang="en-US" sz="1000" b="1">
            <a:latin typeface="ＭＳ Ｐゴシック"/>
          </a:endParaRPr>
        </a:p>
      </xdr:txBody>
    </xdr:sp>
    <xdr:clientData/>
  </xdr:oneCellAnchor>
  <xdr:twoCellAnchor>
    <xdr:from>
      <xdr:col>6</xdr:col>
      <xdr:colOff>422275</xdr:colOff>
      <xdr:row>78</xdr:row>
      <xdr:rowOff>122034</xdr:rowOff>
    </xdr:from>
    <xdr:to>
      <xdr:col>6</xdr:col>
      <xdr:colOff>600075</xdr:colOff>
      <xdr:row>78</xdr:row>
      <xdr:rowOff>122034</xdr:rowOff>
    </xdr:to>
    <xdr:cxnSp macro="">
      <xdr:nvCxnSpPr>
        <xdr:cNvPr id="172" name="直線コネクタ 171"/>
        <xdr:cNvCxnSpPr/>
      </xdr:nvCxnSpPr>
      <xdr:spPr>
        <a:xfrm>
          <a:off x="4546600" y="1349513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68</xdr:row>
      <xdr:rowOff>99827</xdr:rowOff>
    </xdr:from>
    <xdr:ext cx="599010" cy="259045"/>
    <xdr:sp macro="" textlink="">
      <xdr:nvSpPr>
        <xdr:cNvPr id="173" name="民生費最大値テキスト"/>
        <xdr:cNvSpPr txBox="1"/>
      </xdr:nvSpPr>
      <xdr:spPr>
        <a:xfrm>
          <a:off x="4686300" y="1175842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276,441</a:t>
          </a:r>
          <a:endParaRPr kumimoji="1" lang="ja-JP" altLang="en-US" sz="1000" b="1">
            <a:latin typeface="ＭＳ Ｐゴシック"/>
          </a:endParaRPr>
        </a:p>
      </xdr:txBody>
    </xdr:sp>
    <xdr:clientData/>
  </xdr:oneCellAnchor>
  <xdr:twoCellAnchor>
    <xdr:from>
      <xdr:col>6</xdr:col>
      <xdr:colOff>422275</xdr:colOff>
      <xdr:row>69</xdr:row>
      <xdr:rowOff>153150</xdr:rowOff>
    </xdr:from>
    <xdr:to>
      <xdr:col>6</xdr:col>
      <xdr:colOff>600075</xdr:colOff>
      <xdr:row>69</xdr:row>
      <xdr:rowOff>153150</xdr:rowOff>
    </xdr:to>
    <xdr:cxnSp macro="">
      <xdr:nvCxnSpPr>
        <xdr:cNvPr id="174" name="直線コネクタ 173"/>
        <xdr:cNvCxnSpPr/>
      </xdr:nvCxnSpPr>
      <xdr:spPr>
        <a:xfrm>
          <a:off x="4546600" y="11983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75</xdr:row>
      <xdr:rowOff>129083</xdr:rowOff>
    </xdr:from>
    <xdr:to>
      <xdr:col>6</xdr:col>
      <xdr:colOff>511175</xdr:colOff>
      <xdr:row>76</xdr:row>
      <xdr:rowOff>33465</xdr:rowOff>
    </xdr:to>
    <xdr:cxnSp macro="">
      <xdr:nvCxnSpPr>
        <xdr:cNvPr id="175" name="直線コネクタ 174"/>
        <xdr:cNvCxnSpPr/>
      </xdr:nvCxnSpPr>
      <xdr:spPr>
        <a:xfrm flipV="1">
          <a:off x="3797300" y="12987833"/>
          <a:ext cx="838200" cy="758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74</xdr:row>
      <xdr:rowOff>74096</xdr:rowOff>
    </xdr:from>
    <xdr:ext cx="599010" cy="259045"/>
    <xdr:sp macro="" textlink="">
      <xdr:nvSpPr>
        <xdr:cNvPr id="176" name="民生費平均値テキスト"/>
        <xdr:cNvSpPr txBox="1"/>
      </xdr:nvSpPr>
      <xdr:spPr>
        <a:xfrm>
          <a:off x="4686300" y="12761396"/>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199,467</a:t>
          </a:r>
          <a:endParaRPr kumimoji="1" lang="ja-JP" altLang="en-US" sz="1000" b="1">
            <a:solidFill>
              <a:srgbClr val="000080"/>
            </a:solidFill>
            <a:latin typeface="ＭＳ Ｐゴシック"/>
          </a:endParaRPr>
        </a:p>
      </xdr:txBody>
    </xdr:sp>
    <xdr:clientData/>
  </xdr:oneCellAnchor>
  <xdr:twoCellAnchor>
    <xdr:from>
      <xdr:col>6</xdr:col>
      <xdr:colOff>460375</xdr:colOff>
      <xdr:row>75</xdr:row>
      <xdr:rowOff>51219</xdr:rowOff>
    </xdr:from>
    <xdr:to>
      <xdr:col>6</xdr:col>
      <xdr:colOff>561975</xdr:colOff>
      <xdr:row>75</xdr:row>
      <xdr:rowOff>152819</xdr:rowOff>
    </xdr:to>
    <xdr:sp macro="" textlink="">
      <xdr:nvSpPr>
        <xdr:cNvPr id="177" name="フローチャート : 判断 176"/>
        <xdr:cNvSpPr/>
      </xdr:nvSpPr>
      <xdr:spPr>
        <a:xfrm>
          <a:off x="4584700" y="129099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76</xdr:row>
      <xdr:rowOff>33465</xdr:rowOff>
    </xdr:from>
    <xdr:to>
      <xdr:col>5</xdr:col>
      <xdr:colOff>358775</xdr:colOff>
      <xdr:row>76</xdr:row>
      <xdr:rowOff>106947</xdr:rowOff>
    </xdr:to>
    <xdr:cxnSp macro="">
      <xdr:nvCxnSpPr>
        <xdr:cNvPr id="178" name="直線コネクタ 177"/>
        <xdr:cNvCxnSpPr/>
      </xdr:nvCxnSpPr>
      <xdr:spPr>
        <a:xfrm flipV="1">
          <a:off x="2908300" y="13063665"/>
          <a:ext cx="889000" cy="734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75</xdr:row>
      <xdr:rowOff>140881</xdr:rowOff>
    </xdr:from>
    <xdr:to>
      <xdr:col>5</xdr:col>
      <xdr:colOff>409575</xdr:colOff>
      <xdr:row>76</xdr:row>
      <xdr:rowOff>71031</xdr:rowOff>
    </xdr:to>
    <xdr:sp macro="" textlink="">
      <xdr:nvSpPr>
        <xdr:cNvPr id="179" name="フローチャート : 判断 178"/>
        <xdr:cNvSpPr/>
      </xdr:nvSpPr>
      <xdr:spPr>
        <a:xfrm>
          <a:off x="3746500" y="129996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74</xdr:row>
      <xdr:rowOff>87558</xdr:rowOff>
    </xdr:from>
    <xdr:ext cx="599010" cy="259045"/>
    <xdr:sp macro="" textlink="">
      <xdr:nvSpPr>
        <xdr:cNvPr id="180" name="テキスト ボックス 179"/>
        <xdr:cNvSpPr txBox="1"/>
      </xdr:nvSpPr>
      <xdr:spPr>
        <a:xfrm>
          <a:off x="3497794" y="127748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192,407</a:t>
          </a:r>
          <a:endParaRPr kumimoji="1" lang="ja-JP" altLang="en-US" sz="1000" b="1">
            <a:solidFill>
              <a:srgbClr val="000080"/>
            </a:solidFill>
            <a:latin typeface="ＭＳ Ｐゴシック"/>
          </a:endParaRPr>
        </a:p>
      </xdr:txBody>
    </xdr:sp>
    <xdr:clientData/>
  </xdr:oneCellAnchor>
  <xdr:twoCellAnchor>
    <xdr:from>
      <xdr:col>2</xdr:col>
      <xdr:colOff>638175</xdr:colOff>
      <xdr:row>76</xdr:row>
      <xdr:rowOff>106947</xdr:rowOff>
    </xdr:from>
    <xdr:to>
      <xdr:col>4</xdr:col>
      <xdr:colOff>155575</xdr:colOff>
      <xdr:row>77</xdr:row>
      <xdr:rowOff>67284</xdr:rowOff>
    </xdr:to>
    <xdr:cxnSp macro="">
      <xdr:nvCxnSpPr>
        <xdr:cNvPr id="181" name="直線コネクタ 180"/>
        <xdr:cNvCxnSpPr/>
      </xdr:nvCxnSpPr>
      <xdr:spPr>
        <a:xfrm flipV="1">
          <a:off x="2019300" y="13137147"/>
          <a:ext cx="889000" cy="1317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76</xdr:row>
      <xdr:rowOff>4178</xdr:rowOff>
    </xdr:from>
    <xdr:to>
      <xdr:col>4</xdr:col>
      <xdr:colOff>206375</xdr:colOff>
      <xdr:row>76</xdr:row>
      <xdr:rowOff>105778</xdr:rowOff>
    </xdr:to>
    <xdr:sp macro="" textlink="">
      <xdr:nvSpPr>
        <xdr:cNvPr id="182" name="フローチャート : 判断 181"/>
        <xdr:cNvSpPr/>
      </xdr:nvSpPr>
      <xdr:spPr>
        <a:xfrm>
          <a:off x="2857500" y="130343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74</xdr:row>
      <xdr:rowOff>122305</xdr:rowOff>
    </xdr:from>
    <xdr:ext cx="599010" cy="259045"/>
    <xdr:sp macro="" textlink="">
      <xdr:nvSpPr>
        <xdr:cNvPr id="183" name="テキスト ボックス 182"/>
        <xdr:cNvSpPr txBox="1"/>
      </xdr:nvSpPr>
      <xdr:spPr>
        <a:xfrm>
          <a:off x="2608794" y="1280960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189,671</a:t>
          </a:r>
          <a:endParaRPr kumimoji="1" lang="ja-JP" altLang="en-US" sz="1000" b="1">
            <a:solidFill>
              <a:srgbClr val="000080"/>
            </a:solidFill>
            <a:latin typeface="ＭＳ Ｐゴシック"/>
          </a:endParaRPr>
        </a:p>
      </xdr:txBody>
    </xdr:sp>
    <xdr:clientData/>
  </xdr:oneCellAnchor>
  <xdr:twoCellAnchor>
    <xdr:from>
      <xdr:col>1</xdr:col>
      <xdr:colOff>434975</xdr:colOff>
      <xdr:row>77</xdr:row>
      <xdr:rowOff>67284</xdr:rowOff>
    </xdr:from>
    <xdr:to>
      <xdr:col>2</xdr:col>
      <xdr:colOff>638175</xdr:colOff>
      <xdr:row>77</xdr:row>
      <xdr:rowOff>102070</xdr:rowOff>
    </xdr:to>
    <xdr:cxnSp macro="">
      <xdr:nvCxnSpPr>
        <xdr:cNvPr id="184" name="直線コネクタ 183"/>
        <xdr:cNvCxnSpPr/>
      </xdr:nvCxnSpPr>
      <xdr:spPr>
        <a:xfrm flipV="1">
          <a:off x="1130300" y="13268934"/>
          <a:ext cx="889000" cy="347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76</xdr:row>
      <xdr:rowOff>137719</xdr:rowOff>
    </xdr:from>
    <xdr:to>
      <xdr:col>3</xdr:col>
      <xdr:colOff>3175</xdr:colOff>
      <xdr:row>77</xdr:row>
      <xdr:rowOff>67869</xdr:rowOff>
    </xdr:to>
    <xdr:sp macro="" textlink="">
      <xdr:nvSpPr>
        <xdr:cNvPr id="185" name="フローチャート : 判断 184"/>
        <xdr:cNvSpPr/>
      </xdr:nvSpPr>
      <xdr:spPr>
        <a:xfrm>
          <a:off x="1968500" y="1316791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75</xdr:row>
      <xdr:rowOff>84396</xdr:rowOff>
    </xdr:from>
    <xdr:ext cx="599010" cy="259045"/>
    <xdr:sp macro="" textlink="">
      <xdr:nvSpPr>
        <xdr:cNvPr id="186" name="テキスト ボックス 185"/>
        <xdr:cNvSpPr txBox="1"/>
      </xdr:nvSpPr>
      <xdr:spPr>
        <a:xfrm>
          <a:off x="1719794" y="1294314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179,156</a:t>
          </a:r>
          <a:endParaRPr kumimoji="1" lang="ja-JP" altLang="en-US" sz="1000" b="1">
            <a:solidFill>
              <a:srgbClr val="000080"/>
            </a:solidFill>
            <a:latin typeface="ＭＳ Ｐゴシック"/>
          </a:endParaRPr>
        </a:p>
      </xdr:txBody>
    </xdr:sp>
    <xdr:clientData/>
  </xdr:oneCellAnchor>
  <xdr:twoCellAnchor>
    <xdr:from>
      <xdr:col>1</xdr:col>
      <xdr:colOff>384175</xdr:colOff>
      <xdr:row>76</xdr:row>
      <xdr:rowOff>159220</xdr:rowOff>
    </xdr:from>
    <xdr:to>
      <xdr:col>1</xdr:col>
      <xdr:colOff>485775</xdr:colOff>
      <xdr:row>77</xdr:row>
      <xdr:rowOff>89370</xdr:rowOff>
    </xdr:to>
    <xdr:sp macro="" textlink="">
      <xdr:nvSpPr>
        <xdr:cNvPr id="187" name="フローチャート : 判断 186"/>
        <xdr:cNvSpPr/>
      </xdr:nvSpPr>
      <xdr:spPr>
        <a:xfrm>
          <a:off x="1079500" y="131894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75</xdr:row>
      <xdr:rowOff>105897</xdr:rowOff>
    </xdr:from>
    <xdr:ext cx="599010" cy="259045"/>
    <xdr:sp macro="" textlink="">
      <xdr:nvSpPr>
        <xdr:cNvPr id="188" name="テキスト ボックス 187"/>
        <xdr:cNvSpPr txBox="1"/>
      </xdr:nvSpPr>
      <xdr:spPr>
        <a:xfrm>
          <a:off x="830794" y="1296464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177,463</a:t>
          </a:r>
          <a:endParaRPr kumimoji="1" lang="ja-JP" altLang="en-US" sz="1000" b="1">
            <a:solidFill>
              <a:srgbClr val="000080"/>
            </a:solidFill>
            <a:latin typeface="ＭＳ Ｐゴシック"/>
          </a:endParaRPr>
        </a:p>
      </xdr:txBody>
    </xdr:sp>
    <xdr:clientData/>
  </xdr:oneCellAnchor>
  <xdr:oneCellAnchor>
    <xdr:from>
      <xdr:col>6</xdr:col>
      <xdr:colOff>320675</xdr:colOff>
      <xdr:row>81</xdr:row>
      <xdr:rowOff>80027</xdr:rowOff>
    </xdr:from>
    <xdr:ext cx="762000" cy="259045"/>
    <xdr:sp macro="" textlink="">
      <xdr:nvSpPr>
        <xdr:cNvPr id="189" name="テキスト ボックス 188"/>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81</xdr:row>
      <xdr:rowOff>80027</xdr:rowOff>
    </xdr:from>
    <xdr:ext cx="762000" cy="259045"/>
    <xdr:sp macro="" textlink="">
      <xdr:nvSpPr>
        <xdr:cNvPr id="190" name="テキスト ボックス 189"/>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81</xdr:row>
      <xdr:rowOff>80027</xdr:rowOff>
    </xdr:from>
    <xdr:ext cx="762000" cy="259045"/>
    <xdr:sp macro="" textlink="">
      <xdr:nvSpPr>
        <xdr:cNvPr id="191" name="テキスト ボックス 190"/>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81</xdr:row>
      <xdr:rowOff>80027</xdr:rowOff>
    </xdr:from>
    <xdr:ext cx="762000" cy="259045"/>
    <xdr:sp macro="" textlink="">
      <xdr:nvSpPr>
        <xdr:cNvPr id="192" name="テキスト ボックス 191"/>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81</xdr:row>
      <xdr:rowOff>80027</xdr:rowOff>
    </xdr:from>
    <xdr:ext cx="762000" cy="259045"/>
    <xdr:sp macro="" textlink="">
      <xdr:nvSpPr>
        <xdr:cNvPr id="193" name="テキスト ボックス 192"/>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75</xdr:row>
      <xdr:rowOff>78283</xdr:rowOff>
    </xdr:from>
    <xdr:to>
      <xdr:col>6</xdr:col>
      <xdr:colOff>561975</xdr:colOff>
      <xdr:row>76</xdr:row>
      <xdr:rowOff>8434</xdr:rowOff>
    </xdr:to>
    <xdr:sp macro="" textlink="">
      <xdr:nvSpPr>
        <xdr:cNvPr id="194" name="円/楕円 193"/>
        <xdr:cNvSpPr/>
      </xdr:nvSpPr>
      <xdr:spPr>
        <a:xfrm>
          <a:off x="4584700" y="12937033"/>
          <a:ext cx="101600" cy="101601"/>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75</xdr:row>
      <xdr:rowOff>56710</xdr:rowOff>
    </xdr:from>
    <xdr:ext cx="599010" cy="259045"/>
    <xdr:sp macro="" textlink="">
      <xdr:nvSpPr>
        <xdr:cNvPr id="195" name="民生費該当値テキスト"/>
        <xdr:cNvSpPr txBox="1"/>
      </xdr:nvSpPr>
      <xdr:spPr>
        <a:xfrm>
          <a:off x="4686300" y="1291546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197,336</a:t>
          </a:r>
          <a:endParaRPr kumimoji="1" lang="ja-JP" altLang="en-US" sz="1000" b="1">
            <a:solidFill>
              <a:srgbClr val="FF0000"/>
            </a:solidFill>
            <a:latin typeface="ＭＳ Ｐゴシック"/>
          </a:endParaRPr>
        </a:p>
      </xdr:txBody>
    </xdr:sp>
    <xdr:clientData/>
  </xdr:oneCellAnchor>
  <xdr:twoCellAnchor>
    <xdr:from>
      <xdr:col>5</xdr:col>
      <xdr:colOff>307975</xdr:colOff>
      <xdr:row>75</xdr:row>
      <xdr:rowOff>154115</xdr:rowOff>
    </xdr:from>
    <xdr:to>
      <xdr:col>5</xdr:col>
      <xdr:colOff>409575</xdr:colOff>
      <xdr:row>76</xdr:row>
      <xdr:rowOff>84265</xdr:rowOff>
    </xdr:to>
    <xdr:sp macro="" textlink="">
      <xdr:nvSpPr>
        <xdr:cNvPr id="196" name="円/楕円 195"/>
        <xdr:cNvSpPr/>
      </xdr:nvSpPr>
      <xdr:spPr>
        <a:xfrm>
          <a:off x="3746500" y="130128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59269</xdr:colOff>
      <xdr:row>76</xdr:row>
      <xdr:rowOff>75392</xdr:rowOff>
    </xdr:from>
    <xdr:ext cx="599010" cy="259045"/>
    <xdr:sp macro="" textlink="">
      <xdr:nvSpPr>
        <xdr:cNvPr id="197" name="テキスト ボックス 196"/>
        <xdr:cNvSpPr txBox="1"/>
      </xdr:nvSpPr>
      <xdr:spPr>
        <a:xfrm>
          <a:off x="3497794" y="1310559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191,365</a:t>
          </a:r>
          <a:endParaRPr kumimoji="1" lang="ja-JP" altLang="en-US" sz="1000" b="1">
            <a:solidFill>
              <a:srgbClr val="FF0000"/>
            </a:solidFill>
            <a:latin typeface="ＭＳ Ｐゴシック"/>
          </a:endParaRPr>
        </a:p>
      </xdr:txBody>
    </xdr:sp>
    <xdr:clientData/>
  </xdr:oneCellAnchor>
  <xdr:twoCellAnchor>
    <xdr:from>
      <xdr:col>4</xdr:col>
      <xdr:colOff>104775</xdr:colOff>
      <xdr:row>76</xdr:row>
      <xdr:rowOff>56147</xdr:rowOff>
    </xdr:from>
    <xdr:to>
      <xdr:col>4</xdr:col>
      <xdr:colOff>206375</xdr:colOff>
      <xdr:row>76</xdr:row>
      <xdr:rowOff>157747</xdr:rowOff>
    </xdr:to>
    <xdr:sp macro="" textlink="">
      <xdr:nvSpPr>
        <xdr:cNvPr id="198" name="円/楕円 197"/>
        <xdr:cNvSpPr/>
      </xdr:nvSpPr>
      <xdr:spPr>
        <a:xfrm>
          <a:off x="2857500" y="130863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541869</xdr:colOff>
      <xdr:row>76</xdr:row>
      <xdr:rowOff>148874</xdr:rowOff>
    </xdr:from>
    <xdr:ext cx="599010" cy="259045"/>
    <xdr:sp macro="" textlink="">
      <xdr:nvSpPr>
        <xdr:cNvPr id="199" name="テキスト ボックス 198"/>
        <xdr:cNvSpPr txBox="1"/>
      </xdr:nvSpPr>
      <xdr:spPr>
        <a:xfrm>
          <a:off x="2608794" y="1317907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185,579</a:t>
          </a:r>
          <a:endParaRPr kumimoji="1" lang="ja-JP" altLang="en-US" sz="1000" b="1">
            <a:solidFill>
              <a:srgbClr val="FF0000"/>
            </a:solidFill>
            <a:latin typeface="ＭＳ Ｐゴシック"/>
          </a:endParaRPr>
        </a:p>
      </xdr:txBody>
    </xdr:sp>
    <xdr:clientData/>
  </xdr:oneCellAnchor>
  <xdr:twoCellAnchor>
    <xdr:from>
      <xdr:col>2</xdr:col>
      <xdr:colOff>587375</xdr:colOff>
      <xdr:row>77</xdr:row>
      <xdr:rowOff>16484</xdr:rowOff>
    </xdr:from>
    <xdr:to>
      <xdr:col>3</xdr:col>
      <xdr:colOff>3175</xdr:colOff>
      <xdr:row>77</xdr:row>
      <xdr:rowOff>118084</xdr:rowOff>
    </xdr:to>
    <xdr:sp macro="" textlink="">
      <xdr:nvSpPr>
        <xdr:cNvPr id="200" name="円/楕円 199"/>
        <xdr:cNvSpPr/>
      </xdr:nvSpPr>
      <xdr:spPr>
        <a:xfrm>
          <a:off x="1968500" y="132181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338669</xdr:colOff>
      <xdr:row>77</xdr:row>
      <xdr:rowOff>109211</xdr:rowOff>
    </xdr:from>
    <xdr:ext cx="599010" cy="259045"/>
    <xdr:sp macro="" textlink="">
      <xdr:nvSpPr>
        <xdr:cNvPr id="201" name="テキスト ボックス 200"/>
        <xdr:cNvSpPr txBox="1"/>
      </xdr:nvSpPr>
      <xdr:spPr>
        <a:xfrm>
          <a:off x="1719794" y="1331086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175,202</a:t>
          </a:r>
          <a:endParaRPr kumimoji="1" lang="ja-JP" altLang="en-US" sz="1000" b="1">
            <a:solidFill>
              <a:srgbClr val="FF0000"/>
            </a:solidFill>
            <a:latin typeface="ＭＳ Ｐゴシック"/>
          </a:endParaRPr>
        </a:p>
      </xdr:txBody>
    </xdr:sp>
    <xdr:clientData/>
  </xdr:oneCellAnchor>
  <xdr:twoCellAnchor>
    <xdr:from>
      <xdr:col>1</xdr:col>
      <xdr:colOff>384175</xdr:colOff>
      <xdr:row>77</xdr:row>
      <xdr:rowOff>51270</xdr:rowOff>
    </xdr:from>
    <xdr:to>
      <xdr:col>1</xdr:col>
      <xdr:colOff>485775</xdr:colOff>
      <xdr:row>77</xdr:row>
      <xdr:rowOff>152870</xdr:rowOff>
    </xdr:to>
    <xdr:sp macro="" textlink="">
      <xdr:nvSpPr>
        <xdr:cNvPr id="202" name="円/楕円 201"/>
        <xdr:cNvSpPr/>
      </xdr:nvSpPr>
      <xdr:spPr>
        <a:xfrm>
          <a:off x="1079500" y="132529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135469</xdr:colOff>
      <xdr:row>77</xdr:row>
      <xdr:rowOff>143997</xdr:rowOff>
    </xdr:from>
    <xdr:ext cx="599010" cy="259045"/>
    <xdr:sp macro="" textlink="">
      <xdr:nvSpPr>
        <xdr:cNvPr id="203" name="テキスト ボックス 202"/>
        <xdr:cNvSpPr txBox="1"/>
      </xdr:nvSpPr>
      <xdr:spPr>
        <a:xfrm>
          <a:off x="830794" y="1334564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172,463</a:t>
          </a:r>
          <a:endParaRPr kumimoji="1" lang="ja-JP" altLang="en-US" sz="1000" b="1">
            <a:solidFill>
              <a:srgbClr val="FF0000"/>
            </a:solidFill>
            <a:latin typeface="ＭＳ Ｐゴシック"/>
          </a:endParaRPr>
        </a:p>
      </xdr:txBody>
    </xdr:sp>
    <xdr:clientData/>
  </xdr:oneCellAnchor>
  <xdr:twoCellAnchor>
    <xdr:from>
      <xdr:col>1</xdr:col>
      <xdr:colOff>66675</xdr:colOff>
      <xdr:row>83</xdr:row>
      <xdr:rowOff>57150</xdr:rowOff>
    </xdr:from>
    <xdr:to>
      <xdr:col>7</xdr:col>
      <xdr:colOff>638175</xdr:colOff>
      <xdr:row>85</xdr:row>
      <xdr:rowOff>31750</xdr:rowOff>
    </xdr:to>
    <xdr:sp macro="" textlink="">
      <xdr:nvSpPr>
        <xdr:cNvPr id="204" name="正方形/長方形 203"/>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衛生費</a:t>
          </a:r>
        </a:p>
      </xdr:txBody>
    </xdr:sp>
    <xdr:clientData/>
  </xdr:twoCellAnchor>
  <xdr:twoCellAnchor>
    <xdr:from>
      <xdr:col>1</xdr:col>
      <xdr:colOff>193675</xdr:colOff>
      <xdr:row>85</xdr:row>
      <xdr:rowOff>57150</xdr:rowOff>
    </xdr:from>
    <xdr:to>
      <xdr:col>3</xdr:col>
      <xdr:colOff>346075</xdr:colOff>
      <xdr:row>86</xdr:row>
      <xdr:rowOff>139700</xdr:rowOff>
    </xdr:to>
    <xdr:sp macro="" textlink="">
      <xdr:nvSpPr>
        <xdr:cNvPr id="205" name="正方形/長方形 204"/>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xdr:col>
      <xdr:colOff>193675</xdr:colOff>
      <xdr:row>86</xdr:row>
      <xdr:rowOff>88900</xdr:rowOff>
    </xdr:from>
    <xdr:to>
      <xdr:col>3</xdr:col>
      <xdr:colOff>346075</xdr:colOff>
      <xdr:row>88</xdr:row>
      <xdr:rowOff>0</xdr:rowOff>
    </xdr:to>
    <xdr:sp macro="" textlink="">
      <xdr:nvSpPr>
        <xdr:cNvPr id="206" name="正方形/長方形 205"/>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8/23</a:t>
          </a:r>
          <a:endParaRPr kumimoji="1" lang="ja-JP" altLang="en-US" sz="1200" b="1" i="1">
            <a:solidFill>
              <a:srgbClr val="4080FF"/>
            </a:solidFill>
            <a:latin typeface="ＭＳ Ｐゴシック"/>
          </a:endParaRPr>
        </a:p>
      </xdr:txBody>
    </xdr:sp>
    <xdr:clientData/>
  </xdr:twoCellAnchor>
  <xdr:twoCellAnchor>
    <xdr:from>
      <xdr:col>2</xdr:col>
      <xdr:colOff>523875</xdr:colOff>
      <xdr:row>85</xdr:row>
      <xdr:rowOff>57150</xdr:rowOff>
    </xdr:from>
    <xdr:to>
      <xdr:col>4</xdr:col>
      <xdr:colOff>676275</xdr:colOff>
      <xdr:row>86</xdr:row>
      <xdr:rowOff>139700</xdr:rowOff>
    </xdr:to>
    <xdr:sp macro="" textlink="">
      <xdr:nvSpPr>
        <xdr:cNvPr id="207" name="正方形/長方形 206"/>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xdr:col>
      <xdr:colOff>523875</xdr:colOff>
      <xdr:row>86</xdr:row>
      <xdr:rowOff>88900</xdr:rowOff>
    </xdr:from>
    <xdr:to>
      <xdr:col>4</xdr:col>
      <xdr:colOff>676275</xdr:colOff>
      <xdr:row>88</xdr:row>
      <xdr:rowOff>0</xdr:rowOff>
    </xdr:to>
    <xdr:sp macro="" textlink="">
      <xdr:nvSpPr>
        <xdr:cNvPr id="208" name="正方形/長方形 207"/>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35,835</a:t>
          </a:r>
          <a:endParaRPr kumimoji="1" lang="ja-JP" altLang="en-US" sz="1200" b="1" i="1">
            <a:solidFill>
              <a:srgbClr val="4080FF"/>
            </a:solidFill>
            <a:latin typeface="ＭＳ Ｐゴシック"/>
          </a:endParaRPr>
        </a:p>
      </xdr:txBody>
    </xdr:sp>
    <xdr:clientData/>
  </xdr:twoCellAnchor>
  <xdr:twoCellAnchor>
    <xdr:from>
      <xdr:col>4</xdr:col>
      <xdr:colOff>295275</xdr:colOff>
      <xdr:row>85</xdr:row>
      <xdr:rowOff>57150</xdr:rowOff>
    </xdr:from>
    <xdr:to>
      <xdr:col>6</xdr:col>
      <xdr:colOff>447675</xdr:colOff>
      <xdr:row>86</xdr:row>
      <xdr:rowOff>139700</xdr:rowOff>
    </xdr:to>
    <xdr:sp macro="" textlink="">
      <xdr:nvSpPr>
        <xdr:cNvPr id="209" name="正方形/長方形 208"/>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4</xdr:col>
      <xdr:colOff>295275</xdr:colOff>
      <xdr:row>86</xdr:row>
      <xdr:rowOff>88900</xdr:rowOff>
    </xdr:from>
    <xdr:to>
      <xdr:col>6</xdr:col>
      <xdr:colOff>447675</xdr:colOff>
      <xdr:row>88</xdr:row>
      <xdr:rowOff>0</xdr:rowOff>
    </xdr:to>
    <xdr:sp macro="" textlink="">
      <xdr:nvSpPr>
        <xdr:cNvPr id="210" name="正方形/長方形 209"/>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29,026</a:t>
          </a:r>
          <a:endParaRPr kumimoji="1" lang="ja-JP" altLang="en-US" sz="1200" b="1" i="1">
            <a:solidFill>
              <a:srgbClr val="4080FF"/>
            </a:solidFill>
            <a:latin typeface="ＭＳ Ｐゴシック"/>
          </a:endParaRPr>
        </a:p>
      </xdr:txBody>
    </xdr:sp>
    <xdr:clientData/>
  </xdr:twoCellAnchor>
  <xdr:twoCellAnchor>
    <xdr:from>
      <xdr:col>1</xdr:col>
      <xdr:colOff>66675</xdr:colOff>
      <xdr:row>88</xdr:row>
      <xdr:rowOff>25400</xdr:rowOff>
    </xdr:from>
    <xdr:to>
      <xdr:col>7</xdr:col>
      <xdr:colOff>638175</xdr:colOff>
      <xdr:row>101</xdr:row>
      <xdr:rowOff>82550</xdr:rowOff>
    </xdr:to>
    <xdr:sp macro="" textlink="">
      <xdr:nvSpPr>
        <xdr:cNvPr id="211" name="正方形/長方形 210"/>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28575</xdr:colOff>
      <xdr:row>87</xdr:row>
      <xdr:rowOff>6350</xdr:rowOff>
    </xdr:from>
    <xdr:ext cx="349839" cy="225703"/>
    <xdr:sp macro="" textlink="">
      <xdr:nvSpPr>
        <xdr:cNvPr id="212" name="テキスト ボックス 211"/>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101</xdr:row>
      <xdr:rowOff>82550</xdr:rowOff>
    </xdr:from>
    <xdr:to>
      <xdr:col>7</xdr:col>
      <xdr:colOff>638175</xdr:colOff>
      <xdr:row>101</xdr:row>
      <xdr:rowOff>82550</xdr:rowOff>
    </xdr:to>
    <xdr:cxnSp macro="">
      <xdr:nvCxnSpPr>
        <xdr:cNvPr id="213" name="直線コネクタ 212"/>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513214</xdr:colOff>
      <xdr:row>100</xdr:row>
      <xdr:rowOff>111777</xdr:rowOff>
    </xdr:from>
    <xdr:ext cx="248786" cy="259045"/>
    <xdr:sp macro="" textlink="">
      <xdr:nvSpPr>
        <xdr:cNvPr id="214" name="テキスト ボックス 213"/>
        <xdr:cNvSpPr txBox="1"/>
      </xdr:nvSpPr>
      <xdr:spPr>
        <a:xfrm>
          <a:off x="513214" y="1725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66675</xdr:colOff>
      <xdr:row>98</xdr:row>
      <xdr:rowOff>139700</xdr:rowOff>
    </xdr:from>
    <xdr:to>
      <xdr:col>7</xdr:col>
      <xdr:colOff>638175</xdr:colOff>
      <xdr:row>98</xdr:row>
      <xdr:rowOff>139700</xdr:rowOff>
    </xdr:to>
    <xdr:cxnSp macro="">
      <xdr:nvCxnSpPr>
        <xdr:cNvPr id="215" name="直線コネクタ 214"/>
        <xdr:cNvCxnSpPr/>
      </xdr:nvCxnSpPr>
      <xdr:spPr>
        <a:xfrm>
          <a:off x="762000" y="16941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97</xdr:row>
      <xdr:rowOff>168927</xdr:rowOff>
    </xdr:from>
    <xdr:ext cx="531299" cy="259045"/>
    <xdr:sp macro="" textlink="">
      <xdr:nvSpPr>
        <xdr:cNvPr id="216" name="テキスト ボックス 215"/>
        <xdr:cNvSpPr txBox="1"/>
      </xdr:nvSpPr>
      <xdr:spPr>
        <a:xfrm>
          <a:off x="230701" y="167995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66675</xdr:colOff>
      <xdr:row>96</xdr:row>
      <xdr:rowOff>25400</xdr:rowOff>
    </xdr:from>
    <xdr:to>
      <xdr:col>7</xdr:col>
      <xdr:colOff>638175</xdr:colOff>
      <xdr:row>96</xdr:row>
      <xdr:rowOff>25400</xdr:rowOff>
    </xdr:to>
    <xdr:cxnSp macro="">
      <xdr:nvCxnSpPr>
        <xdr:cNvPr id="217" name="直線コネクタ 216"/>
        <xdr:cNvCxnSpPr/>
      </xdr:nvCxnSpPr>
      <xdr:spPr>
        <a:xfrm>
          <a:off x="762000" y="16484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95</xdr:row>
      <xdr:rowOff>54627</xdr:rowOff>
    </xdr:from>
    <xdr:ext cx="531299" cy="259045"/>
    <xdr:sp macro="" textlink="">
      <xdr:nvSpPr>
        <xdr:cNvPr id="218" name="テキスト ボックス 217"/>
        <xdr:cNvSpPr txBox="1"/>
      </xdr:nvSpPr>
      <xdr:spPr>
        <a:xfrm>
          <a:off x="230701" y="16342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66675</xdr:colOff>
      <xdr:row>93</xdr:row>
      <xdr:rowOff>82550</xdr:rowOff>
    </xdr:from>
    <xdr:to>
      <xdr:col>7</xdr:col>
      <xdr:colOff>638175</xdr:colOff>
      <xdr:row>93</xdr:row>
      <xdr:rowOff>82550</xdr:rowOff>
    </xdr:to>
    <xdr:cxnSp macro="">
      <xdr:nvCxnSpPr>
        <xdr:cNvPr id="219" name="直線コネクタ 218"/>
        <xdr:cNvCxnSpPr/>
      </xdr:nvCxnSpPr>
      <xdr:spPr>
        <a:xfrm>
          <a:off x="762000" y="16027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92</xdr:row>
      <xdr:rowOff>111777</xdr:rowOff>
    </xdr:from>
    <xdr:ext cx="531299" cy="259045"/>
    <xdr:sp macro="" textlink="">
      <xdr:nvSpPr>
        <xdr:cNvPr id="220" name="テキスト ボックス 219"/>
        <xdr:cNvSpPr txBox="1"/>
      </xdr:nvSpPr>
      <xdr:spPr>
        <a:xfrm>
          <a:off x="230701" y="15885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66675</xdr:colOff>
      <xdr:row>90</xdr:row>
      <xdr:rowOff>139700</xdr:rowOff>
    </xdr:from>
    <xdr:to>
      <xdr:col>7</xdr:col>
      <xdr:colOff>638175</xdr:colOff>
      <xdr:row>90</xdr:row>
      <xdr:rowOff>139700</xdr:rowOff>
    </xdr:to>
    <xdr:cxnSp macro="">
      <xdr:nvCxnSpPr>
        <xdr:cNvPr id="221" name="直線コネクタ 220"/>
        <xdr:cNvCxnSpPr/>
      </xdr:nvCxnSpPr>
      <xdr:spPr>
        <a:xfrm>
          <a:off x="762000" y="15570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230701</xdr:colOff>
      <xdr:row>89</xdr:row>
      <xdr:rowOff>168927</xdr:rowOff>
    </xdr:from>
    <xdr:ext cx="531299" cy="259045"/>
    <xdr:sp macro="" textlink="">
      <xdr:nvSpPr>
        <xdr:cNvPr id="222" name="テキスト ボックス 221"/>
        <xdr:cNvSpPr txBox="1"/>
      </xdr:nvSpPr>
      <xdr:spPr>
        <a:xfrm>
          <a:off x="230701" y="15427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80,000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88</xdr:row>
      <xdr:rowOff>25400</xdr:rowOff>
    </xdr:to>
    <xdr:cxnSp macro="">
      <xdr:nvCxnSpPr>
        <xdr:cNvPr id="223" name="直線コネクタ 222"/>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24" name="テキスト ボックス 223"/>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66675</xdr:colOff>
      <xdr:row>88</xdr:row>
      <xdr:rowOff>25400</xdr:rowOff>
    </xdr:from>
    <xdr:to>
      <xdr:col>7</xdr:col>
      <xdr:colOff>638175</xdr:colOff>
      <xdr:row>101</xdr:row>
      <xdr:rowOff>82550</xdr:rowOff>
    </xdr:to>
    <xdr:sp macro="" textlink="">
      <xdr:nvSpPr>
        <xdr:cNvPr id="225" name="衛生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6</xdr:col>
      <xdr:colOff>509270</xdr:colOff>
      <xdr:row>91</xdr:row>
      <xdr:rowOff>10998</xdr:rowOff>
    </xdr:from>
    <xdr:to>
      <xdr:col>6</xdr:col>
      <xdr:colOff>510540</xdr:colOff>
      <xdr:row>98</xdr:row>
      <xdr:rowOff>72103</xdr:rowOff>
    </xdr:to>
    <xdr:cxnSp macro="">
      <xdr:nvCxnSpPr>
        <xdr:cNvPr id="226" name="直線コネクタ 225"/>
        <xdr:cNvCxnSpPr/>
      </xdr:nvCxnSpPr>
      <xdr:spPr>
        <a:xfrm flipV="1">
          <a:off x="4633595" y="15612948"/>
          <a:ext cx="1270" cy="126125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98</xdr:row>
      <xdr:rowOff>75930</xdr:rowOff>
    </xdr:from>
    <xdr:ext cx="534377" cy="259045"/>
    <xdr:sp macro="" textlink="">
      <xdr:nvSpPr>
        <xdr:cNvPr id="227" name="衛生費最小値テキスト"/>
        <xdr:cNvSpPr txBox="1"/>
      </xdr:nvSpPr>
      <xdr:spPr>
        <a:xfrm>
          <a:off x="4686300" y="1687803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22,957</a:t>
          </a:r>
          <a:endParaRPr kumimoji="1" lang="ja-JP" altLang="en-US" sz="1000" b="1">
            <a:latin typeface="ＭＳ Ｐゴシック"/>
          </a:endParaRPr>
        </a:p>
      </xdr:txBody>
    </xdr:sp>
    <xdr:clientData/>
  </xdr:oneCellAnchor>
  <xdr:twoCellAnchor>
    <xdr:from>
      <xdr:col>6</xdr:col>
      <xdr:colOff>422275</xdr:colOff>
      <xdr:row>98</xdr:row>
      <xdr:rowOff>72103</xdr:rowOff>
    </xdr:from>
    <xdr:to>
      <xdr:col>6</xdr:col>
      <xdr:colOff>600075</xdr:colOff>
      <xdr:row>98</xdr:row>
      <xdr:rowOff>72103</xdr:rowOff>
    </xdr:to>
    <xdr:cxnSp macro="">
      <xdr:nvCxnSpPr>
        <xdr:cNvPr id="228" name="直線コネクタ 227"/>
        <xdr:cNvCxnSpPr/>
      </xdr:nvCxnSpPr>
      <xdr:spPr>
        <a:xfrm>
          <a:off x="4546600" y="1687420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89</xdr:row>
      <xdr:rowOff>129125</xdr:rowOff>
    </xdr:from>
    <xdr:ext cx="534377" cy="259045"/>
    <xdr:sp macro="" textlink="">
      <xdr:nvSpPr>
        <xdr:cNvPr id="229" name="衛生費最大値テキスト"/>
        <xdr:cNvSpPr txBox="1"/>
      </xdr:nvSpPr>
      <xdr:spPr>
        <a:xfrm>
          <a:off x="4686300" y="153881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78,130</a:t>
          </a:r>
          <a:endParaRPr kumimoji="1" lang="ja-JP" altLang="en-US" sz="1000" b="1">
            <a:latin typeface="ＭＳ Ｐゴシック"/>
          </a:endParaRPr>
        </a:p>
      </xdr:txBody>
    </xdr:sp>
    <xdr:clientData/>
  </xdr:oneCellAnchor>
  <xdr:twoCellAnchor>
    <xdr:from>
      <xdr:col>6</xdr:col>
      <xdr:colOff>422275</xdr:colOff>
      <xdr:row>91</xdr:row>
      <xdr:rowOff>10998</xdr:rowOff>
    </xdr:from>
    <xdr:to>
      <xdr:col>6</xdr:col>
      <xdr:colOff>600075</xdr:colOff>
      <xdr:row>91</xdr:row>
      <xdr:rowOff>10998</xdr:rowOff>
    </xdr:to>
    <xdr:cxnSp macro="">
      <xdr:nvCxnSpPr>
        <xdr:cNvPr id="230" name="直線コネクタ 229"/>
        <xdr:cNvCxnSpPr/>
      </xdr:nvCxnSpPr>
      <xdr:spPr>
        <a:xfrm>
          <a:off x="4546600" y="156129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358775</xdr:colOff>
      <xdr:row>97</xdr:row>
      <xdr:rowOff>47140</xdr:rowOff>
    </xdr:from>
    <xdr:to>
      <xdr:col>6</xdr:col>
      <xdr:colOff>511175</xdr:colOff>
      <xdr:row>98</xdr:row>
      <xdr:rowOff>53037</xdr:rowOff>
    </xdr:to>
    <xdr:cxnSp macro="">
      <xdr:nvCxnSpPr>
        <xdr:cNvPr id="231" name="直線コネクタ 230"/>
        <xdr:cNvCxnSpPr/>
      </xdr:nvCxnSpPr>
      <xdr:spPr>
        <a:xfrm flipV="1">
          <a:off x="3797300" y="16677790"/>
          <a:ext cx="838200" cy="1773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561975</xdr:colOff>
      <xdr:row>97</xdr:row>
      <xdr:rowOff>51006</xdr:rowOff>
    </xdr:from>
    <xdr:ext cx="534377" cy="259045"/>
    <xdr:sp macro="" textlink="">
      <xdr:nvSpPr>
        <xdr:cNvPr id="232" name="衛生費平均値テキスト"/>
        <xdr:cNvSpPr txBox="1"/>
      </xdr:nvSpPr>
      <xdr:spPr>
        <a:xfrm>
          <a:off x="4686300" y="16681656"/>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28,214</a:t>
          </a:r>
          <a:endParaRPr kumimoji="1" lang="ja-JP" altLang="en-US" sz="1000" b="1">
            <a:solidFill>
              <a:srgbClr val="000080"/>
            </a:solidFill>
            <a:latin typeface="ＭＳ Ｐゴシック"/>
          </a:endParaRPr>
        </a:p>
      </xdr:txBody>
    </xdr:sp>
    <xdr:clientData/>
  </xdr:oneCellAnchor>
  <xdr:twoCellAnchor>
    <xdr:from>
      <xdr:col>6</xdr:col>
      <xdr:colOff>460375</xdr:colOff>
      <xdr:row>97</xdr:row>
      <xdr:rowOff>72579</xdr:rowOff>
    </xdr:from>
    <xdr:to>
      <xdr:col>6</xdr:col>
      <xdr:colOff>561975</xdr:colOff>
      <xdr:row>98</xdr:row>
      <xdr:rowOff>2729</xdr:rowOff>
    </xdr:to>
    <xdr:sp macro="" textlink="">
      <xdr:nvSpPr>
        <xdr:cNvPr id="233" name="フローチャート : 判断 232"/>
        <xdr:cNvSpPr/>
      </xdr:nvSpPr>
      <xdr:spPr>
        <a:xfrm>
          <a:off x="4584700" y="167032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155575</xdr:colOff>
      <xdr:row>98</xdr:row>
      <xdr:rowOff>22817</xdr:rowOff>
    </xdr:from>
    <xdr:to>
      <xdr:col>5</xdr:col>
      <xdr:colOff>358775</xdr:colOff>
      <xdr:row>98</xdr:row>
      <xdr:rowOff>53037</xdr:rowOff>
    </xdr:to>
    <xdr:cxnSp macro="">
      <xdr:nvCxnSpPr>
        <xdr:cNvPr id="234" name="直線コネクタ 233"/>
        <xdr:cNvCxnSpPr/>
      </xdr:nvCxnSpPr>
      <xdr:spPr>
        <a:xfrm>
          <a:off x="2908300" y="16824917"/>
          <a:ext cx="889000" cy="302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97</xdr:row>
      <xdr:rowOff>80442</xdr:rowOff>
    </xdr:from>
    <xdr:to>
      <xdr:col>5</xdr:col>
      <xdr:colOff>409575</xdr:colOff>
      <xdr:row>98</xdr:row>
      <xdr:rowOff>10592</xdr:rowOff>
    </xdr:to>
    <xdr:sp macro="" textlink="">
      <xdr:nvSpPr>
        <xdr:cNvPr id="235" name="フローチャート : 判断 234"/>
        <xdr:cNvSpPr/>
      </xdr:nvSpPr>
      <xdr:spPr>
        <a:xfrm>
          <a:off x="3746500" y="167110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96</xdr:row>
      <xdr:rowOff>27119</xdr:rowOff>
    </xdr:from>
    <xdr:ext cx="534377" cy="259045"/>
    <xdr:sp macro="" textlink="">
      <xdr:nvSpPr>
        <xdr:cNvPr id="236" name="テキスト ボックス 235"/>
        <xdr:cNvSpPr txBox="1"/>
      </xdr:nvSpPr>
      <xdr:spPr>
        <a:xfrm>
          <a:off x="3530111" y="164863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27,870</a:t>
          </a:r>
          <a:endParaRPr kumimoji="1" lang="ja-JP" altLang="en-US" sz="1000" b="1">
            <a:solidFill>
              <a:srgbClr val="000080"/>
            </a:solidFill>
            <a:latin typeface="ＭＳ Ｐゴシック"/>
          </a:endParaRPr>
        </a:p>
      </xdr:txBody>
    </xdr:sp>
    <xdr:clientData/>
  </xdr:oneCellAnchor>
  <xdr:twoCellAnchor>
    <xdr:from>
      <xdr:col>2</xdr:col>
      <xdr:colOff>638175</xdr:colOff>
      <xdr:row>98</xdr:row>
      <xdr:rowOff>22817</xdr:rowOff>
    </xdr:from>
    <xdr:to>
      <xdr:col>4</xdr:col>
      <xdr:colOff>155575</xdr:colOff>
      <xdr:row>98</xdr:row>
      <xdr:rowOff>33699</xdr:rowOff>
    </xdr:to>
    <xdr:cxnSp macro="">
      <xdr:nvCxnSpPr>
        <xdr:cNvPr id="237" name="直線コネクタ 236"/>
        <xdr:cNvCxnSpPr/>
      </xdr:nvCxnSpPr>
      <xdr:spPr>
        <a:xfrm flipV="1">
          <a:off x="2019300" y="16824917"/>
          <a:ext cx="889000" cy="108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97</xdr:row>
      <xdr:rowOff>58245</xdr:rowOff>
    </xdr:from>
    <xdr:to>
      <xdr:col>4</xdr:col>
      <xdr:colOff>206375</xdr:colOff>
      <xdr:row>97</xdr:row>
      <xdr:rowOff>159845</xdr:rowOff>
    </xdr:to>
    <xdr:sp macro="" textlink="">
      <xdr:nvSpPr>
        <xdr:cNvPr id="238" name="フローチャート : 判断 237"/>
        <xdr:cNvSpPr/>
      </xdr:nvSpPr>
      <xdr:spPr>
        <a:xfrm>
          <a:off x="2857500" y="16688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96</xdr:row>
      <xdr:rowOff>4922</xdr:rowOff>
    </xdr:from>
    <xdr:ext cx="534377" cy="259045"/>
    <xdr:sp macro="" textlink="">
      <xdr:nvSpPr>
        <xdr:cNvPr id="239" name="テキスト ボックス 238"/>
        <xdr:cNvSpPr txBox="1"/>
      </xdr:nvSpPr>
      <xdr:spPr>
        <a:xfrm>
          <a:off x="2641111" y="164641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28,841</a:t>
          </a:r>
          <a:endParaRPr kumimoji="1" lang="ja-JP" altLang="en-US" sz="1000" b="1">
            <a:solidFill>
              <a:srgbClr val="000080"/>
            </a:solidFill>
            <a:latin typeface="ＭＳ Ｐゴシック"/>
          </a:endParaRPr>
        </a:p>
      </xdr:txBody>
    </xdr:sp>
    <xdr:clientData/>
  </xdr:oneCellAnchor>
  <xdr:twoCellAnchor>
    <xdr:from>
      <xdr:col>1</xdr:col>
      <xdr:colOff>434975</xdr:colOff>
      <xdr:row>98</xdr:row>
      <xdr:rowOff>1739</xdr:rowOff>
    </xdr:from>
    <xdr:to>
      <xdr:col>2</xdr:col>
      <xdr:colOff>638175</xdr:colOff>
      <xdr:row>98</xdr:row>
      <xdr:rowOff>33699</xdr:rowOff>
    </xdr:to>
    <xdr:cxnSp macro="">
      <xdr:nvCxnSpPr>
        <xdr:cNvPr id="240" name="直線コネクタ 239"/>
        <xdr:cNvCxnSpPr/>
      </xdr:nvCxnSpPr>
      <xdr:spPr>
        <a:xfrm>
          <a:off x="1130300" y="16803839"/>
          <a:ext cx="889000" cy="319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587375</xdr:colOff>
      <xdr:row>97</xdr:row>
      <xdr:rowOff>77950</xdr:rowOff>
    </xdr:from>
    <xdr:to>
      <xdr:col>3</xdr:col>
      <xdr:colOff>3175</xdr:colOff>
      <xdr:row>98</xdr:row>
      <xdr:rowOff>8100</xdr:rowOff>
    </xdr:to>
    <xdr:sp macro="" textlink="">
      <xdr:nvSpPr>
        <xdr:cNvPr id="241" name="フローチャート : 判断 240"/>
        <xdr:cNvSpPr/>
      </xdr:nvSpPr>
      <xdr:spPr>
        <a:xfrm>
          <a:off x="1968500" y="16708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96</xdr:row>
      <xdr:rowOff>24627</xdr:rowOff>
    </xdr:from>
    <xdr:ext cx="534377" cy="259045"/>
    <xdr:sp macro="" textlink="">
      <xdr:nvSpPr>
        <xdr:cNvPr id="242" name="テキスト ボックス 241"/>
        <xdr:cNvSpPr txBox="1"/>
      </xdr:nvSpPr>
      <xdr:spPr>
        <a:xfrm>
          <a:off x="1752111" y="1648382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27,979</a:t>
          </a:r>
          <a:endParaRPr kumimoji="1" lang="ja-JP" altLang="en-US" sz="1000" b="1">
            <a:solidFill>
              <a:srgbClr val="000080"/>
            </a:solidFill>
            <a:latin typeface="ＭＳ Ｐゴシック"/>
          </a:endParaRPr>
        </a:p>
      </xdr:txBody>
    </xdr:sp>
    <xdr:clientData/>
  </xdr:oneCellAnchor>
  <xdr:twoCellAnchor>
    <xdr:from>
      <xdr:col>1</xdr:col>
      <xdr:colOff>384175</xdr:colOff>
      <xdr:row>97</xdr:row>
      <xdr:rowOff>77995</xdr:rowOff>
    </xdr:from>
    <xdr:to>
      <xdr:col>1</xdr:col>
      <xdr:colOff>485775</xdr:colOff>
      <xdr:row>98</xdr:row>
      <xdr:rowOff>8145</xdr:rowOff>
    </xdr:to>
    <xdr:sp macro="" textlink="">
      <xdr:nvSpPr>
        <xdr:cNvPr id="243" name="フローチャート : 判断 242"/>
        <xdr:cNvSpPr/>
      </xdr:nvSpPr>
      <xdr:spPr>
        <a:xfrm>
          <a:off x="1079500" y="167086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96</xdr:row>
      <xdr:rowOff>24672</xdr:rowOff>
    </xdr:from>
    <xdr:ext cx="534377" cy="259045"/>
    <xdr:sp macro="" textlink="">
      <xdr:nvSpPr>
        <xdr:cNvPr id="244" name="テキスト ボックス 243"/>
        <xdr:cNvSpPr txBox="1"/>
      </xdr:nvSpPr>
      <xdr:spPr>
        <a:xfrm>
          <a:off x="863111" y="164838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27,977</a:t>
          </a:r>
          <a:endParaRPr kumimoji="1" lang="ja-JP" altLang="en-US" sz="1000" b="1">
            <a:solidFill>
              <a:srgbClr val="000080"/>
            </a:solidFill>
            <a:latin typeface="ＭＳ Ｐゴシック"/>
          </a:endParaRPr>
        </a:p>
      </xdr:txBody>
    </xdr:sp>
    <xdr:clientData/>
  </xdr:oneCellAnchor>
  <xdr:oneCellAnchor>
    <xdr:from>
      <xdr:col>6</xdr:col>
      <xdr:colOff>320675</xdr:colOff>
      <xdr:row>101</xdr:row>
      <xdr:rowOff>80027</xdr:rowOff>
    </xdr:from>
    <xdr:ext cx="762000" cy="259045"/>
    <xdr:sp macro="" textlink="">
      <xdr:nvSpPr>
        <xdr:cNvPr id="245" name="テキスト ボックス 244"/>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5</xdr:col>
      <xdr:colOff>168275</xdr:colOff>
      <xdr:row>101</xdr:row>
      <xdr:rowOff>80027</xdr:rowOff>
    </xdr:from>
    <xdr:ext cx="762000" cy="259045"/>
    <xdr:sp macro="" textlink="">
      <xdr:nvSpPr>
        <xdr:cNvPr id="246" name="テキスト ボックス 245"/>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3</xdr:col>
      <xdr:colOff>650875</xdr:colOff>
      <xdr:row>101</xdr:row>
      <xdr:rowOff>80027</xdr:rowOff>
    </xdr:from>
    <xdr:ext cx="762000" cy="259045"/>
    <xdr:sp macro="" textlink="">
      <xdr:nvSpPr>
        <xdr:cNvPr id="247" name="テキスト ボックス 246"/>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xdr:col>
      <xdr:colOff>447675</xdr:colOff>
      <xdr:row>101</xdr:row>
      <xdr:rowOff>80027</xdr:rowOff>
    </xdr:from>
    <xdr:ext cx="762000" cy="259045"/>
    <xdr:sp macro="" textlink="">
      <xdr:nvSpPr>
        <xdr:cNvPr id="248" name="テキスト ボックス 247"/>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xdr:col>
      <xdr:colOff>244475</xdr:colOff>
      <xdr:row>101</xdr:row>
      <xdr:rowOff>80027</xdr:rowOff>
    </xdr:from>
    <xdr:ext cx="762000" cy="259045"/>
    <xdr:sp macro="" textlink="">
      <xdr:nvSpPr>
        <xdr:cNvPr id="249" name="テキスト ボックス 248"/>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6</xdr:col>
      <xdr:colOff>460375</xdr:colOff>
      <xdr:row>96</xdr:row>
      <xdr:rowOff>167790</xdr:rowOff>
    </xdr:from>
    <xdr:to>
      <xdr:col>6</xdr:col>
      <xdr:colOff>561975</xdr:colOff>
      <xdr:row>97</xdr:row>
      <xdr:rowOff>97940</xdr:rowOff>
    </xdr:to>
    <xdr:sp macro="" textlink="">
      <xdr:nvSpPr>
        <xdr:cNvPr id="250" name="円/楕円 249"/>
        <xdr:cNvSpPr/>
      </xdr:nvSpPr>
      <xdr:spPr>
        <a:xfrm>
          <a:off x="4584700" y="166269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xdr:col>
      <xdr:colOff>561975</xdr:colOff>
      <xdr:row>96</xdr:row>
      <xdr:rowOff>19217</xdr:rowOff>
    </xdr:from>
    <xdr:ext cx="534377" cy="259045"/>
    <xdr:sp macro="" textlink="">
      <xdr:nvSpPr>
        <xdr:cNvPr id="251" name="衛生費該当値テキスト"/>
        <xdr:cNvSpPr txBox="1"/>
      </xdr:nvSpPr>
      <xdr:spPr>
        <a:xfrm>
          <a:off x="4686300" y="164784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31,549</a:t>
          </a:r>
          <a:endParaRPr kumimoji="1" lang="ja-JP" altLang="en-US" sz="1000" b="1">
            <a:solidFill>
              <a:srgbClr val="FF0000"/>
            </a:solidFill>
            <a:latin typeface="ＭＳ Ｐゴシック"/>
          </a:endParaRPr>
        </a:p>
      </xdr:txBody>
    </xdr:sp>
    <xdr:clientData/>
  </xdr:oneCellAnchor>
  <xdr:twoCellAnchor>
    <xdr:from>
      <xdr:col>5</xdr:col>
      <xdr:colOff>307975</xdr:colOff>
      <xdr:row>98</xdr:row>
      <xdr:rowOff>2237</xdr:rowOff>
    </xdr:from>
    <xdr:to>
      <xdr:col>5</xdr:col>
      <xdr:colOff>409575</xdr:colOff>
      <xdr:row>98</xdr:row>
      <xdr:rowOff>103837</xdr:rowOff>
    </xdr:to>
    <xdr:sp macro="" textlink="">
      <xdr:nvSpPr>
        <xdr:cNvPr id="252" name="円/楕円 251"/>
        <xdr:cNvSpPr/>
      </xdr:nvSpPr>
      <xdr:spPr>
        <a:xfrm>
          <a:off x="3746500" y="168043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91586</xdr:colOff>
      <xdr:row>98</xdr:row>
      <xdr:rowOff>94964</xdr:rowOff>
    </xdr:from>
    <xdr:ext cx="534377" cy="259045"/>
    <xdr:sp macro="" textlink="">
      <xdr:nvSpPr>
        <xdr:cNvPr id="253" name="テキスト ボックス 252"/>
        <xdr:cNvSpPr txBox="1"/>
      </xdr:nvSpPr>
      <xdr:spPr>
        <a:xfrm>
          <a:off x="3530111" y="168970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23,791</a:t>
          </a:r>
          <a:endParaRPr kumimoji="1" lang="ja-JP" altLang="en-US" sz="1000" b="1">
            <a:solidFill>
              <a:srgbClr val="FF0000"/>
            </a:solidFill>
            <a:latin typeface="ＭＳ Ｐゴシック"/>
          </a:endParaRPr>
        </a:p>
      </xdr:txBody>
    </xdr:sp>
    <xdr:clientData/>
  </xdr:oneCellAnchor>
  <xdr:twoCellAnchor>
    <xdr:from>
      <xdr:col>4</xdr:col>
      <xdr:colOff>104775</xdr:colOff>
      <xdr:row>97</xdr:row>
      <xdr:rowOff>143467</xdr:rowOff>
    </xdr:from>
    <xdr:to>
      <xdr:col>4</xdr:col>
      <xdr:colOff>206375</xdr:colOff>
      <xdr:row>98</xdr:row>
      <xdr:rowOff>73617</xdr:rowOff>
    </xdr:to>
    <xdr:sp macro="" textlink="">
      <xdr:nvSpPr>
        <xdr:cNvPr id="254" name="円/楕円 253"/>
        <xdr:cNvSpPr/>
      </xdr:nvSpPr>
      <xdr:spPr>
        <a:xfrm>
          <a:off x="2857500" y="167741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574186</xdr:colOff>
      <xdr:row>98</xdr:row>
      <xdr:rowOff>64744</xdr:rowOff>
    </xdr:from>
    <xdr:ext cx="534377" cy="259045"/>
    <xdr:sp macro="" textlink="">
      <xdr:nvSpPr>
        <xdr:cNvPr id="255" name="テキスト ボックス 254"/>
        <xdr:cNvSpPr txBox="1"/>
      </xdr:nvSpPr>
      <xdr:spPr>
        <a:xfrm>
          <a:off x="2641111" y="168668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25,113</a:t>
          </a:r>
          <a:endParaRPr kumimoji="1" lang="ja-JP" altLang="en-US" sz="1000" b="1">
            <a:solidFill>
              <a:srgbClr val="FF0000"/>
            </a:solidFill>
            <a:latin typeface="ＭＳ Ｐゴシック"/>
          </a:endParaRPr>
        </a:p>
      </xdr:txBody>
    </xdr:sp>
    <xdr:clientData/>
  </xdr:oneCellAnchor>
  <xdr:twoCellAnchor>
    <xdr:from>
      <xdr:col>2</xdr:col>
      <xdr:colOff>587375</xdr:colOff>
      <xdr:row>97</xdr:row>
      <xdr:rowOff>154349</xdr:rowOff>
    </xdr:from>
    <xdr:to>
      <xdr:col>3</xdr:col>
      <xdr:colOff>3175</xdr:colOff>
      <xdr:row>98</xdr:row>
      <xdr:rowOff>84499</xdr:rowOff>
    </xdr:to>
    <xdr:sp macro="" textlink="">
      <xdr:nvSpPr>
        <xdr:cNvPr id="256" name="円/楕円 255"/>
        <xdr:cNvSpPr/>
      </xdr:nvSpPr>
      <xdr:spPr>
        <a:xfrm>
          <a:off x="1968500" y="167849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370986</xdr:colOff>
      <xdr:row>98</xdr:row>
      <xdr:rowOff>75626</xdr:rowOff>
    </xdr:from>
    <xdr:ext cx="534377" cy="259045"/>
    <xdr:sp macro="" textlink="">
      <xdr:nvSpPr>
        <xdr:cNvPr id="257" name="テキスト ボックス 256"/>
        <xdr:cNvSpPr txBox="1"/>
      </xdr:nvSpPr>
      <xdr:spPr>
        <a:xfrm>
          <a:off x="1752111" y="168777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24,637</a:t>
          </a:r>
          <a:endParaRPr kumimoji="1" lang="ja-JP" altLang="en-US" sz="1000" b="1">
            <a:solidFill>
              <a:srgbClr val="FF0000"/>
            </a:solidFill>
            <a:latin typeface="ＭＳ Ｐゴシック"/>
          </a:endParaRPr>
        </a:p>
      </xdr:txBody>
    </xdr:sp>
    <xdr:clientData/>
  </xdr:oneCellAnchor>
  <xdr:twoCellAnchor>
    <xdr:from>
      <xdr:col>1</xdr:col>
      <xdr:colOff>384175</xdr:colOff>
      <xdr:row>97</xdr:row>
      <xdr:rowOff>122389</xdr:rowOff>
    </xdr:from>
    <xdr:to>
      <xdr:col>1</xdr:col>
      <xdr:colOff>485775</xdr:colOff>
      <xdr:row>98</xdr:row>
      <xdr:rowOff>52539</xdr:rowOff>
    </xdr:to>
    <xdr:sp macro="" textlink="">
      <xdr:nvSpPr>
        <xdr:cNvPr id="258" name="円/楕円 257"/>
        <xdr:cNvSpPr/>
      </xdr:nvSpPr>
      <xdr:spPr>
        <a:xfrm>
          <a:off x="1079500" y="167530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167786</xdr:colOff>
      <xdr:row>98</xdr:row>
      <xdr:rowOff>43666</xdr:rowOff>
    </xdr:from>
    <xdr:ext cx="534377" cy="259045"/>
    <xdr:sp macro="" textlink="">
      <xdr:nvSpPr>
        <xdr:cNvPr id="259" name="テキスト ボックス 258"/>
        <xdr:cNvSpPr txBox="1"/>
      </xdr:nvSpPr>
      <xdr:spPr>
        <a:xfrm>
          <a:off x="863111" y="168457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26,035</a:t>
          </a:r>
          <a:endParaRPr kumimoji="1" lang="ja-JP" altLang="en-US" sz="1000" b="1">
            <a:solidFill>
              <a:srgbClr val="FF0000"/>
            </a:solidFill>
            <a:latin typeface="ＭＳ Ｐゴシック"/>
          </a:endParaRPr>
        </a:p>
      </xdr:txBody>
    </xdr:sp>
    <xdr:clientData/>
  </xdr:oneCellAnchor>
  <xdr:twoCellAnchor>
    <xdr:from>
      <xdr:col>9</xdr:col>
      <xdr:colOff>422275</xdr:colOff>
      <xdr:row>23</xdr:row>
      <xdr:rowOff>57150</xdr:rowOff>
    </xdr:from>
    <xdr:to>
      <xdr:col>16</xdr:col>
      <xdr:colOff>307975</xdr:colOff>
      <xdr:row>25</xdr:row>
      <xdr:rowOff>31750</xdr:rowOff>
    </xdr:to>
    <xdr:sp macro="" textlink="">
      <xdr:nvSpPr>
        <xdr:cNvPr id="260" name="正方形/長方形 259"/>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労働費</a:t>
          </a:r>
        </a:p>
      </xdr:txBody>
    </xdr:sp>
    <xdr:clientData/>
  </xdr:twoCellAnchor>
  <xdr:twoCellAnchor>
    <xdr:from>
      <xdr:col>9</xdr:col>
      <xdr:colOff>549275</xdr:colOff>
      <xdr:row>25</xdr:row>
      <xdr:rowOff>57150</xdr:rowOff>
    </xdr:from>
    <xdr:to>
      <xdr:col>12</xdr:col>
      <xdr:colOff>15875</xdr:colOff>
      <xdr:row>26</xdr:row>
      <xdr:rowOff>139700</xdr:rowOff>
    </xdr:to>
    <xdr:sp macro="" textlink="">
      <xdr:nvSpPr>
        <xdr:cNvPr id="261" name="正方形/長方形 260"/>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26</xdr:row>
      <xdr:rowOff>88900</xdr:rowOff>
    </xdr:from>
    <xdr:to>
      <xdr:col>12</xdr:col>
      <xdr:colOff>15875</xdr:colOff>
      <xdr:row>28</xdr:row>
      <xdr:rowOff>0</xdr:rowOff>
    </xdr:to>
    <xdr:sp macro="" textlink="">
      <xdr:nvSpPr>
        <xdr:cNvPr id="262" name="正方形/長方形 261"/>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9/23</a:t>
          </a:r>
          <a:endParaRPr kumimoji="1" lang="ja-JP" altLang="en-US" sz="1200" b="1" i="1">
            <a:solidFill>
              <a:srgbClr val="4080FF"/>
            </a:solidFill>
            <a:latin typeface="ＭＳ Ｐゴシック"/>
          </a:endParaRPr>
        </a:p>
      </xdr:txBody>
    </xdr:sp>
    <xdr:clientData/>
  </xdr:twoCellAnchor>
  <xdr:twoCellAnchor>
    <xdr:from>
      <xdr:col>11</xdr:col>
      <xdr:colOff>193675</xdr:colOff>
      <xdr:row>25</xdr:row>
      <xdr:rowOff>57150</xdr:rowOff>
    </xdr:from>
    <xdr:to>
      <xdr:col>13</xdr:col>
      <xdr:colOff>346075</xdr:colOff>
      <xdr:row>26</xdr:row>
      <xdr:rowOff>139700</xdr:rowOff>
    </xdr:to>
    <xdr:sp macro="" textlink="">
      <xdr:nvSpPr>
        <xdr:cNvPr id="263" name="正方形/長方形 262"/>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26</xdr:row>
      <xdr:rowOff>88900</xdr:rowOff>
    </xdr:from>
    <xdr:to>
      <xdr:col>13</xdr:col>
      <xdr:colOff>346075</xdr:colOff>
      <xdr:row>28</xdr:row>
      <xdr:rowOff>0</xdr:rowOff>
    </xdr:to>
    <xdr:sp macro="" textlink="">
      <xdr:nvSpPr>
        <xdr:cNvPr id="264" name="正方形/長方形 263"/>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838</a:t>
          </a:r>
          <a:endParaRPr kumimoji="1" lang="ja-JP" altLang="en-US" sz="1200" b="1" i="1">
            <a:solidFill>
              <a:srgbClr val="4080FF"/>
            </a:solidFill>
            <a:latin typeface="ＭＳ Ｐゴシック"/>
          </a:endParaRPr>
        </a:p>
      </xdr:txBody>
    </xdr:sp>
    <xdr:clientData/>
  </xdr:twoCellAnchor>
  <xdr:twoCellAnchor>
    <xdr:from>
      <xdr:col>12</xdr:col>
      <xdr:colOff>650875</xdr:colOff>
      <xdr:row>25</xdr:row>
      <xdr:rowOff>57150</xdr:rowOff>
    </xdr:from>
    <xdr:to>
      <xdr:col>15</xdr:col>
      <xdr:colOff>117475</xdr:colOff>
      <xdr:row>26</xdr:row>
      <xdr:rowOff>139700</xdr:rowOff>
    </xdr:to>
    <xdr:sp macro="" textlink="">
      <xdr:nvSpPr>
        <xdr:cNvPr id="265" name="正方形/長方形 264"/>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26</xdr:row>
      <xdr:rowOff>88900</xdr:rowOff>
    </xdr:from>
    <xdr:to>
      <xdr:col>15</xdr:col>
      <xdr:colOff>117475</xdr:colOff>
      <xdr:row>28</xdr:row>
      <xdr:rowOff>0</xdr:rowOff>
    </xdr:to>
    <xdr:sp macro="" textlink="">
      <xdr:nvSpPr>
        <xdr:cNvPr id="266" name="正方形/長方形 265"/>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1,064</a:t>
          </a:r>
          <a:endParaRPr kumimoji="1" lang="ja-JP" altLang="en-US" sz="1200" b="1" i="1">
            <a:solidFill>
              <a:srgbClr val="4080FF"/>
            </a:solidFill>
            <a:latin typeface="ＭＳ Ｐゴシック"/>
          </a:endParaRPr>
        </a:p>
      </xdr:txBody>
    </xdr:sp>
    <xdr:clientData/>
  </xdr:twoCellAnchor>
  <xdr:twoCellAnchor>
    <xdr:from>
      <xdr:col>9</xdr:col>
      <xdr:colOff>422275</xdr:colOff>
      <xdr:row>28</xdr:row>
      <xdr:rowOff>25400</xdr:rowOff>
    </xdr:from>
    <xdr:to>
      <xdr:col>16</xdr:col>
      <xdr:colOff>307975</xdr:colOff>
      <xdr:row>41</xdr:row>
      <xdr:rowOff>82550</xdr:rowOff>
    </xdr:to>
    <xdr:sp macro="" textlink="">
      <xdr:nvSpPr>
        <xdr:cNvPr id="267" name="正方形/長方形 266"/>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27</xdr:row>
      <xdr:rowOff>6350</xdr:rowOff>
    </xdr:from>
    <xdr:ext cx="349839" cy="225703"/>
    <xdr:sp macro="" textlink="">
      <xdr:nvSpPr>
        <xdr:cNvPr id="268" name="テキスト ボックス 267"/>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41</xdr:row>
      <xdr:rowOff>82550</xdr:rowOff>
    </xdr:from>
    <xdr:to>
      <xdr:col>16</xdr:col>
      <xdr:colOff>307975</xdr:colOff>
      <xdr:row>41</xdr:row>
      <xdr:rowOff>82550</xdr:rowOff>
    </xdr:to>
    <xdr:cxnSp macro="">
      <xdr:nvCxnSpPr>
        <xdr:cNvPr id="269" name="直線コネクタ 268"/>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39</xdr:row>
      <xdr:rowOff>44450</xdr:rowOff>
    </xdr:from>
    <xdr:to>
      <xdr:col>16</xdr:col>
      <xdr:colOff>307975</xdr:colOff>
      <xdr:row>39</xdr:row>
      <xdr:rowOff>44450</xdr:rowOff>
    </xdr:to>
    <xdr:cxnSp macro="">
      <xdr:nvCxnSpPr>
        <xdr:cNvPr id="270" name="直線コネクタ 269"/>
        <xdr:cNvCxnSpPr/>
      </xdr:nvCxnSpPr>
      <xdr:spPr>
        <a:xfrm>
          <a:off x="6604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38</xdr:row>
      <xdr:rowOff>73677</xdr:rowOff>
    </xdr:from>
    <xdr:ext cx="248786" cy="259045"/>
    <xdr:sp macro="" textlink="">
      <xdr:nvSpPr>
        <xdr:cNvPr id="271" name="テキスト ボックス 270"/>
        <xdr:cNvSpPr txBox="1"/>
      </xdr:nvSpPr>
      <xdr:spPr>
        <a:xfrm>
          <a:off x="6355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37</xdr:row>
      <xdr:rowOff>6350</xdr:rowOff>
    </xdr:from>
    <xdr:to>
      <xdr:col>16</xdr:col>
      <xdr:colOff>307975</xdr:colOff>
      <xdr:row>37</xdr:row>
      <xdr:rowOff>6350</xdr:rowOff>
    </xdr:to>
    <xdr:cxnSp macro="">
      <xdr:nvCxnSpPr>
        <xdr:cNvPr id="272" name="直線コネクタ 271"/>
        <xdr:cNvCxnSpPr/>
      </xdr:nvCxnSpPr>
      <xdr:spPr>
        <a:xfrm>
          <a:off x="6604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36</xdr:row>
      <xdr:rowOff>35577</xdr:rowOff>
    </xdr:from>
    <xdr:ext cx="467179" cy="259045"/>
    <xdr:sp macro="" textlink="">
      <xdr:nvSpPr>
        <xdr:cNvPr id="273" name="テキスト ボックス 272"/>
        <xdr:cNvSpPr txBox="1"/>
      </xdr:nvSpPr>
      <xdr:spPr>
        <a:xfrm>
          <a:off x="6136821" y="620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a:t>
          </a:r>
          <a:endParaRPr kumimoji="1" lang="ja-JP" altLang="en-US" sz="1000">
            <a:latin typeface="ＭＳ Ｐゴシック"/>
          </a:endParaRPr>
        </a:p>
      </xdr:txBody>
    </xdr:sp>
    <xdr:clientData/>
  </xdr:oneCellAnchor>
  <xdr:twoCellAnchor>
    <xdr:from>
      <xdr:col>9</xdr:col>
      <xdr:colOff>422275</xdr:colOff>
      <xdr:row>34</xdr:row>
      <xdr:rowOff>139700</xdr:rowOff>
    </xdr:from>
    <xdr:to>
      <xdr:col>16</xdr:col>
      <xdr:colOff>307975</xdr:colOff>
      <xdr:row>34</xdr:row>
      <xdr:rowOff>139700</xdr:rowOff>
    </xdr:to>
    <xdr:cxnSp macro="">
      <xdr:nvCxnSpPr>
        <xdr:cNvPr id="274" name="直線コネクタ 273"/>
        <xdr:cNvCxnSpPr/>
      </xdr:nvCxnSpPr>
      <xdr:spPr>
        <a:xfrm>
          <a:off x="6604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33</xdr:row>
      <xdr:rowOff>168927</xdr:rowOff>
    </xdr:from>
    <xdr:ext cx="467179" cy="259045"/>
    <xdr:sp macro="" textlink="">
      <xdr:nvSpPr>
        <xdr:cNvPr id="275" name="テキスト ボックス 274"/>
        <xdr:cNvSpPr txBox="1"/>
      </xdr:nvSpPr>
      <xdr:spPr>
        <a:xfrm>
          <a:off x="6136821" y="582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a:t>
          </a:r>
          <a:endParaRPr kumimoji="1" lang="ja-JP" altLang="en-US" sz="1000">
            <a:latin typeface="ＭＳ Ｐゴシック"/>
          </a:endParaRPr>
        </a:p>
      </xdr:txBody>
    </xdr:sp>
    <xdr:clientData/>
  </xdr:oneCellAnchor>
  <xdr:twoCellAnchor>
    <xdr:from>
      <xdr:col>9</xdr:col>
      <xdr:colOff>422275</xdr:colOff>
      <xdr:row>32</xdr:row>
      <xdr:rowOff>101600</xdr:rowOff>
    </xdr:from>
    <xdr:to>
      <xdr:col>16</xdr:col>
      <xdr:colOff>307975</xdr:colOff>
      <xdr:row>32</xdr:row>
      <xdr:rowOff>101600</xdr:rowOff>
    </xdr:to>
    <xdr:cxnSp macro="">
      <xdr:nvCxnSpPr>
        <xdr:cNvPr id="276" name="直線コネクタ 275"/>
        <xdr:cNvCxnSpPr/>
      </xdr:nvCxnSpPr>
      <xdr:spPr>
        <a:xfrm>
          <a:off x="6604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31</xdr:row>
      <xdr:rowOff>130827</xdr:rowOff>
    </xdr:from>
    <xdr:ext cx="467179" cy="259045"/>
    <xdr:sp macro="" textlink="">
      <xdr:nvSpPr>
        <xdr:cNvPr id="277" name="テキスト ボックス 276"/>
        <xdr:cNvSpPr txBox="1"/>
      </xdr:nvSpPr>
      <xdr:spPr>
        <a:xfrm>
          <a:off x="6136821" y="544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9</xdr:col>
      <xdr:colOff>422275</xdr:colOff>
      <xdr:row>30</xdr:row>
      <xdr:rowOff>63500</xdr:rowOff>
    </xdr:from>
    <xdr:to>
      <xdr:col>16</xdr:col>
      <xdr:colOff>307975</xdr:colOff>
      <xdr:row>30</xdr:row>
      <xdr:rowOff>63500</xdr:rowOff>
    </xdr:to>
    <xdr:cxnSp macro="">
      <xdr:nvCxnSpPr>
        <xdr:cNvPr id="278" name="直線コネクタ 277"/>
        <xdr:cNvCxnSpPr/>
      </xdr:nvCxnSpPr>
      <xdr:spPr>
        <a:xfrm>
          <a:off x="6604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29</xdr:row>
      <xdr:rowOff>92727</xdr:rowOff>
    </xdr:from>
    <xdr:ext cx="467179" cy="259045"/>
    <xdr:sp macro="" textlink="">
      <xdr:nvSpPr>
        <xdr:cNvPr id="279" name="テキスト ボックス 278"/>
        <xdr:cNvSpPr txBox="1"/>
      </xdr:nvSpPr>
      <xdr:spPr>
        <a:xfrm>
          <a:off x="6136821" y="50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28</xdr:row>
      <xdr:rowOff>25400</xdr:rowOff>
    </xdr:to>
    <xdr:cxnSp macro="">
      <xdr:nvCxnSpPr>
        <xdr:cNvPr id="280" name="直線コネクタ 279"/>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640896</xdr:colOff>
      <xdr:row>27</xdr:row>
      <xdr:rowOff>54627</xdr:rowOff>
    </xdr:from>
    <xdr:ext cx="467179" cy="259045"/>
    <xdr:sp macro="" textlink="">
      <xdr:nvSpPr>
        <xdr:cNvPr id="281" name="テキスト ボックス 280"/>
        <xdr:cNvSpPr txBox="1"/>
      </xdr:nvSpPr>
      <xdr:spPr>
        <a:xfrm>
          <a:off x="6136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a:t>
          </a:r>
          <a:endParaRPr kumimoji="1" lang="ja-JP" altLang="en-US" sz="1000">
            <a:latin typeface="ＭＳ Ｐゴシック"/>
          </a:endParaRPr>
        </a:p>
      </xdr:txBody>
    </xdr:sp>
    <xdr:clientData/>
  </xdr:oneCellAnchor>
  <xdr:twoCellAnchor>
    <xdr:from>
      <xdr:col>9</xdr:col>
      <xdr:colOff>422275</xdr:colOff>
      <xdr:row>28</xdr:row>
      <xdr:rowOff>25400</xdr:rowOff>
    </xdr:from>
    <xdr:to>
      <xdr:col>16</xdr:col>
      <xdr:colOff>307975</xdr:colOff>
      <xdr:row>41</xdr:row>
      <xdr:rowOff>82550</xdr:rowOff>
    </xdr:to>
    <xdr:sp macro="" textlink="">
      <xdr:nvSpPr>
        <xdr:cNvPr id="282" name="労働費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31</xdr:row>
      <xdr:rowOff>111506</xdr:rowOff>
    </xdr:from>
    <xdr:to>
      <xdr:col>15</xdr:col>
      <xdr:colOff>180340</xdr:colOff>
      <xdr:row>38</xdr:row>
      <xdr:rowOff>164465</xdr:rowOff>
    </xdr:to>
    <xdr:cxnSp macro="">
      <xdr:nvCxnSpPr>
        <xdr:cNvPr id="283" name="直線コネクタ 282"/>
        <xdr:cNvCxnSpPr/>
      </xdr:nvCxnSpPr>
      <xdr:spPr>
        <a:xfrm flipV="1">
          <a:off x="10475595" y="5426456"/>
          <a:ext cx="1270" cy="125310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38</xdr:row>
      <xdr:rowOff>168292</xdr:rowOff>
    </xdr:from>
    <xdr:ext cx="378565" cy="259045"/>
    <xdr:sp macro="" textlink="">
      <xdr:nvSpPr>
        <xdr:cNvPr id="284" name="労働費最小値テキスト"/>
        <xdr:cNvSpPr txBox="1"/>
      </xdr:nvSpPr>
      <xdr:spPr>
        <a:xfrm>
          <a:off x="10528300" y="668339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135</a:t>
          </a:r>
          <a:endParaRPr kumimoji="1" lang="ja-JP" altLang="en-US" sz="1000" b="1">
            <a:latin typeface="ＭＳ Ｐゴシック"/>
          </a:endParaRPr>
        </a:p>
      </xdr:txBody>
    </xdr:sp>
    <xdr:clientData/>
  </xdr:oneCellAnchor>
  <xdr:twoCellAnchor>
    <xdr:from>
      <xdr:col>15</xdr:col>
      <xdr:colOff>92075</xdr:colOff>
      <xdr:row>38</xdr:row>
      <xdr:rowOff>164465</xdr:rowOff>
    </xdr:from>
    <xdr:to>
      <xdr:col>15</xdr:col>
      <xdr:colOff>269875</xdr:colOff>
      <xdr:row>38</xdr:row>
      <xdr:rowOff>164465</xdr:rowOff>
    </xdr:to>
    <xdr:cxnSp macro="">
      <xdr:nvCxnSpPr>
        <xdr:cNvPr id="285" name="直線コネクタ 284"/>
        <xdr:cNvCxnSpPr/>
      </xdr:nvCxnSpPr>
      <xdr:spPr>
        <a:xfrm>
          <a:off x="10388600" y="667956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30</xdr:row>
      <xdr:rowOff>58183</xdr:rowOff>
    </xdr:from>
    <xdr:ext cx="469744" cy="259045"/>
    <xdr:sp macro="" textlink="">
      <xdr:nvSpPr>
        <xdr:cNvPr id="286" name="労働費最大値テキスト"/>
        <xdr:cNvSpPr txBox="1"/>
      </xdr:nvSpPr>
      <xdr:spPr>
        <a:xfrm>
          <a:off x="10528300" y="520168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3,424</a:t>
          </a:r>
          <a:endParaRPr kumimoji="1" lang="ja-JP" altLang="en-US" sz="1000" b="1">
            <a:latin typeface="ＭＳ Ｐゴシック"/>
          </a:endParaRPr>
        </a:p>
      </xdr:txBody>
    </xdr:sp>
    <xdr:clientData/>
  </xdr:oneCellAnchor>
  <xdr:twoCellAnchor>
    <xdr:from>
      <xdr:col>15</xdr:col>
      <xdr:colOff>92075</xdr:colOff>
      <xdr:row>31</xdr:row>
      <xdr:rowOff>111506</xdr:rowOff>
    </xdr:from>
    <xdr:to>
      <xdr:col>15</xdr:col>
      <xdr:colOff>269875</xdr:colOff>
      <xdr:row>31</xdr:row>
      <xdr:rowOff>111506</xdr:rowOff>
    </xdr:to>
    <xdr:cxnSp macro="">
      <xdr:nvCxnSpPr>
        <xdr:cNvPr id="287" name="直線コネクタ 286"/>
        <xdr:cNvCxnSpPr/>
      </xdr:nvCxnSpPr>
      <xdr:spPr>
        <a:xfrm>
          <a:off x="10388600" y="542645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37</xdr:row>
      <xdr:rowOff>39116</xdr:rowOff>
    </xdr:from>
    <xdr:to>
      <xdr:col>15</xdr:col>
      <xdr:colOff>180975</xdr:colOff>
      <xdr:row>37</xdr:row>
      <xdr:rowOff>42164</xdr:rowOff>
    </xdr:to>
    <xdr:cxnSp macro="">
      <xdr:nvCxnSpPr>
        <xdr:cNvPr id="288" name="直線コネクタ 287"/>
        <xdr:cNvCxnSpPr/>
      </xdr:nvCxnSpPr>
      <xdr:spPr>
        <a:xfrm>
          <a:off x="9639300" y="6382766"/>
          <a:ext cx="838200" cy="304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37</xdr:row>
      <xdr:rowOff>5605</xdr:rowOff>
    </xdr:from>
    <xdr:ext cx="378565" cy="259045"/>
    <xdr:sp macro="" textlink="">
      <xdr:nvSpPr>
        <xdr:cNvPr id="289" name="労働費平均値テキスト"/>
        <xdr:cNvSpPr txBox="1"/>
      </xdr:nvSpPr>
      <xdr:spPr>
        <a:xfrm>
          <a:off x="10528300" y="6349255"/>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812</a:t>
          </a:r>
          <a:endParaRPr kumimoji="1" lang="ja-JP" altLang="en-US" sz="1000" b="1">
            <a:solidFill>
              <a:srgbClr val="000080"/>
            </a:solidFill>
            <a:latin typeface="ＭＳ Ｐゴシック"/>
          </a:endParaRPr>
        </a:p>
      </xdr:txBody>
    </xdr:sp>
    <xdr:clientData/>
  </xdr:oneCellAnchor>
  <xdr:twoCellAnchor>
    <xdr:from>
      <xdr:col>15</xdr:col>
      <xdr:colOff>130175</xdr:colOff>
      <xdr:row>37</xdr:row>
      <xdr:rowOff>27178</xdr:rowOff>
    </xdr:from>
    <xdr:to>
      <xdr:col>15</xdr:col>
      <xdr:colOff>231775</xdr:colOff>
      <xdr:row>37</xdr:row>
      <xdr:rowOff>128778</xdr:rowOff>
    </xdr:to>
    <xdr:sp macro="" textlink="">
      <xdr:nvSpPr>
        <xdr:cNvPr id="290" name="フローチャート : 判断 289"/>
        <xdr:cNvSpPr/>
      </xdr:nvSpPr>
      <xdr:spPr>
        <a:xfrm>
          <a:off x="10426700" y="63708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36</xdr:row>
      <xdr:rowOff>139700</xdr:rowOff>
    </xdr:from>
    <xdr:to>
      <xdr:col>14</xdr:col>
      <xdr:colOff>28575</xdr:colOff>
      <xdr:row>37</xdr:row>
      <xdr:rowOff>39116</xdr:rowOff>
    </xdr:to>
    <xdr:cxnSp macro="">
      <xdr:nvCxnSpPr>
        <xdr:cNvPr id="291" name="直線コネクタ 290"/>
        <xdr:cNvCxnSpPr/>
      </xdr:nvCxnSpPr>
      <xdr:spPr>
        <a:xfrm>
          <a:off x="8750300" y="6311900"/>
          <a:ext cx="889000" cy="708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37</xdr:row>
      <xdr:rowOff>53848</xdr:rowOff>
    </xdr:from>
    <xdr:to>
      <xdr:col>14</xdr:col>
      <xdr:colOff>79375</xdr:colOff>
      <xdr:row>37</xdr:row>
      <xdr:rowOff>155448</xdr:rowOff>
    </xdr:to>
    <xdr:sp macro="" textlink="">
      <xdr:nvSpPr>
        <xdr:cNvPr id="292" name="フローチャート : 判断 291"/>
        <xdr:cNvSpPr/>
      </xdr:nvSpPr>
      <xdr:spPr>
        <a:xfrm>
          <a:off x="9588500" y="63974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37</xdr:row>
      <xdr:rowOff>146575</xdr:rowOff>
    </xdr:from>
    <xdr:ext cx="378565" cy="259045"/>
    <xdr:sp macro="" textlink="">
      <xdr:nvSpPr>
        <xdr:cNvPr id="293" name="テキスト ボックス 292"/>
        <xdr:cNvSpPr txBox="1"/>
      </xdr:nvSpPr>
      <xdr:spPr>
        <a:xfrm>
          <a:off x="9450017" y="649022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742</a:t>
          </a:r>
          <a:endParaRPr kumimoji="1" lang="ja-JP" altLang="en-US" sz="1000" b="1">
            <a:solidFill>
              <a:srgbClr val="000080"/>
            </a:solidFill>
            <a:latin typeface="ＭＳ Ｐゴシック"/>
          </a:endParaRPr>
        </a:p>
      </xdr:txBody>
    </xdr:sp>
    <xdr:clientData/>
  </xdr:oneCellAnchor>
  <xdr:twoCellAnchor>
    <xdr:from>
      <xdr:col>11</xdr:col>
      <xdr:colOff>307975</xdr:colOff>
      <xdr:row>36</xdr:row>
      <xdr:rowOff>116078</xdr:rowOff>
    </xdr:from>
    <xdr:to>
      <xdr:col>12</xdr:col>
      <xdr:colOff>511175</xdr:colOff>
      <xdr:row>36</xdr:row>
      <xdr:rowOff>139700</xdr:rowOff>
    </xdr:to>
    <xdr:cxnSp macro="">
      <xdr:nvCxnSpPr>
        <xdr:cNvPr id="294" name="直線コネクタ 293"/>
        <xdr:cNvCxnSpPr/>
      </xdr:nvCxnSpPr>
      <xdr:spPr>
        <a:xfrm>
          <a:off x="7861300" y="6288278"/>
          <a:ext cx="889000" cy="2362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37</xdr:row>
      <xdr:rowOff>27559</xdr:rowOff>
    </xdr:from>
    <xdr:to>
      <xdr:col>12</xdr:col>
      <xdr:colOff>561975</xdr:colOff>
      <xdr:row>37</xdr:row>
      <xdr:rowOff>129159</xdr:rowOff>
    </xdr:to>
    <xdr:sp macro="" textlink="">
      <xdr:nvSpPr>
        <xdr:cNvPr id="295" name="フローチャート : 判断 294"/>
        <xdr:cNvSpPr/>
      </xdr:nvSpPr>
      <xdr:spPr>
        <a:xfrm>
          <a:off x="8699500" y="63712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321892</xdr:colOff>
      <xdr:row>37</xdr:row>
      <xdr:rowOff>120286</xdr:rowOff>
    </xdr:from>
    <xdr:ext cx="378565" cy="259045"/>
    <xdr:sp macro="" textlink="">
      <xdr:nvSpPr>
        <xdr:cNvPr id="296" name="テキスト ボックス 295"/>
        <xdr:cNvSpPr txBox="1"/>
      </xdr:nvSpPr>
      <xdr:spPr>
        <a:xfrm>
          <a:off x="8561017" y="646393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811</a:t>
          </a:r>
          <a:endParaRPr kumimoji="1" lang="ja-JP" altLang="en-US" sz="1000" b="1">
            <a:solidFill>
              <a:srgbClr val="000080"/>
            </a:solidFill>
            <a:latin typeface="ＭＳ Ｐゴシック"/>
          </a:endParaRPr>
        </a:p>
      </xdr:txBody>
    </xdr:sp>
    <xdr:clientData/>
  </xdr:oneCellAnchor>
  <xdr:twoCellAnchor>
    <xdr:from>
      <xdr:col>10</xdr:col>
      <xdr:colOff>104775</xdr:colOff>
      <xdr:row>34</xdr:row>
      <xdr:rowOff>73787</xdr:rowOff>
    </xdr:from>
    <xdr:to>
      <xdr:col>11</xdr:col>
      <xdr:colOff>307975</xdr:colOff>
      <xdr:row>36</xdr:row>
      <xdr:rowOff>116078</xdr:rowOff>
    </xdr:to>
    <xdr:cxnSp macro="">
      <xdr:nvCxnSpPr>
        <xdr:cNvPr id="297" name="直線コネクタ 296"/>
        <xdr:cNvCxnSpPr/>
      </xdr:nvCxnSpPr>
      <xdr:spPr>
        <a:xfrm>
          <a:off x="6972300" y="5903087"/>
          <a:ext cx="889000" cy="38519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36</xdr:row>
      <xdr:rowOff>170434</xdr:rowOff>
    </xdr:from>
    <xdr:to>
      <xdr:col>11</xdr:col>
      <xdr:colOff>358775</xdr:colOff>
      <xdr:row>37</xdr:row>
      <xdr:rowOff>100584</xdr:rowOff>
    </xdr:to>
    <xdr:sp macro="" textlink="">
      <xdr:nvSpPr>
        <xdr:cNvPr id="298" name="フローチャート : 判断 297"/>
        <xdr:cNvSpPr/>
      </xdr:nvSpPr>
      <xdr:spPr>
        <a:xfrm>
          <a:off x="7810500" y="63426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118692</xdr:colOff>
      <xdr:row>37</xdr:row>
      <xdr:rowOff>91711</xdr:rowOff>
    </xdr:from>
    <xdr:ext cx="378565" cy="259045"/>
    <xdr:sp macro="" textlink="">
      <xdr:nvSpPr>
        <xdr:cNvPr id="299" name="テキスト ボックス 298"/>
        <xdr:cNvSpPr txBox="1"/>
      </xdr:nvSpPr>
      <xdr:spPr>
        <a:xfrm>
          <a:off x="7672017" y="643536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886</a:t>
          </a:r>
          <a:endParaRPr kumimoji="1" lang="ja-JP" altLang="en-US" sz="1000" b="1">
            <a:solidFill>
              <a:srgbClr val="000080"/>
            </a:solidFill>
            <a:latin typeface="ＭＳ Ｐゴシック"/>
          </a:endParaRPr>
        </a:p>
      </xdr:txBody>
    </xdr:sp>
    <xdr:clientData/>
  </xdr:oneCellAnchor>
  <xdr:twoCellAnchor>
    <xdr:from>
      <xdr:col>10</xdr:col>
      <xdr:colOff>53975</xdr:colOff>
      <xdr:row>36</xdr:row>
      <xdr:rowOff>72517</xdr:rowOff>
    </xdr:from>
    <xdr:to>
      <xdr:col>10</xdr:col>
      <xdr:colOff>155575</xdr:colOff>
      <xdr:row>37</xdr:row>
      <xdr:rowOff>2667</xdr:rowOff>
    </xdr:to>
    <xdr:sp macro="" textlink="">
      <xdr:nvSpPr>
        <xdr:cNvPr id="300" name="フローチャート : 判断 299"/>
        <xdr:cNvSpPr/>
      </xdr:nvSpPr>
      <xdr:spPr>
        <a:xfrm>
          <a:off x="6921500" y="62447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36</xdr:row>
      <xdr:rowOff>165244</xdr:rowOff>
    </xdr:from>
    <xdr:ext cx="469744" cy="259045"/>
    <xdr:sp macro="" textlink="">
      <xdr:nvSpPr>
        <xdr:cNvPr id="301" name="テキスト ボックス 300"/>
        <xdr:cNvSpPr txBox="1"/>
      </xdr:nvSpPr>
      <xdr:spPr>
        <a:xfrm>
          <a:off x="6737427" y="63374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1,143</a:t>
          </a:r>
          <a:endParaRPr kumimoji="1" lang="ja-JP" altLang="en-US" sz="1000" b="1">
            <a:solidFill>
              <a:srgbClr val="000080"/>
            </a:solidFill>
            <a:latin typeface="ＭＳ Ｐゴシック"/>
          </a:endParaRPr>
        </a:p>
      </xdr:txBody>
    </xdr:sp>
    <xdr:clientData/>
  </xdr:oneCellAnchor>
  <xdr:oneCellAnchor>
    <xdr:from>
      <xdr:col>14</xdr:col>
      <xdr:colOff>676275</xdr:colOff>
      <xdr:row>41</xdr:row>
      <xdr:rowOff>80027</xdr:rowOff>
    </xdr:from>
    <xdr:ext cx="762000" cy="259045"/>
    <xdr:sp macro="" textlink="">
      <xdr:nvSpPr>
        <xdr:cNvPr id="302" name="テキスト ボックス 301"/>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41</xdr:row>
      <xdr:rowOff>80027</xdr:rowOff>
    </xdr:from>
    <xdr:ext cx="762000" cy="259045"/>
    <xdr:sp macro="" textlink="">
      <xdr:nvSpPr>
        <xdr:cNvPr id="303" name="テキスト ボックス 302"/>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41</xdr:row>
      <xdr:rowOff>80027</xdr:rowOff>
    </xdr:from>
    <xdr:ext cx="762000" cy="259045"/>
    <xdr:sp macro="" textlink="">
      <xdr:nvSpPr>
        <xdr:cNvPr id="304" name="テキスト ボックス 303"/>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41</xdr:row>
      <xdr:rowOff>80027</xdr:rowOff>
    </xdr:from>
    <xdr:ext cx="762000" cy="259045"/>
    <xdr:sp macro="" textlink="">
      <xdr:nvSpPr>
        <xdr:cNvPr id="305" name="テキスト ボックス 304"/>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41</xdr:row>
      <xdr:rowOff>80027</xdr:rowOff>
    </xdr:from>
    <xdr:ext cx="762000" cy="259045"/>
    <xdr:sp macro="" textlink="">
      <xdr:nvSpPr>
        <xdr:cNvPr id="306" name="テキスト ボックス 305"/>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36</xdr:row>
      <xdr:rowOff>162814</xdr:rowOff>
    </xdr:from>
    <xdr:to>
      <xdr:col>15</xdr:col>
      <xdr:colOff>231775</xdr:colOff>
      <xdr:row>37</xdr:row>
      <xdr:rowOff>92964</xdr:rowOff>
    </xdr:to>
    <xdr:sp macro="" textlink="">
      <xdr:nvSpPr>
        <xdr:cNvPr id="307" name="円/楕円 306"/>
        <xdr:cNvSpPr/>
      </xdr:nvSpPr>
      <xdr:spPr>
        <a:xfrm>
          <a:off x="10426700" y="63350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36</xdr:row>
      <xdr:rowOff>14241</xdr:rowOff>
    </xdr:from>
    <xdr:ext cx="378565" cy="259045"/>
    <xdr:sp macro="" textlink="">
      <xdr:nvSpPr>
        <xdr:cNvPr id="308" name="労働費該当値テキスト"/>
        <xdr:cNvSpPr txBox="1"/>
      </xdr:nvSpPr>
      <xdr:spPr>
        <a:xfrm>
          <a:off x="10528300" y="618644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906</a:t>
          </a:r>
          <a:endParaRPr kumimoji="1" lang="ja-JP" altLang="en-US" sz="1000" b="1">
            <a:solidFill>
              <a:srgbClr val="FF0000"/>
            </a:solidFill>
            <a:latin typeface="ＭＳ Ｐゴシック"/>
          </a:endParaRPr>
        </a:p>
      </xdr:txBody>
    </xdr:sp>
    <xdr:clientData/>
  </xdr:oneCellAnchor>
  <xdr:twoCellAnchor>
    <xdr:from>
      <xdr:col>13</xdr:col>
      <xdr:colOff>663575</xdr:colOff>
      <xdr:row>36</xdr:row>
      <xdr:rowOff>159766</xdr:rowOff>
    </xdr:from>
    <xdr:to>
      <xdr:col>14</xdr:col>
      <xdr:colOff>79375</xdr:colOff>
      <xdr:row>37</xdr:row>
      <xdr:rowOff>89916</xdr:rowOff>
    </xdr:to>
    <xdr:sp macro="" textlink="">
      <xdr:nvSpPr>
        <xdr:cNvPr id="309" name="円/楕円 308"/>
        <xdr:cNvSpPr/>
      </xdr:nvSpPr>
      <xdr:spPr>
        <a:xfrm>
          <a:off x="9588500" y="63319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35</xdr:row>
      <xdr:rowOff>106443</xdr:rowOff>
    </xdr:from>
    <xdr:ext cx="378565" cy="259045"/>
    <xdr:sp macro="" textlink="">
      <xdr:nvSpPr>
        <xdr:cNvPr id="310" name="テキスト ボックス 309"/>
        <xdr:cNvSpPr txBox="1"/>
      </xdr:nvSpPr>
      <xdr:spPr>
        <a:xfrm>
          <a:off x="9450017" y="610719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914</a:t>
          </a:r>
          <a:endParaRPr kumimoji="1" lang="ja-JP" altLang="en-US" sz="1000" b="1">
            <a:solidFill>
              <a:srgbClr val="FF0000"/>
            </a:solidFill>
            <a:latin typeface="ＭＳ Ｐゴシック"/>
          </a:endParaRPr>
        </a:p>
      </xdr:txBody>
    </xdr:sp>
    <xdr:clientData/>
  </xdr:oneCellAnchor>
  <xdr:twoCellAnchor>
    <xdr:from>
      <xdr:col>12</xdr:col>
      <xdr:colOff>460375</xdr:colOff>
      <xdr:row>36</xdr:row>
      <xdr:rowOff>88900</xdr:rowOff>
    </xdr:from>
    <xdr:to>
      <xdr:col>12</xdr:col>
      <xdr:colOff>561975</xdr:colOff>
      <xdr:row>37</xdr:row>
      <xdr:rowOff>19050</xdr:rowOff>
    </xdr:to>
    <xdr:sp macro="" textlink="">
      <xdr:nvSpPr>
        <xdr:cNvPr id="311" name="円/楕円 310"/>
        <xdr:cNvSpPr/>
      </xdr:nvSpPr>
      <xdr:spPr>
        <a:xfrm>
          <a:off x="8699500" y="6261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35</xdr:row>
      <xdr:rowOff>35577</xdr:rowOff>
    </xdr:from>
    <xdr:ext cx="469744" cy="259045"/>
    <xdr:sp macro="" textlink="">
      <xdr:nvSpPr>
        <xdr:cNvPr id="312" name="テキスト ボックス 311"/>
        <xdr:cNvSpPr txBox="1"/>
      </xdr:nvSpPr>
      <xdr:spPr>
        <a:xfrm>
          <a:off x="8515427" y="60363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1,100</a:t>
          </a:r>
          <a:endParaRPr kumimoji="1" lang="ja-JP" altLang="en-US" sz="1000" b="1">
            <a:solidFill>
              <a:srgbClr val="FF0000"/>
            </a:solidFill>
            <a:latin typeface="ＭＳ Ｐゴシック"/>
          </a:endParaRPr>
        </a:p>
      </xdr:txBody>
    </xdr:sp>
    <xdr:clientData/>
  </xdr:oneCellAnchor>
  <xdr:twoCellAnchor>
    <xdr:from>
      <xdr:col>11</xdr:col>
      <xdr:colOff>257175</xdr:colOff>
      <xdr:row>36</xdr:row>
      <xdr:rowOff>65278</xdr:rowOff>
    </xdr:from>
    <xdr:to>
      <xdr:col>11</xdr:col>
      <xdr:colOff>358775</xdr:colOff>
      <xdr:row>36</xdr:row>
      <xdr:rowOff>166878</xdr:rowOff>
    </xdr:to>
    <xdr:sp macro="" textlink="">
      <xdr:nvSpPr>
        <xdr:cNvPr id="313" name="円/楕円 312"/>
        <xdr:cNvSpPr/>
      </xdr:nvSpPr>
      <xdr:spPr>
        <a:xfrm>
          <a:off x="7810500" y="62374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35</xdr:row>
      <xdr:rowOff>11955</xdr:rowOff>
    </xdr:from>
    <xdr:ext cx="469744" cy="259045"/>
    <xdr:sp macro="" textlink="">
      <xdr:nvSpPr>
        <xdr:cNvPr id="314" name="テキスト ボックス 313"/>
        <xdr:cNvSpPr txBox="1"/>
      </xdr:nvSpPr>
      <xdr:spPr>
        <a:xfrm>
          <a:off x="7626427" y="601270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1,162</a:t>
          </a:r>
          <a:endParaRPr kumimoji="1" lang="ja-JP" altLang="en-US" sz="1000" b="1">
            <a:solidFill>
              <a:srgbClr val="FF0000"/>
            </a:solidFill>
            <a:latin typeface="ＭＳ Ｐゴシック"/>
          </a:endParaRPr>
        </a:p>
      </xdr:txBody>
    </xdr:sp>
    <xdr:clientData/>
  </xdr:oneCellAnchor>
  <xdr:twoCellAnchor>
    <xdr:from>
      <xdr:col>10</xdr:col>
      <xdr:colOff>53975</xdr:colOff>
      <xdr:row>34</xdr:row>
      <xdr:rowOff>22987</xdr:rowOff>
    </xdr:from>
    <xdr:to>
      <xdr:col>10</xdr:col>
      <xdr:colOff>155575</xdr:colOff>
      <xdr:row>34</xdr:row>
      <xdr:rowOff>124587</xdr:rowOff>
    </xdr:to>
    <xdr:sp macro="" textlink="">
      <xdr:nvSpPr>
        <xdr:cNvPr id="315" name="円/楕円 314"/>
        <xdr:cNvSpPr/>
      </xdr:nvSpPr>
      <xdr:spPr>
        <a:xfrm>
          <a:off x="6921500" y="58522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32</xdr:row>
      <xdr:rowOff>141114</xdr:rowOff>
    </xdr:from>
    <xdr:ext cx="469744" cy="259045"/>
    <xdr:sp macro="" textlink="">
      <xdr:nvSpPr>
        <xdr:cNvPr id="316" name="テキスト ボックス 315"/>
        <xdr:cNvSpPr txBox="1"/>
      </xdr:nvSpPr>
      <xdr:spPr>
        <a:xfrm>
          <a:off x="6737427" y="56275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2,173</a:t>
          </a:r>
          <a:endParaRPr kumimoji="1" lang="ja-JP" altLang="en-US" sz="1000" b="1">
            <a:solidFill>
              <a:srgbClr val="FF0000"/>
            </a:solidFill>
            <a:latin typeface="ＭＳ Ｐゴシック"/>
          </a:endParaRPr>
        </a:p>
      </xdr:txBody>
    </xdr:sp>
    <xdr:clientData/>
  </xdr:oneCellAnchor>
  <xdr:twoCellAnchor>
    <xdr:from>
      <xdr:col>9</xdr:col>
      <xdr:colOff>422275</xdr:colOff>
      <xdr:row>43</xdr:row>
      <xdr:rowOff>57150</xdr:rowOff>
    </xdr:from>
    <xdr:to>
      <xdr:col>16</xdr:col>
      <xdr:colOff>307975</xdr:colOff>
      <xdr:row>45</xdr:row>
      <xdr:rowOff>31750</xdr:rowOff>
    </xdr:to>
    <xdr:sp macro="" textlink="">
      <xdr:nvSpPr>
        <xdr:cNvPr id="317" name="正方形/長方形 316"/>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農林水産業費</a:t>
          </a:r>
        </a:p>
      </xdr:txBody>
    </xdr:sp>
    <xdr:clientData/>
  </xdr:twoCellAnchor>
  <xdr:twoCellAnchor>
    <xdr:from>
      <xdr:col>9</xdr:col>
      <xdr:colOff>549275</xdr:colOff>
      <xdr:row>45</xdr:row>
      <xdr:rowOff>57150</xdr:rowOff>
    </xdr:from>
    <xdr:to>
      <xdr:col>12</xdr:col>
      <xdr:colOff>15875</xdr:colOff>
      <xdr:row>46</xdr:row>
      <xdr:rowOff>139700</xdr:rowOff>
    </xdr:to>
    <xdr:sp macro="" textlink="">
      <xdr:nvSpPr>
        <xdr:cNvPr id="318" name="正方形/長方形 317"/>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46</xdr:row>
      <xdr:rowOff>88900</xdr:rowOff>
    </xdr:from>
    <xdr:to>
      <xdr:col>12</xdr:col>
      <xdr:colOff>15875</xdr:colOff>
      <xdr:row>48</xdr:row>
      <xdr:rowOff>0</xdr:rowOff>
    </xdr:to>
    <xdr:sp macro="" textlink="">
      <xdr:nvSpPr>
        <xdr:cNvPr id="319" name="正方形/長方形 318"/>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11</xdr:col>
      <xdr:colOff>193675</xdr:colOff>
      <xdr:row>45</xdr:row>
      <xdr:rowOff>57150</xdr:rowOff>
    </xdr:from>
    <xdr:to>
      <xdr:col>13</xdr:col>
      <xdr:colOff>346075</xdr:colOff>
      <xdr:row>46</xdr:row>
      <xdr:rowOff>139700</xdr:rowOff>
    </xdr:to>
    <xdr:sp macro="" textlink="">
      <xdr:nvSpPr>
        <xdr:cNvPr id="320" name="正方形/長方形 319"/>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46</xdr:row>
      <xdr:rowOff>88900</xdr:rowOff>
    </xdr:from>
    <xdr:to>
      <xdr:col>13</xdr:col>
      <xdr:colOff>346075</xdr:colOff>
      <xdr:row>48</xdr:row>
      <xdr:rowOff>0</xdr:rowOff>
    </xdr:to>
    <xdr:sp macro="" textlink="">
      <xdr:nvSpPr>
        <xdr:cNvPr id="321" name="正方形/長方形 320"/>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10,614</a:t>
          </a:r>
          <a:endParaRPr kumimoji="1" lang="ja-JP" altLang="en-US" sz="1200" b="1" i="1">
            <a:solidFill>
              <a:srgbClr val="4080FF"/>
            </a:solidFill>
            <a:latin typeface="ＭＳ Ｐゴシック"/>
          </a:endParaRPr>
        </a:p>
      </xdr:txBody>
    </xdr:sp>
    <xdr:clientData/>
  </xdr:twoCellAnchor>
  <xdr:twoCellAnchor>
    <xdr:from>
      <xdr:col>12</xdr:col>
      <xdr:colOff>650875</xdr:colOff>
      <xdr:row>45</xdr:row>
      <xdr:rowOff>57150</xdr:rowOff>
    </xdr:from>
    <xdr:to>
      <xdr:col>15</xdr:col>
      <xdr:colOff>117475</xdr:colOff>
      <xdr:row>46</xdr:row>
      <xdr:rowOff>139700</xdr:rowOff>
    </xdr:to>
    <xdr:sp macro="" textlink="">
      <xdr:nvSpPr>
        <xdr:cNvPr id="322" name="正方形/長方形 321"/>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46</xdr:row>
      <xdr:rowOff>88900</xdr:rowOff>
    </xdr:from>
    <xdr:to>
      <xdr:col>15</xdr:col>
      <xdr:colOff>117475</xdr:colOff>
      <xdr:row>48</xdr:row>
      <xdr:rowOff>0</xdr:rowOff>
    </xdr:to>
    <xdr:sp macro="" textlink="">
      <xdr:nvSpPr>
        <xdr:cNvPr id="323" name="正方形/長方形 322"/>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605</a:t>
          </a:r>
          <a:endParaRPr kumimoji="1" lang="ja-JP" altLang="en-US" sz="1200" b="1" i="1">
            <a:solidFill>
              <a:srgbClr val="4080FF"/>
            </a:solidFill>
            <a:latin typeface="ＭＳ Ｐゴシック"/>
          </a:endParaRPr>
        </a:p>
      </xdr:txBody>
    </xdr:sp>
    <xdr:clientData/>
  </xdr:twoCellAnchor>
  <xdr:twoCellAnchor>
    <xdr:from>
      <xdr:col>9</xdr:col>
      <xdr:colOff>422275</xdr:colOff>
      <xdr:row>48</xdr:row>
      <xdr:rowOff>25400</xdr:rowOff>
    </xdr:from>
    <xdr:to>
      <xdr:col>16</xdr:col>
      <xdr:colOff>307975</xdr:colOff>
      <xdr:row>61</xdr:row>
      <xdr:rowOff>82550</xdr:rowOff>
    </xdr:to>
    <xdr:sp macro="" textlink="">
      <xdr:nvSpPr>
        <xdr:cNvPr id="324" name="正方形/長方形 323"/>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47</xdr:row>
      <xdr:rowOff>6350</xdr:rowOff>
    </xdr:from>
    <xdr:ext cx="349839" cy="225703"/>
    <xdr:sp macro="" textlink="">
      <xdr:nvSpPr>
        <xdr:cNvPr id="325" name="テキスト ボックス 324"/>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61</xdr:row>
      <xdr:rowOff>82550</xdr:rowOff>
    </xdr:from>
    <xdr:to>
      <xdr:col>16</xdr:col>
      <xdr:colOff>307975</xdr:colOff>
      <xdr:row>61</xdr:row>
      <xdr:rowOff>82550</xdr:rowOff>
    </xdr:to>
    <xdr:cxnSp macro="">
      <xdr:nvCxnSpPr>
        <xdr:cNvPr id="326" name="直線コネクタ 325"/>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59</xdr:row>
      <xdr:rowOff>98878</xdr:rowOff>
    </xdr:from>
    <xdr:to>
      <xdr:col>16</xdr:col>
      <xdr:colOff>307975</xdr:colOff>
      <xdr:row>59</xdr:row>
      <xdr:rowOff>98878</xdr:rowOff>
    </xdr:to>
    <xdr:cxnSp macro="">
      <xdr:nvCxnSpPr>
        <xdr:cNvPr id="327" name="直線コネクタ 326"/>
        <xdr:cNvCxnSpPr/>
      </xdr:nvCxnSpPr>
      <xdr:spPr>
        <a:xfrm>
          <a:off x="6604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58</xdr:row>
      <xdr:rowOff>128105</xdr:rowOff>
    </xdr:from>
    <xdr:ext cx="248786" cy="259045"/>
    <xdr:sp macro="" textlink="">
      <xdr:nvSpPr>
        <xdr:cNvPr id="328" name="テキスト ボックス 327"/>
        <xdr:cNvSpPr txBox="1"/>
      </xdr:nvSpPr>
      <xdr:spPr>
        <a:xfrm>
          <a:off x="6355214" y="10072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57</xdr:row>
      <xdr:rowOff>115207</xdr:rowOff>
    </xdr:from>
    <xdr:to>
      <xdr:col>16</xdr:col>
      <xdr:colOff>307975</xdr:colOff>
      <xdr:row>57</xdr:row>
      <xdr:rowOff>115207</xdr:rowOff>
    </xdr:to>
    <xdr:cxnSp macro="">
      <xdr:nvCxnSpPr>
        <xdr:cNvPr id="329" name="直線コネクタ 328"/>
        <xdr:cNvCxnSpPr/>
      </xdr:nvCxnSpPr>
      <xdr:spPr>
        <a:xfrm>
          <a:off x="6604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56</xdr:row>
      <xdr:rowOff>144434</xdr:rowOff>
    </xdr:from>
    <xdr:ext cx="377026" cy="259045"/>
    <xdr:sp macro="" textlink="">
      <xdr:nvSpPr>
        <xdr:cNvPr id="330" name="テキスト ボックス 329"/>
        <xdr:cNvSpPr txBox="1"/>
      </xdr:nvSpPr>
      <xdr:spPr>
        <a:xfrm>
          <a:off x="6226974" y="9745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9</xdr:col>
      <xdr:colOff>422275</xdr:colOff>
      <xdr:row>55</xdr:row>
      <xdr:rowOff>131535</xdr:rowOff>
    </xdr:from>
    <xdr:to>
      <xdr:col>16</xdr:col>
      <xdr:colOff>307975</xdr:colOff>
      <xdr:row>55</xdr:row>
      <xdr:rowOff>131535</xdr:rowOff>
    </xdr:to>
    <xdr:cxnSp macro="">
      <xdr:nvCxnSpPr>
        <xdr:cNvPr id="331" name="直線コネクタ 330"/>
        <xdr:cNvCxnSpPr/>
      </xdr:nvCxnSpPr>
      <xdr:spPr>
        <a:xfrm>
          <a:off x="6604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54</xdr:row>
      <xdr:rowOff>160762</xdr:rowOff>
    </xdr:from>
    <xdr:ext cx="377026" cy="259045"/>
    <xdr:sp macro="" textlink="">
      <xdr:nvSpPr>
        <xdr:cNvPr id="332" name="テキスト ボックス 331"/>
        <xdr:cNvSpPr txBox="1"/>
      </xdr:nvSpPr>
      <xdr:spPr>
        <a:xfrm>
          <a:off x="6226974" y="9419062"/>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9</xdr:col>
      <xdr:colOff>422275</xdr:colOff>
      <xdr:row>53</xdr:row>
      <xdr:rowOff>147865</xdr:rowOff>
    </xdr:from>
    <xdr:to>
      <xdr:col>16</xdr:col>
      <xdr:colOff>307975</xdr:colOff>
      <xdr:row>53</xdr:row>
      <xdr:rowOff>147865</xdr:rowOff>
    </xdr:to>
    <xdr:cxnSp macro="">
      <xdr:nvCxnSpPr>
        <xdr:cNvPr id="333" name="直線コネクタ 332"/>
        <xdr:cNvCxnSpPr/>
      </xdr:nvCxnSpPr>
      <xdr:spPr>
        <a:xfrm>
          <a:off x="6604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53</xdr:row>
      <xdr:rowOff>5642</xdr:rowOff>
    </xdr:from>
    <xdr:ext cx="377026" cy="259045"/>
    <xdr:sp macro="" textlink="">
      <xdr:nvSpPr>
        <xdr:cNvPr id="334" name="テキスト ボックス 333"/>
        <xdr:cNvSpPr txBox="1"/>
      </xdr:nvSpPr>
      <xdr:spPr>
        <a:xfrm>
          <a:off x="6226974" y="9092492"/>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9</xdr:col>
      <xdr:colOff>422275</xdr:colOff>
      <xdr:row>51</xdr:row>
      <xdr:rowOff>164193</xdr:rowOff>
    </xdr:from>
    <xdr:to>
      <xdr:col>16</xdr:col>
      <xdr:colOff>307975</xdr:colOff>
      <xdr:row>51</xdr:row>
      <xdr:rowOff>164193</xdr:rowOff>
    </xdr:to>
    <xdr:cxnSp macro="">
      <xdr:nvCxnSpPr>
        <xdr:cNvPr id="335" name="直線コネクタ 334"/>
        <xdr:cNvCxnSpPr/>
      </xdr:nvCxnSpPr>
      <xdr:spPr>
        <a:xfrm>
          <a:off x="6604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51</xdr:row>
      <xdr:rowOff>21970</xdr:rowOff>
    </xdr:from>
    <xdr:ext cx="377026" cy="259045"/>
    <xdr:sp macro="" textlink="">
      <xdr:nvSpPr>
        <xdr:cNvPr id="336" name="テキスト ボックス 335"/>
        <xdr:cNvSpPr txBox="1"/>
      </xdr:nvSpPr>
      <xdr:spPr>
        <a:xfrm>
          <a:off x="6226974" y="8765920"/>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9</xdr:col>
      <xdr:colOff>422275</xdr:colOff>
      <xdr:row>50</xdr:row>
      <xdr:rowOff>9072</xdr:rowOff>
    </xdr:from>
    <xdr:to>
      <xdr:col>16</xdr:col>
      <xdr:colOff>307975</xdr:colOff>
      <xdr:row>50</xdr:row>
      <xdr:rowOff>9072</xdr:rowOff>
    </xdr:to>
    <xdr:cxnSp macro="">
      <xdr:nvCxnSpPr>
        <xdr:cNvPr id="337" name="直線コネクタ 336"/>
        <xdr:cNvCxnSpPr/>
      </xdr:nvCxnSpPr>
      <xdr:spPr>
        <a:xfrm>
          <a:off x="6604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49</xdr:row>
      <xdr:rowOff>38299</xdr:rowOff>
    </xdr:from>
    <xdr:ext cx="377026" cy="259045"/>
    <xdr:sp macro="" textlink="">
      <xdr:nvSpPr>
        <xdr:cNvPr id="338" name="テキスト ボックス 337"/>
        <xdr:cNvSpPr txBox="1"/>
      </xdr:nvSpPr>
      <xdr:spPr>
        <a:xfrm>
          <a:off x="6226974" y="8439349"/>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48</xdr:row>
      <xdr:rowOff>25400</xdr:rowOff>
    </xdr:to>
    <xdr:cxnSp macro="">
      <xdr:nvCxnSpPr>
        <xdr:cNvPr id="339" name="直線コネクタ 338"/>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45249</xdr:colOff>
      <xdr:row>47</xdr:row>
      <xdr:rowOff>54627</xdr:rowOff>
    </xdr:from>
    <xdr:ext cx="377026" cy="259045"/>
    <xdr:sp macro="" textlink="">
      <xdr:nvSpPr>
        <xdr:cNvPr id="340" name="テキスト ボックス 339"/>
        <xdr:cNvSpPr txBox="1"/>
      </xdr:nvSpPr>
      <xdr:spPr>
        <a:xfrm>
          <a:off x="6226974" y="8112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9</xdr:col>
      <xdr:colOff>422275</xdr:colOff>
      <xdr:row>48</xdr:row>
      <xdr:rowOff>25400</xdr:rowOff>
    </xdr:from>
    <xdr:to>
      <xdr:col>16</xdr:col>
      <xdr:colOff>307975</xdr:colOff>
      <xdr:row>61</xdr:row>
      <xdr:rowOff>82550</xdr:rowOff>
    </xdr:to>
    <xdr:sp macro="" textlink="">
      <xdr:nvSpPr>
        <xdr:cNvPr id="341" name="農林水産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50</xdr:row>
      <xdr:rowOff>28666</xdr:rowOff>
    </xdr:from>
    <xdr:to>
      <xdr:col>15</xdr:col>
      <xdr:colOff>180340</xdr:colOff>
      <xdr:row>59</xdr:row>
      <xdr:rowOff>98878</xdr:rowOff>
    </xdr:to>
    <xdr:cxnSp macro="">
      <xdr:nvCxnSpPr>
        <xdr:cNvPr id="342" name="直線コネクタ 341"/>
        <xdr:cNvCxnSpPr/>
      </xdr:nvCxnSpPr>
      <xdr:spPr>
        <a:xfrm flipV="1">
          <a:off x="10475595" y="8601166"/>
          <a:ext cx="1270" cy="161326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59</xdr:row>
      <xdr:rowOff>102705</xdr:rowOff>
    </xdr:from>
    <xdr:ext cx="249299" cy="259045"/>
    <xdr:sp macro="" textlink="">
      <xdr:nvSpPr>
        <xdr:cNvPr id="343" name="農林水産業費最小値テキスト"/>
        <xdr:cNvSpPr txBox="1"/>
      </xdr:nvSpPr>
      <xdr:spPr>
        <a:xfrm>
          <a:off x="10528300" y="102182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15</xdr:col>
      <xdr:colOff>92075</xdr:colOff>
      <xdr:row>59</xdr:row>
      <xdr:rowOff>98878</xdr:rowOff>
    </xdr:from>
    <xdr:to>
      <xdr:col>15</xdr:col>
      <xdr:colOff>269875</xdr:colOff>
      <xdr:row>59</xdr:row>
      <xdr:rowOff>98878</xdr:rowOff>
    </xdr:to>
    <xdr:cxnSp macro="">
      <xdr:nvCxnSpPr>
        <xdr:cNvPr id="344" name="直線コネクタ 343"/>
        <xdr:cNvCxnSpPr/>
      </xdr:nvCxnSpPr>
      <xdr:spPr>
        <a:xfrm>
          <a:off x="10388600" y="102144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48</xdr:row>
      <xdr:rowOff>146793</xdr:rowOff>
    </xdr:from>
    <xdr:ext cx="378565" cy="259045"/>
    <xdr:sp macro="" textlink="">
      <xdr:nvSpPr>
        <xdr:cNvPr id="345" name="農林水産業費最大値テキスト"/>
        <xdr:cNvSpPr txBox="1"/>
      </xdr:nvSpPr>
      <xdr:spPr>
        <a:xfrm>
          <a:off x="10528300" y="837639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494</a:t>
          </a:r>
          <a:endParaRPr kumimoji="1" lang="ja-JP" altLang="en-US" sz="1000" b="1">
            <a:latin typeface="ＭＳ Ｐゴシック"/>
          </a:endParaRPr>
        </a:p>
      </xdr:txBody>
    </xdr:sp>
    <xdr:clientData/>
  </xdr:oneCellAnchor>
  <xdr:twoCellAnchor>
    <xdr:from>
      <xdr:col>15</xdr:col>
      <xdr:colOff>92075</xdr:colOff>
      <xdr:row>50</xdr:row>
      <xdr:rowOff>28666</xdr:rowOff>
    </xdr:from>
    <xdr:to>
      <xdr:col>15</xdr:col>
      <xdr:colOff>269875</xdr:colOff>
      <xdr:row>50</xdr:row>
      <xdr:rowOff>28666</xdr:rowOff>
    </xdr:to>
    <xdr:cxnSp macro="">
      <xdr:nvCxnSpPr>
        <xdr:cNvPr id="346" name="直線コネクタ 345"/>
        <xdr:cNvCxnSpPr/>
      </xdr:nvCxnSpPr>
      <xdr:spPr>
        <a:xfrm>
          <a:off x="10388600" y="86011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50</xdr:row>
      <xdr:rowOff>28666</xdr:rowOff>
    </xdr:from>
    <xdr:to>
      <xdr:col>15</xdr:col>
      <xdr:colOff>180975</xdr:colOff>
      <xdr:row>51</xdr:row>
      <xdr:rowOff>121738</xdr:rowOff>
    </xdr:to>
    <xdr:cxnSp macro="">
      <xdr:nvCxnSpPr>
        <xdr:cNvPr id="347" name="直線コネクタ 346"/>
        <xdr:cNvCxnSpPr/>
      </xdr:nvCxnSpPr>
      <xdr:spPr>
        <a:xfrm flipV="1">
          <a:off x="9639300" y="8601166"/>
          <a:ext cx="838200" cy="26452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56</xdr:row>
      <xdr:rowOff>145704</xdr:rowOff>
    </xdr:from>
    <xdr:ext cx="378565" cy="259045"/>
    <xdr:sp macro="" textlink="">
      <xdr:nvSpPr>
        <xdr:cNvPr id="348" name="農林水産業費平均値テキスト"/>
        <xdr:cNvSpPr txBox="1"/>
      </xdr:nvSpPr>
      <xdr:spPr>
        <a:xfrm>
          <a:off x="10528300" y="9746904"/>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121</a:t>
          </a:r>
          <a:endParaRPr kumimoji="1" lang="ja-JP" altLang="en-US" sz="1000" b="1">
            <a:solidFill>
              <a:srgbClr val="000080"/>
            </a:solidFill>
            <a:latin typeface="ＭＳ Ｐゴシック"/>
          </a:endParaRPr>
        </a:p>
      </xdr:txBody>
    </xdr:sp>
    <xdr:clientData/>
  </xdr:oneCellAnchor>
  <xdr:twoCellAnchor>
    <xdr:from>
      <xdr:col>15</xdr:col>
      <xdr:colOff>130175</xdr:colOff>
      <xdr:row>56</xdr:row>
      <xdr:rowOff>167277</xdr:rowOff>
    </xdr:from>
    <xdr:to>
      <xdr:col>15</xdr:col>
      <xdr:colOff>231775</xdr:colOff>
      <xdr:row>57</xdr:row>
      <xdr:rowOff>97427</xdr:rowOff>
    </xdr:to>
    <xdr:sp macro="" textlink="">
      <xdr:nvSpPr>
        <xdr:cNvPr id="349" name="フローチャート : 判断 348"/>
        <xdr:cNvSpPr/>
      </xdr:nvSpPr>
      <xdr:spPr>
        <a:xfrm>
          <a:off x="10426700" y="97684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51</xdr:row>
      <xdr:rowOff>121738</xdr:rowOff>
    </xdr:from>
    <xdr:to>
      <xdr:col>14</xdr:col>
      <xdr:colOff>28575</xdr:colOff>
      <xdr:row>52</xdr:row>
      <xdr:rowOff>9072</xdr:rowOff>
    </xdr:to>
    <xdr:cxnSp macro="">
      <xdr:nvCxnSpPr>
        <xdr:cNvPr id="350" name="直線コネクタ 349"/>
        <xdr:cNvCxnSpPr/>
      </xdr:nvCxnSpPr>
      <xdr:spPr>
        <a:xfrm flipV="1">
          <a:off x="8750300" y="8865688"/>
          <a:ext cx="889000" cy="5878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57</xdr:row>
      <xdr:rowOff>5624</xdr:rowOff>
    </xdr:from>
    <xdr:to>
      <xdr:col>14</xdr:col>
      <xdr:colOff>79375</xdr:colOff>
      <xdr:row>57</xdr:row>
      <xdr:rowOff>107224</xdr:rowOff>
    </xdr:to>
    <xdr:sp macro="" textlink="">
      <xdr:nvSpPr>
        <xdr:cNvPr id="351" name="フローチャート : 判断 350"/>
        <xdr:cNvSpPr/>
      </xdr:nvSpPr>
      <xdr:spPr>
        <a:xfrm>
          <a:off x="9588500" y="97782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57</xdr:row>
      <xdr:rowOff>98351</xdr:rowOff>
    </xdr:from>
    <xdr:ext cx="378565" cy="259045"/>
    <xdr:sp macro="" textlink="">
      <xdr:nvSpPr>
        <xdr:cNvPr id="352" name="テキスト ボックス 351"/>
        <xdr:cNvSpPr txBox="1"/>
      </xdr:nvSpPr>
      <xdr:spPr>
        <a:xfrm>
          <a:off x="9450017" y="987100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118</a:t>
          </a:r>
          <a:endParaRPr kumimoji="1" lang="ja-JP" altLang="en-US" sz="1000" b="1">
            <a:solidFill>
              <a:srgbClr val="000080"/>
            </a:solidFill>
            <a:latin typeface="ＭＳ Ｐゴシック"/>
          </a:endParaRPr>
        </a:p>
      </xdr:txBody>
    </xdr:sp>
    <xdr:clientData/>
  </xdr:oneCellAnchor>
  <xdr:twoCellAnchor>
    <xdr:from>
      <xdr:col>11</xdr:col>
      <xdr:colOff>307975</xdr:colOff>
      <xdr:row>52</xdr:row>
      <xdr:rowOff>9072</xdr:rowOff>
    </xdr:from>
    <xdr:to>
      <xdr:col>12</xdr:col>
      <xdr:colOff>511175</xdr:colOff>
      <xdr:row>52</xdr:row>
      <xdr:rowOff>93980</xdr:rowOff>
    </xdr:to>
    <xdr:cxnSp macro="">
      <xdr:nvCxnSpPr>
        <xdr:cNvPr id="353" name="直線コネクタ 352"/>
        <xdr:cNvCxnSpPr/>
      </xdr:nvCxnSpPr>
      <xdr:spPr>
        <a:xfrm flipV="1">
          <a:off x="7861300" y="8924472"/>
          <a:ext cx="889000" cy="8490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56</xdr:row>
      <xdr:rowOff>157480</xdr:rowOff>
    </xdr:from>
    <xdr:to>
      <xdr:col>12</xdr:col>
      <xdr:colOff>561975</xdr:colOff>
      <xdr:row>57</xdr:row>
      <xdr:rowOff>87630</xdr:rowOff>
    </xdr:to>
    <xdr:sp macro="" textlink="">
      <xdr:nvSpPr>
        <xdr:cNvPr id="354" name="フローチャート : 判断 353"/>
        <xdr:cNvSpPr/>
      </xdr:nvSpPr>
      <xdr:spPr>
        <a:xfrm>
          <a:off x="8699500" y="9758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321892</xdr:colOff>
      <xdr:row>57</xdr:row>
      <xdr:rowOff>78757</xdr:rowOff>
    </xdr:from>
    <xdr:ext cx="378565" cy="259045"/>
    <xdr:sp macro="" textlink="">
      <xdr:nvSpPr>
        <xdr:cNvPr id="355" name="テキスト ボックス 354"/>
        <xdr:cNvSpPr txBox="1"/>
      </xdr:nvSpPr>
      <xdr:spPr>
        <a:xfrm>
          <a:off x="8561017" y="985140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124</a:t>
          </a:r>
          <a:endParaRPr kumimoji="1" lang="ja-JP" altLang="en-US" sz="1000" b="1">
            <a:solidFill>
              <a:srgbClr val="000080"/>
            </a:solidFill>
            <a:latin typeface="ＭＳ Ｐゴシック"/>
          </a:endParaRPr>
        </a:p>
      </xdr:txBody>
    </xdr:sp>
    <xdr:clientData/>
  </xdr:oneCellAnchor>
  <xdr:twoCellAnchor>
    <xdr:from>
      <xdr:col>10</xdr:col>
      <xdr:colOff>104775</xdr:colOff>
      <xdr:row>52</xdr:row>
      <xdr:rowOff>93980</xdr:rowOff>
    </xdr:from>
    <xdr:to>
      <xdr:col>11</xdr:col>
      <xdr:colOff>307975</xdr:colOff>
      <xdr:row>53</xdr:row>
      <xdr:rowOff>17235</xdr:rowOff>
    </xdr:to>
    <xdr:cxnSp macro="">
      <xdr:nvCxnSpPr>
        <xdr:cNvPr id="356" name="直線コネクタ 355"/>
        <xdr:cNvCxnSpPr/>
      </xdr:nvCxnSpPr>
      <xdr:spPr>
        <a:xfrm flipV="1">
          <a:off x="6972300" y="9009380"/>
          <a:ext cx="889000" cy="947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57</xdr:row>
      <xdr:rowOff>38281</xdr:rowOff>
    </xdr:from>
    <xdr:to>
      <xdr:col>11</xdr:col>
      <xdr:colOff>358775</xdr:colOff>
      <xdr:row>57</xdr:row>
      <xdr:rowOff>139881</xdr:rowOff>
    </xdr:to>
    <xdr:sp macro="" textlink="">
      <xdr:nvSpPr>
        <xdr:cNvPr id="357" name="フローチャート : 判断 356"/>
        <xdr:cNvSpPr/>
      </xdr:nvSpPr>
      <xdr:spPr>
        <a:xfrm>
          <a:off x="7810500" y="98109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118692</xdr:colOff>
      <xdr:row>57</xdr:row>
      <xdr:rowOff>131008</xdr:rowOff>
    </xdr:from>
    <xdr:ext cx="378565" cy="259045"/>
    <xdr:sp macro="" textlink="">
      <xdr:nvSpPr>
        <xdr:cNvPr id="358" name="テキスト ボックス 357"/>
        <xdr:cNvSpPr txBox="1"/>
      </xdr:nvSpPr>
      <xdr:spPr>
        <a:xfrm>
          <a:off x="7672017" y="990365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108</a:t>
          </a:r>
          <a:endParaRPr kumimoji="1" lang="ja-JP" altLang="en-US" sz="1000" b="1">
            <a:solidFill>
              <a:srgbClr val="000080"/>
            </a:solidFill>
            <a:latin typeface="ＭＳ Ｐゴシック"/>
          </a:endParaRPr>
        </a:p>
      </xdr:txBody>
    </xdr:sp>
    <xdr:clientData/>
  </xdr:oneCellAnchor>
  <xdr:twoCellAnchor>
    <xdr:from>
      <xdr:col>10</xdr:col>
      <xdr:colOff>53975</xdr:colOff>
      <xdr:row>57</xdr:row>
      <xdr:rowOff>44813</xdr:rowOff>
    </xdr:from>
    <xdr:to>
      <xdr:col>10</xdr:col>
      <xdr:colOff>155575</xdr:colOff>
      <xdr:row>57</xdr:row>
      <xdr:rowOff>146413</xdr:rowOff>
    </xdr:to>
    <xdr:sp macro="" textlink="">
      <xdr:nvSpPr>
        <xdr:cNvPr id="359" name="フローチャート : 判断 358"/>
        <xdr:cNvSpPr/>
      </xdr:nvSpPr>
      <xdr:spPr>
        <a:xfrm>
          <a:off x="6921500" y="981746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601292</xdr:colOff>
      <xdr:row>57</xdr:row>
      <xdr:rowOff>137540</xdr:rowOff>
    </xdr:from>
    <xdr:ext cx="378565" cy="259045"/>
    <xdr:sp macro="" textlink="">
      <xdr:nvSpPr>
        <xdr:cNvPr id="360" name="テキスト ボックス 359"/>
        <xdr:cNvSpPr txBox="1"/>
      </xdr:nvSpPr>
      <xdr:spPr>
        <a:xfrm>
          <a:off x="6783017" y="991019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106</a:t>
          </a:r>
          <a:endParaRPr kumimoji="1" lang="ja-JP" altLang="en-US" sz="1000" b="1">
            <a:solidFill>
              <a:srgbClr val="000080"/>
            </a:solidFill>
            <a:latin typeface="ＭＳ Ｐゴシック"/>
          </a:endParaRPr>
        </a:p>
      </xdr:txBody>
    </xdr:sp>
    <xdr:clientData/>
  </xdr:oneCellAnchor>
  <xdr:oneCellAnchor>
    <xdr:from>
      <xdr:col>14</xdr:col>
      <xdr:colOff>676275</xdr:colOff>
      <xdr:row>61</xdr:row>
      <xdr:rowOff>80027</xdr:rowOff>
    </xdr:from>
    <xdr:ext cx="762000" cy="259045"/>
    <xdr:sp macro="" textlink="">
      <xdr:nvSpPr>
        <xdr:cNvPr id="361" name="テキスト ボックス 360"/>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61</xdr:row>
      <xdr:rowOff>80027</xdr:rowOff>
    </xdr:from>
    <xdr:ext cx="762000" cy="259045"/>
    <xdr:sp macro="" textlink="">
      <xdr:nvSpPr>
        <xdr:cNvPr id="362" name="テキスト ボックス 361"/>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61</xdr:row>
      <xdr:rowOff>80027</xdr:rowOff>
    </xdr:from>
    <xdr:ext cx="762000" cy="259045"/>
    <xdr:sp macro="" textlink="">
      <xdr:nvSpPr>
        <xdr:cNvPr id="363" name="テキスト ボックス 362"/>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61</xdr:row>
      <xdr:rowOff>80027</xdr:rowOff>
    </xdr:from>
    <xdr:ext cx="762000" cy="259045"/>
    <xdr:sp macro="" textlink="">
      <xdr:nvSpPr>
        <xdr:cNvPr id="364" name="テキスト ボックス 363"/>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61</xdr:row>
      <xdr:rowOff>80027</xdr:rowOff>
    </xdr:from>
    <xdr:ext cx="762000" cy="259045"/>
    <xdr:sp macro="" textlink="">
      <xdr:nvSpPr>
        <xdr:cNvPr id="365" name="テキスト ボックス 364"/>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49</xdr:row>
      <xdr:rowOff>149316</xdr:rowOff>
    </xdr:from>
    <xdr:to>
      <xdr:col>15</xdr:col>
      <xdr:colOff>231775</xdr:colOff>
      <xdr:row>50</xdr:row>
      <xdr:rowOff>79466</xdr:rowOff>
    </xdr:to>
    <xdr:sp macro="" textlink="">
      <xdr:nvSpPr>
        <xdr:cNvPr id="366" name="円/楕円 365"/>
        <xdr:cNvSpPr/>
      </xdr:nvSpPr>
      <xdr:spPr>
        <a:xfrm>
          <a:off x="10426700" y="85503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49</xdr:row>
      <xdr:rowOff>102343</xdr:rowOff>
    </xdr:from>
    <xdr:ext cx="378565" cy="259045"/>
    <xdr:sp macro="" textlink="">
      <xdr:nvSpPr>
        <xdr:cNvPr id="367" name="農林水産業費該当値テキスト"/>
        <xdr:cNvSpPr txBox="1"/>
      </xdr:nvSpPr>
      <xdr:spPr>
        <a:xfrm>
          <a:off x="10528300" y="850339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494</a:t>
          </a:r>
          <a:endParaRPr kumimoji="1" lang="ja-JP" altLang="en-US" sz="1000" b="1">
            <a:solidFill>
              <a:srgbClr val="FF0000"/>
            </a:solidFill>
            <a:latin typeface="ＭＳ Ｐゴシック"/>
          </a:endParaRPr>
        </a:p>
      </xdr:txBody>
    </xdr:sp>
    <xdr:clientData/>
  </xdr:oneCellAnchor>
  <xdr:twoCellAnchor>
    <xdr:from>
      <xdr:col>13</xdr:col>
      <xdr:colOff>663575</xdr:colOff>
      <xdr:row>51</xdr:row>
      <xdr:rowOff>70938</xdr:rowOff>
    </xdr:from>
    <xdr:to>
      <xdr:col>14</xdr:col>
      <xdr:colOff>79375</xdr:colOff>
      <xdr:row>52</xdr:row>
      <xdr:rowOff>1088</xdr:rowOff>
    </xdr:to>
    <xdr:sp macro="" textlink="">
      <xdr:nvSpPr>
        <xdr:cNvPr id="368" name="円/楕円 367"/>
        <xdr:cNvSpPr/>
      </xdr:nvSpPr>
      <xdr:spPr>
        <a:xfrm>
          <a:off x="9588500" y="88148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525092</xdr:colOff>
      <xdr:row>50</xdr:row>
      <xdr:rowOff>17615</xdr:rowOff>
    </xdr:from>
    <xdr:ext cx="378565" cy="259045"/>
    <xdr:sp macro="" textlink="">
      <xdr:nvSpPr>
        <xdr:cNvPr id="369" name="テキスト ボックス 368"/>
        <xdr:cNvSpPr txBox="1"/>
      </xdr:nvSpPr>
      <xdr:spPr>
        <a:xfrm>
          <a:off x="9450017" y="859011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413</a:t>
          </a:r>
          <a:endParaRPr kumimoji="1" lang="ja-JP" altLang="en-US" sz="1000" b="1">
            <a:solidFill>
              <a:srgbClr val="FF0000"/>
            </a:solidFill>
            <a:latin typeface="ＭＳ Ｐゴシック"/>
          </a:endParaRPr>
        </a:p>
      </xdr:txBody>
    </xdr:sp>
    <xdr:clientData/>
  </xdr:oneCellAnchor>
  <xdr:twoCellAnchor>
    <xdr:from>
      <xdr:col>12</xdr:col>
      <xdr:colOff>460375</xdr:colOff>
      <xdr:row>51</xdr:row>
      <xdr:rowOff>129722</xdr:rowOff>
    </xdr:from>
    <xdr:to>
      <xdr:col>12</xdr:col>
      <xdr:colOff>561975</xdr:colOff>
      <xdr:row>52</xdr:row>
      <xdr:rowOff>59872</xdr:rowOff>
    </xdr:to>
    <xdr:sp macro="" textlink="">
      <xdr:nvSpPr>
        <xdr:cNvPr id="370" name="円/楕円 369"/>
        <xdr:cNvSpPr/>
      </xdr:nvSpPr>
      <xdr:spPr>
        <a:xfrm>
          <a:off x="8699500" y="88736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321892</xdr:colOff>
      <xdr:row>50</xdr:row>
      <xdr:rowOff>76399</xdr:rowOff>
    </xdr:from>
    <xdr:ext cx="378565" cy="259045"/>
    <xdr:sp macro="" textlink="">
      <xdr:nvSpPr>
        <xdr:cNvPr id="371" name="テキスト ボックス 370"/>
        <xdr:cNvSpPr txBox="1"/>
      </xdr:nvSpPr>
      <xdr:spPr>
        <a:xfrm>
          <a:off x="8561017" y="864889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395</a:t>
          </a:r>
          <a:endParaRPr kumimoji="1" lang="ja-JP" altLang="en-US" sz="1000" b="1">
            <a:solidFill>
              <a:srgbClr val="FF0000"/>
            </a:solidFill>
            <a:latin typeface="ＭＳ Ｐゴシック"/>
          </a:endParaRPr>
        </a:p>
      </xdr:txBody>
    </xdr:sp>
    <xdr:clientData/>
  </xdr:oneCellAnchor>
  <xdr:twoCellAnchor>
    <xdr:from>
      <xdr:col>11</xdr:col>
      <xdr:colOff>257175</xdr:colOff>
      <xdr:row>52</xdr:row>
      <xdr:rowOff>43180</xdr:rowOff>
    </xdr:from>
    <xdr:to>
      <xdr:col>11</xdr:col>
      <xdr:colOff>358775</xdr:colOff>
      <xdr:row>52</xdr:row>
      <xdr:rowOff>144780</xdr:rowOff>
    </xdr:to>
    <xdr:sp macro="" textlink="">
      <xdr:nvSpPr>
        <xdr:cNvPr id="372" name="円/楕円 371"/>
        <xdr:cNvSpPr/>
      </xdr:nvSpPr>
      <xdr:spPr>
        <a:xfrm>
          <a:off x="7810500" y="89585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118692</xdr:colOff>
      <xdr:row>50</xdr:row>
      <xdr:rowOff>161307</xdr:rowOff>
    </xdr:from>
    <xdr:ext cx="378565" cy="259045"/>
    <xdr:sp macro="" textlink="">
      <xdr:nvSpPr>
        <xdr:cNvPr id="373" name="テキスト ボックス 372"/>
        <xdr:cNvSpPr txBox="1"/>
      </xdr:nvSpPr>
      <xdr:spPr>
        <a:xfrm>
          <a:off x="7672017" y="873380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369</a:t>
          </a:r>
          <a:endParaRPr kumimoji="1" lang="ja-JP" altLang="en-US" sz="1000" b="1">
            <a:solidFill>
              <a:srgbClr val="FF0000"/>
            </a:solidFill>
            <a:latin typeface="ＭＳ Ｐゴシック"/>
          </a:endParaRPr>
        </a:p>
      </xdr:txBody>
    </xdr:sp>
    <xdr:clientData/>
  </xdr:oneCellAnchor>
  <xdr:twoCellAnchor>
    <xdr:from>
      <xdr:col>10</xdr:col>
      <xdr:colOff>53975</xdr:colOff>
      <xdr:row>52</xdr:row>
      <xdr:rowOff>137885</xdr:rowOff>
    </xdr:from>
    <xdr:to>
      <xdr:col>10</xdr:col>
      <xdr:colOff>155575</xdr:colOff>
      <xdr:row>53</xdr:row>
      <xdr:rowOff>68035</xdr:rowOff>
    </xdr:to>
    <xdr:sp macro="" textlink="">
      <xdr:nvSpPr>
        <xdr:cNvPr id="374" name="円/楕円 373"/>
        <xdr:cNvSpPr/>
      </xdr:nvSpPr>
      <xdr:spPr>
        <a:xfrm>
          <a:off x="6921500" y="90532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601292</xdr:colOff>
      <xdr:row>51</xdr:row>
      <xdr:rowOff>84562</xdr:rowOff>
    </xdr:from>
    <xdr:ext cx="378565" cy="259045"/>
    <xdr:sp macro="" textlink="">
      <xdr:nvSpPr>
        <xdr:cNvPr id="375" name="テキスト ボックス 374"/>
        <xdr:cNvSpPr txBox="1"/>
      </xdr:nvSpPr>
      <xdr:spPr>
        <a:xfrm>
          <a:off x="6783017" y="882851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340</a:t>
          </a:r>
          <a:endParaRPr kumimoji="1" lang="ja-JP" altLang="en-US" sz="1000" b="1">
            <a:solidFill>
              <a:srgbClr val="FF0000"/>
            </a:solidFill>
            <a:latin typeface="ＭＳ Ｐゴシック"/>
          </a:endParaRPr>
        </a:p>
      </xdr:txBody>
    </xdr:sp>
    <xdr:clientData/>
  </xdr:oneCellAnchor>
  <xdr:twoCellAnchor>
    <xdr:from>
      <xdr:col>9</xdr:col>
      <xdr:colOff>422275</xdr:colOff>
      <xdr:row>63</xdr:row>
      <xdr:rowOff>57150</xdr:rowOff>
    </xdr:from>
    <xdr:to>
      <xdr:col>16</xdr:col>
      <xdr:colOff>307975</xdr:colOff>
      <xdr:row>65</xdr:row>
      <xdr:rowOff>31750</xdr:rowOff>
    </xdr:to>
    <xdr:sp macro="" textlink="">
      <xdr:nvSpPr>
        <xdr:cNvPr id="376" name="正方形/長方形 375"/>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商工費</a:t>
          </a:r>
        </a:p>
      </xdr:txBody>
    </xdr:sp>
    <xdr:clientData/>
  </xdr:twoCellAnchor>
  <xdr:twoCellAnchor>
    <xdr:from>
      <xdr:col>9</xdr:col>
      <xdr:colOff>549275</xdr:colOff>
      <xdr:row>65</xdr:row>
      <xdr:rowOff>57150</xdr:rowOff>
    </xdr:from>
    <xdr:to>
      <xdr:col>12</xdr:col>
      <xdr:colOff>15875</xdr:colOff>
      <xdr:row>66</xdr:row>
      <xdr:rowOff>139700</xdr:rowOff>
    </xdr:to>
    <xdr:sp macro="" textlink="">
      <xdr:nvSpPr>
        <xdr:cNvPr id="377" name="正方形/長方形 376"/>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66</xdr:row>
      <xdr:rowOff>88900</xdr:rowOff>
    </xdr:from>
    <xdr:to>
      <xdr:col>12</xdr:col>
      <xdr:colOff>15875</xdr:colOff>
      <xdr:row>68</xdr:row>
      <xdr:rowOff>0</xdr:rowOff>
    </xdr:to>
    <xdr:sp macro="" textlink="">
      <xdr:nvSpPr>
        <xdr:cNvPr id="378" name="正方形/長方形 377"/>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16/23</a:t>
          </a:r>
          <a:endParaRPr kumimoji="1" lang="ja-JP" altLang="en-US" sz="1200" b="1" i="1">
            <a:solidFill>
              <a:srgbClr val="4080FF"/>
            </a:solidFill>
            <a:latin typeface="ＭＳ Ｐゴシック"/>
          </a:endParaRPr>
        </a:p>
      </xdr:txBody>
    </xdr:sp>
    <xdr:clientData/>
  </xdr:twoCellAnchor>
  <xdr:twoCellAnchor>
    <xdr:from>
      <xdr:col>11</xdr:col>
      <xdr:colOff>193675</xdr:colOff>
      <xdr:row>65</xdr:row>
      <xdr:rowOff>57150</xdr:rowOff>
    </xdr:from>
    <xdr:to>
      <xdr:col>13</xdr:col>
      <xdr:colOff>346075</xdr:colOff>
      <xdr:row>66</xdr:row>
      <xdr:rowOff>139700</xdr:rowOff>
    </xdr:to>
    <xdr:sp macro="" textlink="">
      <xdr:nvSpPr>
        <xdr:cNvPr id="379" name="正方形/長方形 378"/>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66</xdr:row>
      <xdr:rowOff>88900</xdr:rowOff>
    </xdr:from>
    <xdr:to>
      <xdr:col>13</xdr:col>
      <xdr:colOff>346075</xdr:colOff>
      <xdr:row>68</xdr:row>
      <xdr:rowOff>0</xdr:rowOff>
    </xdr:to>
    <xdr:sp macro="" textlink="">
      <xdr:nvSpPr>
        <xdr:cNvPr id="380" name="正方形/長方形 379"/>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13,786</a:t>
          </a:r>
          <a:endParaRPr kumimoji="1" lang="ja-JP" altLang="en-US" sz="1200" b="1" i="1">
            <a:solidFill>
              <a:srgbClr val="4080FF"/>
            </a:solidFill>
            <a:latin typeface="ＭＳ Ｐゴシック"/>
          </a:endParaRPr>
        </a:p>
      </xdr:txBody>
    </xdr:sp>
    <xdr:clientData/>
  </xdr:twoCellAnchor>
  <xdr:twoCellAnchor>
    <xdr:from>
      <xdr:col>12</xdr:col>
      <xdr:colOff>650875</xdr:colOff>
      <xdr:row>65</xdr:row>
      <xdr:rowOff>57150</xdr:rowOff>
    </xdr:from>
    <xdr:to>
      <xdr:col>15</xdr:col>
      <xdr:colOff>117475</xdr:colOff>
      <xdr:row>66</xdr:row>
      <xdr:rowOff>139700</xdr:rowOff>
    </xdr:to>
    <xdr:sp macro="" textlink="">
      <xdr:nvSpPr>
        <xdr:cNvPr id="381" name="正方形/長方形 380"/>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66</xdr:row>
      <xdr:rowOff>88900</xdr:rowOff>
    </xdr:from>
    <xdr:to>
      <xdr:col>15</xdr:col>
      <xdr:colOff>117475</xdr:colOff>
      <xdr:row>68</xdr:row>
      <xdr:rowOff>0</xdr:rowOff>
    </xdr:to>
    <xdr:sp macro="" textlink="">
      <xdr:nvSpPr>
        <xdr:cNvPr id="382" name="正方形/長方形 381"/>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3,948</a:t>
          </a:r>
          <a:endParaRPr kumimoji="1" lang="ja-JP" altLang="en-US" sz="1200" b="1" i="1">
            <a:solidFill>
              <a:srgbClr val="4080FF"/>
            </a:solidFill>
            <a:latin typeface="ＭＳ Ｐゴシック"/>
          </a:endParaRPr>
        </a:p>
      </xdr:txBody>
    </xdr:sp>
    <xdr:clientData/>
  </xdr:twoCellAnchor>
  <xdr:twoCellAnchor>
    <xdr:from>
      <xdr:col>9</xdr:col>
      <xdr:colOff>422275</xdr:colOff>
      <xdr:row>68</xdr:row>
      <xdr:rowOff>25400</xdr:rowOff>
    </xdr:from>
    <xdr:to>
      <xdr:col>16</xdr:col>
      <xdr:colOff>307975</xdr:colOff>
      <xdr:row>81</xdr:row>
      <xdr:rowOff>82550</xdr:rowOff>
    </xdr:to>
    <xdr:sp macro="" textlink="">
      <xdr:nvSpPr>
        <xdr:cNvPr id="383" name="正方形/長方形 382"/>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67</xdr:row>
      <xdr:rowOff>6350</xdr:rowOff>
    </xdr:from>
    <xdr:ext cx="349839" cy="225703"/>
    <xdr:sp macro="" textlink="">
      <xdr:nvSpPr>
        <xdr:cNvPr id="384" name="テキスト ボックス 383"/>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81</xdr:row>
      <xdr:rowOff>82550</xdr:rowOff>
    </xdr:from>
    <xdr:to>
      <xdr:col>16</xdr:col>
      <xdr:colOff>307975</xdr:colOff>
      <xdr:row>81</xdr:row>
      <xdr:rowOff>82550</xdr:rowOff>
    </xdr:to>
    <xdr:cxnSp macro="">
      <xdr:nvCxnSpPr>
        <xdr:cNvPr id="385" name="直線コネクタ 384"/>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78</xdr:row>
      <xdr:rowOff>139700</xdr:rowOff>
    </xdr:from>
    <xdr:to>
      <xdr:col>16</xdr:col>
      <xdr:colOff>307975</xdr:colOff>
      <xdr:row>78</xdr:row>
      <xdr:rowOff>139700</xdr:rowOff>
    </xdr:to>
    <xdr:cxnSp macro="">
      <xdr:nvCxnSpPr>
        <xdr:cNvPr id="386" name="直線コネクタ 385"/>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77</xdr:row>
      <xdr:rowOff>168927</xdr:rowOff>
    </xdr:from>
    <xdr:ext cx="248786" cy="259045"/>
    <xdr:sp macro="" textlink="">
      <xdr:nvSpPr>
        <xdr:cNvPr id="387" name="テキスト ボックス 386"/>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76</xdr:row>
      <xdr:rowOff>25400</xdr:rowOff>
    </xdr:from>
    <xdr:to>
      <xdr:col>16</xdr:col>
      <xdr:colOff>307975</xdr:colOff>
      <xdr:row>76</xdr:row>
      <xdr:rowOff>25400</xdr:rowOff>
    </xdr:to>
    <xdr:cxnSp macro="">
      <xdr:nvCxnSpPr>
        <xdr:cNvPr id="388" name="直線コネクタ 387"/>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75</xdr:row>
      <xdr:rowOff>54627</xdr:rowOff>
    </xdr:from>
    <xdr:ext cx="531299" cy="259045"/>
    <xdr:sp macro="" textlink="">
      <xdr:nvSpPr>
        <xdr:cNvPr id="389" name="テキスト ボックス 388"/>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9</xdr:col>
      <xdr:colOff>422275</xdr:colOff>
      <xdr:row>73</xdr:row>
      <xdr:rowOff>82550</xdr:rowOff>
    </xdr:from>
    <xdr:to>
      <xdr:col>16</xdr:col>
      <xdr:colOff>307975</xdr:colOff>
      <xdr:row>73</xdr:row>
      <xdr:rowOff>82550</xdr:rowOff>
    </xdr:to>
    <xdr:cxnSp macro="">
      <xdr:nvCxnSpPr>
        <xdr:cNvPr id="390" name="直線コネクタ 389"/>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72</xdr:row>
      <xdr:rowOff>111777</xdr:rowOff>
    </xdr:from>
    <xdr:ext cx="531299" cy="259045"/>
    <xdr:sp macro="" textlink="">
      <xdr:nvSpPr>
        <xdr:cNvPr id="391" name="テキスト ボックス 390"/>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9</xdr:col>
      <xdr:colOff>422275</xdr:colOff>
      <xdr:row>70</xdr:row>
      <xdr:rowOff>139700</xdr:rowOff>
    </xdr:from>
    <xdr:to>
      <xdr:col>16</xdr:col>
      <xdr:colOff>307975</xdr:colOff>
      <xdr:row>70</xdr:row>
      <xdr:rowOff>139700</xdr:rowOff>
    </xdr:to>
    <xdr:cxnSp macro="">
      <xdr:nvCxnSpPr>
        <xdr:cNvPr id="392" name="直線コネクタ 391"/>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69</xdr:row>
      <xdr:rowOff>168927</xdr:rowOff>
    </xdr:from>
    <xdr:ext cx="531299" cy="259045"/>
    <xdr:sp macro="" textlink="">
      <xdr:nvSpPr>
        <xdr:cNvPr id="393" name="テキスト ボックス 392"/>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68</xdr:row>
      <xdr:rowOff>25400</xdr:rowOff>
    </xdr:to>
    <xdr:cxnSp macro="">
      <xdr:nvCxnSpPr>
        <xdr:cNvPr id="394" name="直線コネクタ 393"/>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67</xdr:row>
      <xdr:rowOff>54627</xdr:rowOff>
    </xdr:from>
    <xdr:ext cx="531299" cy="259045"/>
    <xdr:sp macro="" textlink="">
      <xdr:nvSpPr>
        <xdr:cNvPr id="395" name="テキスト ボックス 394"/>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9</xdr:col>
      <xdr:colOff>422275</xdr:colOff>
      <xdr:row>68</xdr:row>
      <xdr:rowOff>25400</xdr:rowOff>
    </xdr:from>
    <xdr:to>
      <xdr:col>16</xdr:col>
      <xdr:colOff>307975</xdr:colOff>
      <xdr:row>81</xdr:row>
      <xdr:rowOff>82550</xdr:rowOff>
    </xdr:to>
    <xdr:sp macro="" textlink="">
      <xdr:nvSpPr>
        <xdr:cNvPr id="396" name="商工費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71</xdr:row>
      <xdr:rowOff>154376</xdr:rowOff>
    </xdr:from>
    <xdr:to>
      <xdr:col>15</xdr:col>
      <xdr:colOff>180340</xdr:colOff>
      <xdr:row>78</xdr:row>
      <xdr:rowOff>60376</xdr:rowOff>
    </xdr:to>
    <xdr:cxnSp macro="">
      <xdr:nvCxnSpPr>
        <xdr:cNvPr id="397" name="直線コネクタ 396"/>
        <xdr:cNvCxnSpPr/>
      </xdr:nvCxnSpPr>
      <xdr:spPr>
        <a:xfrm flipV="1">
          <a:off x="10475595" y="12327326"/>
          <a:ext cx="1270" cy="11061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78</xdr:row>
      <xdr:rowOff>64203</xdr:rowOff>
    </xdr:from>
    <xdr:ext cx="469744" cy="259045"/>
    <xdr:sp macro="" textlink="">
      <xdr:nvSpPr>
        <xdr:cNvPr id="398" name="商工費最小値テキスト"/>
        <xdr:cNvSpPr txBox="1"/>
      </xdr:nvSpPr>
      <xdr:spPr>
        <a:xfrm>
          <a:off x="10528300" y="1343730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1,735</a:t>
          </a:r>
          <a:endParaRPr kumimoji="1" lang="ja-JP" altLang="en-US" sz="1000" b="1">
            <a:latin typeface="ＭＳ Ｐゴシック"/>
          </a:endParaRPr>
        </a:p>
      </xdr:txBody>
    </xdr:sp>
    <xdr:clientData/>
  </xdr:oneCellAnchor>
  <xdr:twoCellAnchor>
    <xdr:from>
      <xdr:col>15</xdr:col>
      <xdr:colOff>92075</xdr:colOff>
      <xdr:row>78</xdr:row>
      <xdr:rowOff>60376</xdr:rowOff>
    </xdr:from>
    <xdr:to>
      <xdr:col>15</xdr:col>
      <xdr:colOff>269875</xdr:colOff>
      <xdr:row>78</xdr:row>
      <xdr:rowOff>60376</xdr:rowOff>
    </xdr:to>
    <xdr:cxnSp macro="">
      <xdr:nvCxnSpPr>
        <xdr:cNvPr id="399" name="直線コネクタ 398"/>
        <xdr:cNvCxnSpPr/>
      </xdr:nvCxnSpPr>
      <xdr:spPr>
        <a:xfrm>
          <a:off x="10388600" y="1343347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70</xdr:row>
      <xdr:rowOff>101053</xdr:rowOff>
    </xdr:from>
    <xdr:ext cx="534377" cy="259045"/>
    <xdr:sp macro="" textlink="">
      <xdr:nvSpPr>
        <xdr:cNvPr id="400" name="商工費最大値テキスト"/>
        <xdr:cNvSpPr txBox="1"/>
      </xdr:nvSpPr>
      <xdr:spPr>
        <a:xfrm>
          <a:off x="10528300" y="121025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25,929</a:t>
          </a:r>
          <a:endParaRPr kumimoji="1" lang="ja-JP" altLang="en-US" sz="1000" b="1">
            <a:latin typeface="ＭＳ Ｐゴシック"/>
          </a:endParaRPr>
        </a:p>
      </xdr:txBody>
    </xdr:sp>
    <xdr:clientData/>
  </xdr:oneCellAnchor>
  <xdr:twoCellAnchor>
    <xdr:from>
      <xdr:col>15</xdr:col>
      <xdr:colOff>92075</xdr:colOff>
      <xdr:row>71</xdr:row>
      <xdr:rowOff>154376</xdr:rowOff>
    </xdr:from>
    <xdr:to>
      <xdr:col>15</xdr:col>
      <xdr:colOff>269875</xdr:colOff>
      <xdr:row>71</xdr:row>
      <xdr:rowOff>154376</xdr:rowOff>
    </xdr:to>
    <xdr:cxnSp macro="">
      <xdr:nvCxnSpPr>
        <xdr:cNvPr id="401" name="直線コネクタ 400"/>
        <xdr:cNvCxnSpPr/>
      </xdr:nvCxnSpPr>
      <xdr:spPr>
        <a:xfrm>
          <a:off x="10388600" y="1232732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78</xdr:row>
      <xdr:rowOff>8896</xdr:rowOff>
    </xdr:from>
    <xdr:to>
      <xdr:col>15</xdr:col>
      <xdr:colOff>180975</xdr:colOff>
      <xdr:row>78</xdr:row>
      <xdr:rowOff>33720</xdr:rowOff>
    </xdr:to>
    <xdr:cxnSp macro="">
      <xdr:nvCxnSpPr>
        <xdr:cNvPr id="402" name="直線コネクタ 401"/>
        <xdr:cNvCxnSpPr/>
      </xdr:nvCxnSpPr>
      <xdr:spPr>
        <a:xfrm>
          <a:off x="9639300" y="13381996"/>
          <a:ext cx="838200" cy="248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76</xdr:row>
      <xdr:rowOff>78356</xdr:rowOff>
    </xdr:from>
    <xdr:ext cx="469744" cy="259045"/>
    <xdr:sp macro="" textlink="">
      <xdr:nvSpPr>
        <xdr:cNvPr id="403" name="商工費平均値テキスト"/>
        <xdr:cNvSpPr txBox="1"/>
      </xdr:nvSpPr>
      <xdr:spPr>
        <a:xfrm>
          <a:off x="10528300" y="1310855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4,481</a:t>
          </a:r>
          <a:endParaRPr kumimoji="1" lang="ja-JP" altLang="en-US" sz="1000" b="1">
            <a:solidFill>
              <a:srgbClr val="000080"/>
            </a:solidFill>
            <a:latin typeface="ＭＳ Ｐゴシック"/>
          </a:endParaRPr>
        </a:p>
      </xdr:txBody>
    </xdr:sp>
    <xdr:clientData/>
  </xdr:oneCellAnchor>
  <xdr:twoCellAnchor>
    <xdr:from>
      <xdr:col>15</xdr:col>
      <xdr:colOff>130175</xdr:colOff>
      <xdr:row>77</xdr:row>
      <xdr:rowOff>55479</xdr:rowOff>
    </xdr:from>
    <xdr:to>
      <xdr:col>15</xdr:col>
      <xdr:colOff>231775</xdr:colOff>
      <xdr:row>77</xdr:row>
      <xdr:rowOff>157079</xdr:rowOff>
    </xdr:to>
    <xdr:sp macro="" textlink="">
      <xdr:nvSpPr>
        <xdr:cNvPr id="404" name="フローチャート : 判断 403"/>
        <xdr:cNvSpPr/>
      </xdr:nvSpPr>
      <xdr:spPr>
        <a:xfrm>
          <a:off x="10426700" y="13257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78</xdr:row>
      <xdr:rowOff>8896</xdr:rowOff>
    </xdr:from>
    <xdr:to>
      <xdr:col>14</xdr:col>
      <xdr:colOff>28575</xdr:colOff>
      <xdr:row>78</xdr:row>
      <xdr:rowOff>31161</xdr:rowOff>
    </xdr:to>
    <xdr:cxnSp macro="">
      <xdr:nvCxnSpPr>
        <xdr:cNvPr id="405" name="直線コネクタ 404"/>
        <xdr:cNvCxnSpPr/>
      </xdr:nvCxnSpPr>
      <xdr:spPr>
        <a:xfrm flipV="1">
          <a:off x="8750300" y="13381996"/>
          <a:ext cx="889000" cy="222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77</xdr:row>
      <xdr:rowOff>36230</xdr:rowOff>
    </xdr:from>
    <xdr:to>
      <xdr:col>14</xdr:col>
      <xdr:colOff>79375</xdr:colOff>
      <xdr:row>77</xdr:row>
      <xdr:rowOff>137830</xdr:rowOff>
    </xdr:to>
    <xdr:sp macro="" textlink="">
      <xdr:nvSpPr>
        <xdr:cNvPr id="406" name="フローチャート : 判断 405"/>
        <xdr:cNvSpPr/>
      </xdr:nvSpPr>
      <xdr:spPr>
        <a:xfrm>
          <a:off x="9588500" y="132378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75</xdr:row>
      <xdr:rowOff>154357</xdr:rowOff>
    </xdr:from>
    <xdr:ext cx="469744" cy="259045"/>
    <xdr:sp macro="" textlink="">
      <xdr:nvSpPr>
        <xdr:cNvPr id="407" name="テキスト ボックス 406"/>
        <xdr:cNvSpPr txBox="1"/>
      </xdr:nvSpPr>
      <xdr:spPr>
        <a:xfrm>
          <a:off x="9404427" y="130131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4,902</a:t>
          </a:r>
          <a:endParaRPr kumimoji="1" lang="ja-JP" altLang="en-US" sz="1000" b="1">
            <a:solidFill>
              <a:srgbClr val="000080"/>
            </a:solidFill>
            <a:latin typeface="ＭＳ Ｐゴシック"/>
          </a:endParaRPr>
        </a:p>
      </xdr:txBody>
    </xdr:sp>
    <xdr:clientData/>
  </xdr:oneCellAnchor>
  <xdr:twoCellAnchor>
    <xdr:from>
      <xdr:col>11</xdr:col>
      <xdr:colOff>307975</xdr:colOff>
      <xdr:row>77</xdr:row>
      <xdr:rowOff>153141</xdr:rowOff>
    </xdr:from>
    <xdr:to>
      <xdr:col>12</xdr:col>
      <xdr:colOff>511175</xdr:colOff>
      <xdr:row>78</xdr:row>
      <xdr:rowOff>31161</xdr:rowOff>
    </xdr:to>
    <xdr:cxnSp macro="">
      <xdr:nvCxnSpPr>
        <xdr:cNvPr id="408" name="直線コネクタ 407"/>
        <xdr:cNvCxnSpPr/>
      </xdr:nvCxnSpPr>
      <xdr:spPr>
        <a:xfrm>
          <a:off x="7861300" y="13354791"/>
          <a:ext cx="889000" cy="4947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77</xdr:row>
      <xdr:rowOff>49764</xdr:rowOff>
    </xdr:from>
    <xdr:to>
      <xdr:col>12</xdr:col>
      <xdr:colOff>561975</xdr:colOff>
      <xdr:row>77</xdr:row>
      <xdr:rowOff>151364</xdr:rowOff>
    </xdr:to>
    <xdr:sp macro="" textlink="">
      <xdr:nvSpPr>
        <xdr:cNvPr id="409" name="フローチャート : 判断 408"/>
        <xdr:cNvSpPr/>
      </xdr:nvSpPr>
      <xdr:spPr>
        <a:xfrm>
          <a:off x="8699500" y="132514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75</xdr:row>
      <xdr:rowOff>167891</xdr:rowOff>
    </xdr:from>
    <xdr:ext cx="469744" cy="259045"/>
    <xdr:sp macro="" textlink="">
      <xdr:nvSpPr>
        <xdr:cNvPr id="410" name="テキスト ボックス 409"/>
        <xdr:cNvSpPr txBox="1"/>
      </xdr:nvSpPr>
      <xdr:spPr>
        <a:xfrm>
          <a:off x="8515427" y="1302664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4,606</a:t>
          </a:r>
          <a:endParaRPr kumimoji="1" lang="ja-JP" altLang="en-US" sz="1000" b="1">
            <a:solidFill>
              <a:srgbClr val="000080"/>
            </a:solidFill>
            <a:latin typeface="ＭＳ Ｐゴシック"/>
          </a:endParaRPr>
        </a:p>
      </xdr:txBody>
    </xdr:sp>
    <xdr:clientData/>
  </xdr:oneCellAnchor>
  <xdr:twoCellAnchor>
    <xdr:from>
      <xdr:col>10</xdr:col>
      <xdr:colOff>104775</xdr:colOff>
      <xdr:row>77</xdr:row>
      <xdr:rowOff>153141</xdr:rowOff>
    </xdr:from>
    <xdr:to>
      <xdr:col>11</xdr:col>
      <xdr:colOff>307975</xdr:colOff>
      <xdr:row>78</xdr:row>
      <xdr:rowOff>26726</xdr:rowOff>
    </xdr:to>
    <xdr:cxnSp macro="">
      <xdr:nvCxnSpPr>
        <xdr:cNvPr id="411" name="直線コネクタ 410"/>
        <xdr:cNvCxnSpPr/>
      </xdr:nvCxnSpPr>
      <xdr:spPr>
        <a:xfrm flipV="1">
          <a:off x="6972300" y="13354791"/>
          <a:ext cx="889000" cy="450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77</xdr:row>
      <xdr:rowOff>42357</xdr:rowOff>
    </xdr:from>
    <xdr:to>
      <xdr:col>11</xdr:col>
      <xdr:colOff>358775</xdr:colOff>
      <xdr:row>77</xdr:row>
      <xdr:rowOff>143957</xdr:rowOff>
    </xdr:to>
    <xdr:sp macro="" textlink="">
      <xdr:nvSpPr>
        <xdr:cNvPr id="412" name="フローチャート : 判断 411"/>
        <xdr:cNvSpPr/>
      </xdr:nvSpPr>
      <xdr:spPr>
        <a:xfrm>
          <a:off x="7810500" y="132440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75</xdr:row>
      <xdr:rowOff>160484</xdr:rowOff>
    </xdr:from>
    <xdr:ext cx="469744" cy="259045"/>
    <xdr:sp macro="" textlink="">
      <xdr:nvSpPr>
        <xdr:cNvPr id="413" name="テキスト ボックス 412"/>
        <xdr:cNvSpPr txBox="1"/>
      </xdr:nvSpPr>
      <xdr:spPr>
        <a:xfrm>
          <a:off x="7626427" y="1301923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4,768</a:t>
          </a:r>
          <a:endParaRPr kumimoji="1" lang="ja-JP" altLang="en-US" sz="1000" b="1">
            <a:solidFill>
              <a:srgbClr val="000080"/>
            </a:solidFill>
            <a:latin typeface="ＭＳ Ｐゴシック"/>
          </a:endParaRPr>
        </a:p>
      </xdr:txBody>
    </xdr:sp>
    <xdr:clientData/>
  </xdr:oneCellAnchor>
  <xdr:twoCellAnchor>
    <xdr:from>
      <xdr:col>10</xdr:col>
      <xdr:colOff>53975</xdr:colOff>
      <xdr:row>77</xdr:row>
      <xdr:rowOff>26904</xdr:rowOff>
    </xdr:from>
    <xdr:to>
      <xdr:col>10</xdr:col>
      <xdr:colOff>155575</xdr:colOff>
      <xdr:row>77</xdr:row>
      <xdr:rowOff>128504</xdr:rowOff>
    </xdr:to>
    <xdr:sp macro="" textlink="">
      <xdr:nvSpPr>
        <xdr:cNvPr id="414" name="フローチャート : 判断 413"/>
        <xdr:cNvSpPr/>
      </xdr:nvSpPr>
      <xdr:spPr>
        <a:xfrm>
          <a:off x="6921500" y="132285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75</xdr:row>
      <xdr:rowOff>145031</xdr:rowOff>
    </xdr:from>
    <xdr:ext cx="469744" cy="259045"/>
    <xdr:sp macro="" textlink="">
      <xdr:nvSpPr>
        <xdr:cNvPr id="415" name="テキスト ボックス 414"/>
        <xdr:cNvSpPr txBox="1"/>
      </xdr:nvSpPr>
      <xdr:spPr>
        <a:xfrm>
          <a:off x="6737427" y="130037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5,106</a:t>
          </a:r>
          <a:endParaRPr kumimoji="1" lang="ja-JP" altLang="en-US" sz="1000" b="1">
            <a:solidFill>
              <a:srgbClr val="000080"/>
            </a:solidFill>
            <a:latin typeface="ＭＳ Ｐゴシック"/>
          </a:endParaRPr>
        </a:p>
      </xdr:txBody>
    </xdr:sp>
    <xdr:clientData/>
  </xdr:oneCellAnchor>
  <xdr:oneCellAnchor>
    <xdr:from>
      <xdr:col>14</xdr:col>
      <xdr:colOff>676275</xdr:colOff>
      <xdr:row>81</xdr:row>
      <xdr:rowOff>80027</xdr:rowOff>
    </xdr:from>
    <xdr:ext cx="762000" cy="259045"/>
    <xdr:sp macro="" textlink="">
      <xdr:nvSpPr>
        <xdr:cNvPr id="416" name="テキスト ボックス 415"/>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81</xdr:row>
      <xdr:rowOff>80027</xdr:rowOff>
    </xdr:from>
    <xdr:ext cx="762000" cy="259045"/>
    <xdr:sp macro="" textlink="">
      <xdr:nvSpPr>
        <xdr:cNvPr id="417" name="テキスト ボックス 416"/>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81</xdr:row>
      <xdr:rowOff>80027</xdr:rowOff>
    </xdr:from>
    <xdr:ext cx="762000" cy="259045"/>
    <xdr:sp macro="" textlink="">
      <xdr:nvSpPr>
        <xdr:cNvPr id="418" name="テキスト ボックス 417"/>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81</xdr:row>
      <xdr:rowOff>80027</xdr:rowOff>
    </xdr:from>
    <xdr:ext cx="762000" cy="259045"/>
    <xdr:sp macro="" textlink="">
      <xdr:nvSpPr>
        <xdr:cNvPr id="419" name="テキスト ボックス 418"/>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81</xdr:row>
      <xdr:rowOff>80027</xdr:rowOff>
    </xdr:from>
    <xdr:ext cx="762000" cy="259045"/>
    <xdr:sp macro="" textlink="">
      <xdr:nvSpPr>
        <xdr:cNvPr id="420" name="テキスト ボックス 419"/>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77</xdr:row>
      <xdr:rowOff>154370</xdr:rowOff>
    </xdr:from>
    <xdr:to>
      <xdr:col>15</xdr:col>
      <xdr:colOff>231775</xdr:colOff>
      <xdr:row>78</xdr:row>
      <xdr:rowOff>84520</xdr:rowOff>
    </xdr:to>
    <xdr:sp macro="" textlink="">
      <xdr:nvSpPr>
        <xdr:cNvPr id="421" name="円/楕円 420"/>
        <xdr:cNvSpPr/>
      </xdr:nvSpPr>
      <xdr:spPr>
        <a:xfrm>
          <a:off x="10426700" y="13356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77</xdr:row>
      <xdr:rowOff>69297</xdr:rowOff>
    </xdr:from>
    <xdr:ext cx="469744" cy="259045"/>
    <xdr:sp macro="" textlink="">
      <xdr:nvSpPr>
        <xdr:cNvPr id="422" name="商工費該当値テキスト"/>
        <xdr:cNvSpPr txBox="1"/>
      </xdr:nvSpPr>
      <xdr:spPr>
        <a:xfrm>
          <a:off x="10528300" y="132709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2,318</a:t>
          </a:r>
          <a:endParaRPr kumimoji="1" lang="ja-JP" altLang="en-US" sz="1000" b="1">
            <a:solidFill>
              <a:srgbClr val="FF0000"/>
            </a:solidFill>
            <a:latin typeface="ＭＳ Ｐゴシック"/>
          </a:endParaRPr>
        </a:p>
      </xdr:txBody>
    </xdr:sp>
    <xdr:clientData/>
  </xdr:oneCellAnchor>
  <xdr:twoCellAnchor>
    <xdr:from>
      <xdr:col>13</xdr:col>
      <xdr:colOff>663575</xdr:colOff>
      <xdr:row>77</xdr:row>
      <xdr:rowOff>129546</xdr:rowOff>
    </xdr:from>
    <xdr:to>
      <xdr:col>14</xdr:col>
      <xdr:colOff>79375</xdr:colOff>
      <xdr:row>78</xdr:row>
      <xdr:rowOff>59696</xdr:rowOff>
    </xdr:to>
    <xdr:sp macro="" textlink="">
      <xdr:nvSpPr>
        <xdr:cNvPr id="423" name="円/楕円 422"/>
        <xdr:cNvSpPr/>
      </xdr:nvSpPr>
      <xdr:spPr>
        <a:xfrm>
          <a:off x="9588500" y="133311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479502</xdr:colOff>
      <xdr:row>78</xdr:row>
      <xdr:rowOff>50823</xdr:rowOff>
    </xdr:from>
    <xdr:ext cx="469744" cy="259045"/>
    <xdr:sp macro="" textlink="">
      <xdr:nvSpPr>
        <xdr:cNvPr id="424" name="テキスト ボックス 423"/>
        <xdr:cNvSpPr txBox="1"/>
      </xdr:nvSpPr>
      <xdr:spPr>
        <a:xfrm>
          <a:off x="9404427" y="134239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2,861</a:t>
          </a:r>
          <a:endParaRPr kumimoji="1" lang="ja-JP" altLang="en-US" sz="1000" b="1">
            <a:solidFill>
              <a:srgbClr val="FF0000"/>
            </a:solidFill>
            <a:latin typeface="ＭＳ Ｐゴシック"/>
          </a:endParaRPr>
        </a:p>
      </xdr:txBody>
    </xdr:sp>
    <xdr:clientData/>
  </xdr:oneCellAnchor>
  <xdr:twoCellAnchor>
    <xdr:from>
      <xdr:col>12</xdr:col>
      <xdr:colOff>460375</xdr:colOff>
      <xdr:row>77</xdr:row>
      <xdr:rowOff>151811</xdr:rowOff>
    </xdr:from>
    <xdr:to>
      <xdr:col>12</xdr:col>
      <xdr:colOff>561975</xdr:colOff>
      <xdr:row>78</xdr:row>
      <xdr:rowOff>81961</xdr:rowOff>
    </xdr:to>
    <xdr:sp macro="" textlink="">
      <xdr:nvSpPr>
        <xdr:cNvPr id="425" name="円/楕円 424"/>
        <xdr:cNvSpPr/>
      </xdr:nvSpPr>
      <xdr:spPr>
        <a:xfrm>
          <a:off x="8699500" y="133534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276302</xdr:colOff>
      <xdr:row>78</xdr:row>
      <xdr:rowOff>73088</xdr:rowOff>
    </xdr:from>
    <xdr:ext cx="469744" cy="259045"/>
    <xdr:sp macro="" textlink="">
      <xdr:nvSpPr>
        <xdr:cNvPr id="426" name="テキスト ボックス 425"/>
        <xdr:cNvSpPr txBox="1"/>
      </xdr:nvSpPr>
      <xdr:spPr>
        <a:xfrm>
          <a:off x="8515427" y="1344618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2,374</a:t>
          </a:r>
          <a:endParaRPr kumimoji="1" lang="ja-JP" altLang="en-US" sz="1000" b="1">
            <a:solidFill>
              <a:srgbClr val="FF0000"/>
            </a:solidFill>
            <a:latin typeface="ＭＳ Ｐゴシック"/>
          </a:endParaRPr>
        </a:p>
      </xdr:txBody>
    </xdr:sp>
    <xdr:clientData/>
  </xdr:oneCellAnchor>
  <xdr:twoCellAnchor>
    <xdr:from>
      <xdr:col>11</xdr:col>
      <xdr:colOff>257175</xdr:colOff>
      <xdr:row>77</xdr:row>
      <xdr:rowOff>102341</xdr:rowOff>
    </xdr:from>
    <xdr:to>
      <xdr:col>11</xdr:col>
      <xdr:colOff>358775</xdr:colOff>
      <xdr:row>78</xdr:row>
      <xdr:rowOff>32491</xdr:rowOff>
    </xdr:to>
    <xdr:sp macro="" textlink="">
      <xdr:nvSpPr>
        <xdr:cNvPr id="427" name="円/楕円 426"/>
        <xdr:cNvSpPr/>
      </xdr:nvSpPr>
      <xdr:spPr>
        <a:xfrm>
          <a:off x="7810500" y="133039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73102</xdr:colOff>
      <xdr:row>78</xdr:row>
      <xdr:rowOff>23618</xdr:rowOff>
    </xdr:from>
    <xdr:ext cx="469744" cy="259045"/>
    <xdr:sp macro="" textlink="">
      <xdr:nvSpPr>
        <xdr:cNvPr id="428" name="テキスト ボックス 427"/>
        <xdr:cNvSpPr txBox="1"/>
      </xdr:nvSpPr>
      <xdr:spPr>
        <a:xfrm>
          <a:off x="7626427" y="133967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3,456</a:t>
          </a:r>
          <a:endParaRPr kumimoji="1" lang="ja-JP" altLang="en-US" sz="1000" b="1">
            <a:solidFill>
              <a:srgbClr val="FF0000"/>
            </a:solidFill>
            <a:latin typeface="ＭＳ Ｐゴシック"/>
          </a:endParaRPr>
        </a:p>
      </xdr:txBody>
    </xdr:sp>
    <xdr:clientData/>
  </xdr:oneCellAnchor>
  <xdr:twoCellAnchor>
    <xdr:from>
      <xdr:col>10</xdr:col>
      <xdr:colOff>53975</xdr:colOff>
      <xdr:row>77</xdr:row>
      <xdr:rowOff>147376</xdr:rowOff>
    </xdr:from>
    <xdr:to>
      <xdr:col>10</xdr:col>
      <xdr:colOff>155575</xdr:colOff>
      <xdr:row>78</xdr:row>
      <xdr:rowOff>77526</xdr:rowOff>
    </xdr:to>
    <xdr:sp macro="" textlink="">
      <xdr:nvSpPr>
        <xdr:cNvPr id="429" name="円/楕円 428"/>
        <xdr:cNvSpPr/>
      </xdr:nvSpPr>
      <xdr:spPr>
        <a:xfrm>
          <a:off x="6921500" y="133490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555702</xdr:colOff>
      <xdr:row>78</xdr:row>
      <xdr:rowOff>68653</xdr:rowOff>
    </xdr:from>
    <xdr:ext cx="469744" cy="259045"/>
    <xdr:sp macro="" textlink="">
      <xdr:nvSpPr>
        <xdr:cNvPr id="430" name="テキスト ボックス 429"/>
        <xdr:cNvSpPr txBox="1"/>
      </xdr:nvSpPr>
      <xdr:spPr>
        <a:xfrm>
          <a:off x="6737427" y="1344175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2,471</a:t>
          </a:r>
          <a:endParaRPr kumimoji="1" lang="ja-JP" altLang="en-US" sz="1000" b="1">
            <a:solidFill>
              <a:srgbClr val="FF0000"/>
            </a:solidFill>
            <a:latin typeface="ＭＳ Ｐゴシック"/>
          </a:endParaRPr>
        </a:p>
      </xdr:txBody>
    </xdr:sp>
    <xdr:clientData/>
  </xdr:oneCellAnchor>
  <xdr:twoCellAnchor>
    <xdr:from>
      <xdr:col>9</xdr:col>
      <xdr:colOff>422275</xdr:colOff>
      <xdr:row>83</xdr:row>
      <xdr:rowOff>57150</xdr:rowOff>
    </xdr:from>
    <xdr:to>
      <xdr:col>16</xdr:col>
      <xdr:colOff>307975</xdr:colOff>
      <xdr:row>85</xdr:row>
      <xdr:rowOff>31750</xdr:rowOff>
    </xdr:to>
    <xdr:sp macro="" textlink="">
      <xdr:nvSpPr>
        <xdr:cNvPr id="431" name="正方形/長方形 430"/>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土木費</a:t>
          </a:r>
        </a:p>
      </xdr:txBody>
    </xdr:sp>
    <xdr:clientData/>
  </xdr:twoCellAnchor>
  <xdr:twoCellAnchor>
    <xdr:from>
      <xdr:col>9</xdr:col>
      <xdr:colOff>549275</xdr:colOff>
      <xdr:row>85</xdr:row>
      <xdr:rowOff>57150</xdr:rowOff>
    </xdr:from>
    <xdr:to>
      <xdr:col>12</xdr:col>
      <xdr:colOff>15875</xdr:colOff>
      <xdr:row>86</xdr:row>
      <xdr:rowOff>139700</xdr:rowOff>
    </xdr:to>
    <xdr:sp macro="" textlink="">
      <xdr:nvSpPr>
        <xdr:cNvPr id="432" name="正方形/長方形 431"/>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9</xdr:col>
      <xdr:colOff>549275</xdr:colOff>
      <xdr:row>86</xdr:row>
      <xdr:rowOff>88900</xdr:rowOff>
    </xdr:from>
    <xdr:to>
      <xdr:col>12</xdr:col>
      <xdr:colOff>15875</xdr:colOff>
      <xdr:row>88</xdr:row>
      <xdr:rowOff>0</xdr:rowOff>
    </xdr:to>
    <xdr:sp macro="" textlink="">
      <xdr:nvSpPr>
        <xdr:cNvPr id="433" name="正方形/長方形 432"/>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14/23</a:t>
          </a:r>
          <a:endParaRPr kumimoji="1" lang="ja-JP" altLang="en-US" sz="1200" b="1" i="1">
            <a:solidFill>
              <a:srgbClr val="4080FF"/>
            </a:solidFill>
            <a:latin typeface="ＭＳ Ｐゴシック"/>
          </a:endParaRPr>
        </a:p>
      </xdr:txBody>
    </xdr:sp>
    <xdr:clientData/>
  </xdr:twoCellAnchor>
  <xdr:twoCellAnchor>
    <xdr:from>
      <xdr:col>11</xdr:col>
      <xdr:colOff>193675</xdr:colOff>
      <xdr:row>85</xdr:row>
      <xdr:rowOff>57150</xdr:rowOff>
    </xdr:from>
    <xdr:to>
      <xdr:col>13</xdr:col>
      <xdr:colOff>346075</xdr:colOff>
      <xdr:row>86</xdr:row>
      <xdr:rowOff>139700</xdr:rowOff>
    </xdr:to>
    <xdr:sp macro="" textlink="">
      <xdr:nvSpPr>
        <xdr:cNvPr id="434" name="正方形/長方形 433"/>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193675</xdr:colOff>
      <xdr:row>86</xdr:row>
      <xdr:rowOff>88900</xdr:rowOff>
    </xdr:from>
    <xdr:to>
      <xdr:col>13</xdr:col>
      <xdr:colOff>346075</xdr:colOff>
      <xdr:row>88</xdr:row>
      <xdr:rowOff>0</xdr:rowOff>
    </xdr:to>
    <xdr:sp macro="" textlink="">
      <xdr:nvSpPr>
        <xdr:cNvPr id="435" name="正方形/長方形 434"/>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51,842</a:t>
          </a:r>
          <a:endParaRPr kumimoji="1" lang="ja-JP" altLang="en-US" sz="1200" b="1" i="1">
            <a:solidFill>
              <a:srgbClr val="4080FF"/>
            </a:solidFill>
            <a:latin typeface="ＭＳ Ｐゴシック"/>
          </a:endParaRPr>
        </a:p>
      </xdr:txBody>
    </xdr:sp>
    <xdr:clientData/>
  </xdr:twoCellAnchor>
  <xdr:twoCellAnchor>
    <xdr:from>
      <xdr:col>12</xdr:col>
      <xdr:colOff>650875</xdr:colOff>
      <xdr:row>85</xdr:row>
      <xdr:rowOff>57150</xdr:rowOff>
    </xdr:from>
    <xdr:to>
      <xdr:col>15</xdr:col>
      <xdr:colOff>117475</xdr:colOff>
      <xdr:row>86</xdr:row>
      <xdr:rowOff>139700</xdr:rowOff>
    </xdr:to>
    <xdr:sp macro="" textlink="">
      <xdr:nvSpPr>
        <xdr:cNvPr id="436" name="正方形/長方形 435"/>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650875</xdr:colOff>
      <xdr:row>86</xdr:row>
      <xdr:rowOff>88900</xdr:rowOff>
    </xdr:from>
    <xdr:to>
      <xdr:col>15</xdr:col>
      <xdr:colOff>117475</xdr:colOff>
      <xdr:row>88</xdr:row>
      <xdr:rowOff>0</xdr:rowOff>
    </xdr:to>
    <xdr:sp macro="" textlink="">
      <xdr:nvSpPr>
        <xdr:cNvPr id="437" name="正方形/長方形 436"/>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38,482</a:t>
          </a:r>
          <a:endParaRPr kumimoji="1" lang="ja-JP" altLang="en-US" sz="1200" b="1" i="1">
            <a:solidFill>
              <a:srgbClr val="4080FF"/>
            </a:solidFill>
            <a:latin typeface="ＭＳ Ｐゴシック"/>
          </a:endParaRPr>
        </a:p>
      </xdr:txBody>
    </xdr:sp>
    <xdr:clientData/>
  </xdr:twoCellAnchor>
  <xdr:twoCellAnchor>
    <xdr:from>
      <xdr:col>9</xdr:col>
      <xdr:colOff>422275</xdr:colOff>
      <xdr:row>88</xdr:row>
      <xdr:rowOff>25400</xdr:rowOff>
    </xdr:from>
    <xdr:to>
      <xdr:col>16</xdr:col>
      <xdr:colOff>307975</xdr:colOff>
      <xdr:row>101</xdr:row>
      <xdr:rowOff>82550</xdr:rowOff>
    </xdr:to>
    <xdr:sp macro="" textlink="">
      <xdr:nvSpPr>
        <xdr:cNvPr id="438" name="正方形/長方形 437"/>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384175</xdr:colOff>
      <xdr:row>87</xdr:row>
      <xdr:rowOff>6350</xdr:rowOff>
    </xdr:from>
    <xdr:ext cx="349839" cy="225703"/>
    <xdr:sp macro="" textlink="">
      <xdr:nvSpPr>
        <xdr:cNvPr id="439" name="テキスト ボックス 438"/>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9</xdr:col>
      <xdr:colOff>422275</xdr:colOff>
      <xdr:row>101</xdr:row>
      <xdr:rowOff>82550</xdr:rowOff>
    </xdr:from>
    <xdr:to>
      <xdr:col>16</xdr:col>
      <xdr:colOff>307975</xdr:colOff>
      <xdr:row>101</xdr:row>
      <xdr:rowOff>82550</xdr:rowOff>
    </xdr:to>
    <xdr:cxnSp macro="">
      <xdr:nvCxnSpPr>
        <xdr:cNvPr id="440" name="直線コネクタ 439"/>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422275</xdr:colOff>
      <xdr:row>99</xdr:row>
      <xdr:rowOff>44450</xdr:rowOff>
    </xdr:from>
    <xdr:to>
      <xdr:col>16</xdr:col>
      <xdr:colOff>307975</xdr:colOff>
      <xdr:row>99</xdr:row>
      <xdr:rowOff>44450</xdr:rowOff>
    </xdr:to>
    <xdr:cxnSp macro="">
      <xdr:nvCxnSpPr>
        <xdr:cNvPr id="441" name="直線コネクタ 440"/>
        <xdr:cNvCxnSpPr/>
      </xdr:nvCxnSpPr>
      <xdr:spPr>
        <a:xfrm>
          <a:off x="6604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173489</xdr:colOff>
      <xdr:row>98</xdr:row>
      <xdr:rowOff>73677</xdr:rowOff>
    </xdr:from>
    <xdr:ext cx="248786" cy="259045"/>
    <xdr:sp macro="" textlink="">
      <xdr:nvSpPr>
        <xdr:cNvPr id="442" name="テキスト ボックス 441"/>
        <xdr:cNvSpPr txBox="1"/>
      </xdr:nvSpPr>
      <xdr:spPr>
        <a:xfrm>
          <a:off x="6355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9</xdr:col>
      <xdr:colOff>422275</xdr:colOff>
      <xdr:row>97</xdr:row>
      <xdr:rowOff>6350</xdr:rowOff>
    </xdr:from>
    <xdr:to>
      <xdr:col>16</xdr:col>
      <xdr:colOff>307975</xdr:colOff>
      <xdr:row>97</xdr:row>
      <xdr:rowOff>6350</xdr:rowOff>
    </xdr:to>
    <xdr:cxnSp macro="">
      <xdr:nvCxnSpPr>
        <xdr:cNvPr id="443" name="直線コネクタ 442"/>
        <xdr:cNvCxnSpPr/>
      </xdr:nvCxnSpPr>
      <xdr:spPr>
        <a:xfrm>
          <a:off x="6604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576776</xdr:colOff>
      <xdr:row>96</xdr:row>
      <xdr:rowOff>35577</xdr:rowOff>
    </xdr:from>
    <xdr:ext cx="531299" cy="259045"/>
    <xdr:sp macro="" textlink="">
      <xdr:nvSpPr>
        <xdr:cNvPr id="444" name="テキスト ボックス 443"/>
        <xdr:cNvSpPr txBox="1"/>
      </xdr:nvSpPr>
      <xdr:spPr>
        <a:xfrm>
          <a:off x="6072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9</xdr:col>
      <xdr:colOff>422275</xdr:colOff>
      <xdr:row>94</xdr:row>
      <xdr:rowOff>139700</xdr:rowOff>
    </xdr:from>
    <xdr:to>
      <xdr:col>16</xdr:col>
      <xdr:colOff>307975</xdr:colOff>
      <xdr:row>94</xdr:row>
      <xdr:rowOff>139700</xdr:rowOff>
    </xdr:to>
    <xdr:cxnSp macro="">
      <xdr:nvCxnSpPr>
        <xdr:cNvPr id="445" name="直線コネクタ 444"/>
        <xdr:cNvCxnSpPr/>
      </xdr:nvCxnSpPr>
      <xdr:spPr>
        <a:xfrm>
          <a:off x="6604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93</xdr:row>
      <xdr:rowOff>168927</xdr:rowOff>
    </xdr:from>
    <xdr:ext cx="595419" cy="259045"/>
    <xdr:sp macro="" textlink="">
      <xdr:nvSpPr>
        <xdr:cNvPr id="446" name="テキスト ボックス 445"/>
        <xdr:cNvSpPr txBox="1"/>
      </xdr:nvSpPr>
      <xdr:spPr>
        <a:xfrm>
          <a:off x="6008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9</xdr:col>
      <xdr:colOff>422275</xdr:colOff>
      <xdr:row>92</xdr:row>
      <xdr:rowOff>101600</xdr:rowOff>
    </xdr:from>
    <xdr:to>
      <xdr:col>16</xdr:col>
      <xdr:colOff>307975</xdr:colOff>
      <xdr:row>92</xdr:row>
      <xdr:rowOff>101600</xdr:rowOff>
    </xdr:to>
    <xdr:cxnSp macro="">
      <xdr:nvCxnSpPr>
        <xdr:cNvPr id="447" name="直線コネクタ 446"/>
        <xdr:cNvCxnSpPr/>
      </xdr:nvCxnSpPr>
      <xdr:spPr>
        <a:xfrm>
          <a:off x="6604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91</xdr:row>
      <xdr:rowOff>130827</xdr:rowOff>
    </xdr:from>
    <xdr:ext cx="595419" cy="259045"/>
    <xdr:sp macro="" textlink="">
      <xdr:nvSpPr>
        <xdr:cNvPr id="448" name="テキスト ボックス 447"/>
        <xdr:cNvSpPr txBox="1"/>
      </xdr:nvSpPr>
      <xdr:spPr>
        <a:xfrm>
          <a:off x="6008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9</xdr:col>
      <xdr:colOff>422275</xdr:colOff>
      <xdr:row>90</xdr:row>
      <xdr:rowOff>63500</xdr:rowOff>
    </xdr:from>
    <xdr:to>
      <xdr:col>16</xdr:col>
      <xdr:colOff>307975</xdr:colOff>
      <xdr:row>90</xdr:row>
      <xdr:rowOff>63500</xdr:rowOff>
    </xdr:to>
    <xdr:cxnSp macro="">
      <xdr:nvCxnSpPr>
        <xdr:cNvPr id="449" name="直線コネクタ 448"/>
        <xdr:cNvCxnSpPr/>
      </xdr:nvCxnSpPr>
      <xdr:spPr>
        <a:xfrm>
          <a:off x="6604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89</xdr:row>
      <xdr:rowOff>92727</xdr:rowOff>
    </xdr:from>
    <xdr:ext cx="595419" cy="259045"/>
    <xdr:sp macro="" textlink="">
      <xdr:nvSpPr>
        <xdr:cNvPr id="450" name="テキスト ボックス 449"/>
        <xdr:cNvSpPr txBox="1"/>
      </xdr:nvSpPr>
      <xdr:spPr>
        <a:xfrm>
          <a:off x="6008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88</xdr:row>
      <xdr:rowOff>25400</xdr:rowOff>
    </xdr:to>
    <xdr:cxnSp macro="">
      <xdr:nvCxnSpPr>
        <xdr:cNvPr id="451" name="直線コネクタ 450"/>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512656</xdr:colOff>
      <xdr:row>87</xdr:row>
      <xdr:rowOff>54627</xdr:rowOff>
    </xdr:from>
    <xdr:ext cx="595419" cy="259045"/>
    <xdr:sp macro="" textlink="">
      <xdr:nvSpPr>
        <xdr:cNvPr id="452" name="テキスト ボックス 451"/>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250,000</a:t>
          </a:r>
          <a:endParaRPr kumimoji="1" lang="ja-JP" altLang="en-US" sz="1000">
            <a:latin typeface="ＭＳ Ｐゴシック"/>
          </a:endParaRPr>
        </a:p>
      </xdr:txBody>
    </xdr:sp>
    <xdr:clientData/>
  </xdr:oneCellAnchor>
  <xdr:twoCellAnchor>
    <xdr:from>
      <xdr:col>9</xdr:col>
      <xdr:colOff>422275</xdr:colOff>
      <xdr:row>88</xdr:row>
      <xdr:rowOff>25400</xdr:rowOff>
    </xdr:from>
    <xdr:to>
      <xdr:col>16</xdr:col>
      <xdr:colOff>307975</xdr:colOff>
      <xdr:row>101</xdr:row>
      <xdr:rowOff>82550</xdr:rowOff>
    </xdr:to>
    <xdr:sp macro="" textlink="">
      <xdr:nvSpPr>
        <xdr:cNvPr id="453" name="土木費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179070</xdr:colOff>
      <xdr:row>90</xdr:row>
      <xdr:rowOff>116146</xdr:rowOff>
    </xdr:from>
    <xdr:to>
      <xdr:col>15</xdr:col>
      <xdr:colOff>180340</xdr:colOff>
      <xdr:row>98</xdr:row>
      <xdr:rowOff>84241</xdr:rowOff>
    </xdr:to>
    <xdr:cxnSp macro="">
      <xdr:nvCxnSpPr>
        <xdr:cNvPr id="454" name="直線コネクタ 453"/>
        <xdr:cNvCxnSpPr/>
      </xdr:nvCxnSpPr>
      <xdr:spPr>
        <a:xfrm flipV="1">
          <a:off x="10475595" y="15546646"/>
          <a:ext cx="1270" cy="133969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98</xdr:row>
      <xdr:rowOff>88068</xdr:rowOff>
    </xdr:from>
    <xdr:ext cx="534377" cy="259045"/>
    <xdr:sp macro="" textlink="">
      <xdr:nvSpPr>
        <xdr:cNvPr id="455" name="土木費最小値テキスト"/>
        <xdr:cNvSpPr txBox="1"/>
      </xdr:nvSpPr>
      <xdr:spPr>
        <a:xfrm>
          <a:off x="10528300" y="1689016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17,278</a:t>
          </a:r>
          <a:endParaRPr kumimoji="1" lang="ja-JP" altLang="en-US" sz="1000" b="1">
            <a:latin typeface="ＭＳ Ｐゴシック"/>
          </a:endParaRPr>
        </a:p>
      </xdr:txBody>
    </xdr:sp>
    <xdr:clientData/>
  </xdr:oneCellAnchor>
  <xdr:twoCellAnchor>
    <xdr:from>
      <xdr:col>15</xdr:col>
      <xdr:colOff>92075</xdr:colOff>
      <xdr:row>98</xdr:row>
      <xdr:rowOff>84241</xdr:rowOff>
    </xdr:from>
    <xdr:to>
      <xdr:col>15</xdr:col>
      <xdr:colOff>269875</xdr:colOff>
      <xdr:row>98</xdr:row>
      <xdr:rowOff>84241</xdr:rowOff>
    </xdr:to>
    <xdr:cxnSp macro="">
      <xdr:nvCxnSpPr>
        <xdr:cNvPr id="456" name="直線コネクタ 455"/>
        <xdr:cNvCxnSpPr/>
      </xdr:nvCxnSpPr>
      <xdr:spPr>
        <a:xfrm>
          <a:off x="10388600" y="1688634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89</xdr:row>
      <xdr:rowOff>62823</xdr:rowOff>
    </xdr:from>
    <xdr:ext cx="599010" cy="259045"/>
    <xdr:sp macro="" textlink="">
      <xdr:nvSpPr>
        <xdr:cNvPr id="457" name="土木費最大値テキスト"/>
        <xdr:cNvSpPr txBox="1"/>
      </xdr:nvSpPr>
      <xdr:spPr>
        <a:xfrm>
          <a:off x="10528300" y="1532187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193,091</a:t>
          </a:r>
          <a:endParaRPr kumimoji="1" lang="ja-JP" altLang="en-US" sz="1000" b="1">
            <a:latin typeface="ＭＳ Ｐゴシック"/>
          </a:endParaRPr>
        </a:p>
      </xdr:txBody>
    </xdr:sp>
    <xdr:clientData/>
  </xdr:oneCellAnchor>
  <xdr:twoCellAnchor>
    <xdr:from>
      <xdr:col>15</xdr:col>
      <xdr:colOff>92075</xdr:colOff>
      <xdr:row>90</xdr:row>
      <xdr:rowOff>116146</xdr:rowOff>
    </xdr:from>
    <xdr:to>
      <xdr:col>15</xdr:col>
      <xdr:colOff>269875</xdr:colOff>
      <xdr:row>90</xdr:row>
      <xdr:rowOff>116146</xdr:rowOff>
    </xdr:to>
    <xdr:cxnSp macro="">
      <xdr:nvCxnSpPr>
        <xdr:cNvPr id="458" name="直線コネクタ 457"/>
        <xdr:cNvCxnSpPr/>
      </xdr:nvCxnSpPr>
      <xdr:spPr>
        <a:xfrm>
          <a:off x="10388600" y="1554664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97</xdr:row>
      <xdr:rowOff>142923</xdr:rowOff>
    </xdr:from>
    <xdr:to>
      <xdr:col>15</xdr:col>
      <xdr:colOff>180975</xdr:colOff>
      <xdr:row>98</xdr:row>
      <xdr:rowOff>32479</xdr:rowOff>
    </xdr:to>
    <xdr:cxnSp macro="">
      <xdr:nvCxnSpPr>
        <xdr:cNvPr id="459" name="直線コネクタ 458"/>
        <xdr:cNvCxnSpPr/>
      </xdr:nvCxnSpPr>
      <xdr:spPr>
        <a:xfrm flipV="1">
          <a:off x="9639300" y="16773573"/>
          <a:ext cx="838200" cy="610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231775</xdr:colOff>
      <xdr:row>96</xdr:row>
      <xdr:rowOff>57728</xdr:rowOff>
    </xdr:from>
    <xdr:ext cx="534377" cy="259045"/>
    <xdr:sp macro="" textlink="">
      <xdr:nvSpPr>
        <xdr:cNvPr id="460" name="土木費平均値テキスト"/>
        <xdr:cNvSpPr txBox="1"/>
      </xdr:nvSpPr>
      <xdr:spPr>
        <a:xfrm>
          <a:off x="10528300" y="16516928"/>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39,593</a:t>
          </a:r>
          <a:endParaRPr kumimoji="1" lang="ja-JP" altLang="en-US" sz="1000" b="1">
            <a:solidFill>
              <a:srgbClr val="000080"/>
            </a:solidFill>
            <a:latin typeface="ＭＳ Ｐゴシック"/>
          </a:endParaRPr>
        </a:p>
      </xdr:txBody>
    </xdr:sp>
    <xdr:clientData/>
  </xdr:oneCellAnchor>
  <xdr:twoCellAnchor>
    <xdr:from>
      <xdr:col>15</xdr:col>
      <xdr:colOff>130175</xdr:colOff>
      <xdr:row>97</xdr:row>
      <xdr:rowOff>34851</xdr:rowOff>
    </xdr:from>
    <xdr:to>
      <xdr:col>15</xdr:col>
      <xdr:colOff>231775</xdr:colOff>
      <xdr:row>97</xdr:row>
      <xdr:rowOff>136451</xdr:rowOff>
    </xdr:to>
    <xdr:sp macro="" textlink="">
      <xdr:nvSpPr>
        <xdr:cNvPr id="461" name="フローチャート : 判断 460"/>
        <xdr:cNvSpPr/>
      </xdr:nvSpPr>
      <xdr:spPr>
        <a:xfrm>
          <a:off x="10426700" y="1666550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511175</xdr:colOff>
      <xdr:row>97</xdr:row>
      <xdr:rowOff>91328</xdr:rowOff>
    </xdr:from>
    <xdr:to>
      <xdr:col>14</xdr:col>
      <xdr:colOff>28575</xdr:colOff>
      <xdr:row>98</xdr:row>
      <xdr:rowOff>32479</xdr:rowOff>
    </xdr:to>
    <xdr:cxnSp macro="">
      <xdr:nvCxnSpPr>
        <xdr:cNvPr id="462" name="直線コネクタ 461"/>
        <xdr:cNvCxnSpPr/>
      </xdr:nvCxnSpPr>
      <xdr:spPr>
        <a:xfrm>
          <a:off x="8750300" y="16721978"/>
          <a:ext cx="889000" cy="11260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663575</xdr:colOff>
      <xdr:row>97</xdr:row>
      <xdr:rowOff>62032</xdr:rowOff>
    </xdr:from>
    <xdr:to>
      <xdr:col>14</xdr:col>
      <xdr:colOff>79375</xdr:colOff>
      <xdr:row>97</xdr:row>
      <xdr:rowOff>163632</xdr:rowOff>
    </xdr:to>
    <xdr:sp macro="" textlink="">
      <xdr:nvSpPr>
        <xdr:cNvPr id="463" name="フローチャート : 判断 462"/>
        <xdr:cNvSpPr/>
      </xdr:nvSpPr>
      <xdr:spPr>
        <a:xfrm>
          <a:off x="9588500" y="166926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96</xdr:row>
      <xdr:rowOff>8709</xdr:rowOff>
    </xdr:from>
    <xdr:ext cx="534377" cy="259045"/>
    <xdr:sp macro="" textlink="">
      <xdr:nvSpPr>
        <xdr:cNvPr id="464" name="テキスト ボックス 463"/>
        <xdr:cNvSpPr txBox="1"/>
      </xdr:nvSpPr>
      <xdr:spPr>
        <a:xfrm>
          <a:off x="9372111" y="164679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36,026</a:t>
          </a:r>
          <a:endParaRPr kumimoji="1" lang="ja-JP" altLang="en-US" sz="1000" b="1">
            <a:solidFill>
              <a:srgbClr val="000080"/>
            </a:solidFill>
            <a:latin typeface="ＭＳ Ｐゴシック"/>
          </a:endParaRPr>
        </a:p>
      </xdr:txBody>
    </xdr:sp>
    <xdr:clientData/>
  </xdr:oneCellAnchor>
  <xdr:twoCellAnchor>
    <xdr:from>
      <xdr:col>11</xdr:col>
      <xdr:colOff>307975</xdr:colOff>
      <xdr:row>97</xdr:row>
      <xdr:rowOff>91328</xdr:rowOff>
    </xdr:from>
    <xdr:to>
      <xdr:col>12</xdr:col>
      <xdr:colOff>511175</xdr:colOff>
      <xdr:row>97</xdr:row>
      <xdr:rowOff>169906</xdr:rowOff>
    </xdr:to>
    <xdr:cxnSp macro="">
      <xdr:nvCxnSpPr>
        <xdr:cNvPr id="465" name="直線コネクタ 464"/>
        <xdr:cNvCxnSpPr/>
      </xdr:nvCxnSpPr>
      <xdr:spPr>
        <a:xfrm flipV="1">
          <a:off x="7861300" y="16721978"/>
          <a:ext cx="889000" cy="7857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460375</xdr:colOff>
      <xdr:row>97</xdr:row>
      <xdr:rowOff>63571</xdr:rowOff>
    </xdr:from>
    <xdr:to>
      <xdr:col>12</xdr:col>
      <xdr:colOff>561975</xdr:colOff>
      <xdr:row>97</xdr:row>
      <xdr:rowOff>165171</xdr:rowOff>
    </xdr:to>
    <xdr:sp macro="" textlink="">
      <xdr:nvSpPr>
        <xdr:cNvPr id="466" name="フローチャート : 判断 465"/>
        <xdr:cNvSpPr/>
      </xdr:nvSpPr>
      <xdr:spPr>
        <a:xfrm>
          <a:off x="8699500" y="166942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97</xdr:row>
      <xdr:rowOff>156298</xdr:rowOff>
    </xdr:from>
    <xdr:ext cx="534377" cy="259045"/>
    <xdr:sp macro="" textlink="">
      <xdr:nvSpPr>
        <xdr:cNvPr id="467" name="テキスト ボックス 466"/>
        <xdr:cNvSpPr txBox="1"/>
      </xdr:nvSpPr>
      <xdr:spPr>
        <a:xfrm>
          <a:off x="8483111" y="167869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35,824</a:t>
          </a:r>
          <a:endParaRPr kumimoji="1" lang="ja-JP" altLang="en-US" sz="1000" b="1">
            <a:solidFill>
              <a:srgbClr val="000080"/>
            </a:solidFill>
            <a:latin typeface="ＭＳ Ｐゴシック"/>
          </a:endParaRPr>
        </a:p>
      </xdr:txBody>
    </xdr:sp>
    <xdr:clientData/>
  </xdr:oneCellAnchor>
  <xdr:twoCellAnchor>
    <xdr:from>
      <xdr:col>10</xdr:col>
      <xdr:colOff>104775</xdr:colOff>
      <xdr:row>97</xdr:row>
      <xdr:rowOff>145080</xdr:rowOff>
    </xdr:from>
    <xdr:to>
      <xdr:col>11</xdr:col>
      <xdr:colOff>307975</xdr:colOff>
      <xdr:row>97</xdr:row>
      <xdr:rowOff>169906</xdr:rowOff>
    </xdr:to>
    <xdr:cxnSp macro="">
      <xdr:nvCxnSpPr>
        <xdr:cNvPr id="468" name="直線コネクタ 467"/>
        <xdr:cNvCxnSpPr/>
      </xdr:nvCxnSpPr>
      <xdr:spPr>
        <a:xfrm>
          <a:off x="6972300" y="16775730"/>
          <a:ext cx="889000" cy="248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97</xdr:row>
      <xdr:rowOff>93731</xdr:rowOff>
    </xdr:from>
    <xdr:to>
      <xdr:col>11</xdr:col>
      <xdr:colOff>358775</xdr:colOff>
      <xdr:row>98</xdr:row>
      <xdr:rowOff>23881</xdr:rowOff>
    </xdr:to>
    <xdr:sp macro="" textlink="">
      <xdr:nvSpPr>
        <xdr:cNvPr id="469" name="フローチャート : 判断 468"/>
        <xdr:cNvSpPr/>
      </xdr:nvSpPr>
      <xdr:spPr>
        <a:xfrm>
          <a:off x="7810500" y="167243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96</xdr:row>
      <xdr:rowOff>40408</xdr:rowOff>
    </xdr:from>
    <xdr:ext cx="534377" cy="259045"/>
    <xdr:sp macro="" textlink="">
      <xdr:nvSpPr>
        <xdr:cNvPr id="470" name="テキスト ボックス 469"/>
        <xdr:cNvSpPr txBox="1"/>
      </xdr:nvSpPr>
      <xdr:spPr>
        <a:xfrm>
          <a:off x="7594111" y="1649960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31,866</a:t>
          </a:r>
          <a:endParaRPr kumimoji="1" lang="ja-JP" altLang="en-US" sz="1000" b="1">
            <a:solidFill>
              <a:srgbClr val="000080"/>
            </a:solidFill>
            <a:latin typeface="ＭＳ Ｐゴシック"/>
          </a:endParaRPr>
        </a:p>
      </xdr:txBody>
    </xdr:sp>
    <xdr:clientData/>
  </xdr:oneCellAnchor>
  <xdr:twoCellAnchor>
    <xdr:from>
      <xdr:col>10</xdr:col>
      <xdr:colOff>53975</xdr:colOff>
      <xdr:row>97</xdr:row>
      <xdr:rowOff>92001</xdr:rowOff>
    </xdr:from>
    <xdr:to>
      <xdr:col>10</xdr:col>
      <xdr:colOff>155575</xdr:colOff>
      <xdr:row>98</xdr:row>
      <xdr:rowOff>22151</xdr:rowOff>
    </xdr:to>
    <xdr:sp macro="" textlink="">
      <xdr:nvSpPr>
        <xdr:cNvPr id="471" name="フローチャート : 判断 470"/>
        <xdr:cNvSpPr/>
      </xdr:nvSpPr>
      <xdr:spPr>
        <a:xfrm>
          <a:off x="6921500" y="1672265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96</xdr:row>
      <xdr:rowOff>38678</xdr:rowOff>
    </xdr:from>
    <xdr:ext cx="534377" cy="259045"/>
    <xdr:sp macro="" textlink="">
      <xdr:nvSpPr>
        <xdr:cNvPr id="472" name="テキスト ボックス 471"/>
        <xdr:cNvSpPr txBox="1"/>
      </xdr:nvSpPr>
      <xdr:spPr>
        <a:xfrm>
          <a:off x="6705111" y="164978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32,093</a:t>
          </a:r>
          <a:endParaRPr kumimoji="1" lang="ja-JP" altLang="en-US" sz="1000" b="1">
            <a:solidFill>
              <a:srgbClr val="000080"/>
            </a:solidFill>
            <a:latin typeface="ＭＳ Ｐゴシック"/>
          </a:endParaRPr>
        </a:p>
      </xdr:txBody>
    </xdr:sp>
    <xdr:clientData/>
  </xdr:oneCellAnchor>
  <xdr:oneCellAnchor>
    <xdr:from>
      <xdr:col>14</xdr:col>
      <xdr:colOff>676275</xdr:colOff>
      <xdr:row>101</xdr:row>
      <xdr:rowOff>80027</xdr:rowOff>
    </xdr:from>
    <xdr:ext cx="762000" cy="259045"/>
    <xdr:sp macro="" textlink="">
      <xdr:nvSpPr>
        <xdr:cNvPr id="473" name="テキスト ボックス 472"/>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13</xdr:col>
      <xdr:colOff>523875</xdr:colOff>
      <xdr:row>101</xdr:row>
      <xdr:rowOff>80027</xdr:rowOff>
    </xdr:from>
    <xdr:ext cx="762000" cy="259045"/>
    <xdr:sp macro="" textlink="">
      <xdr:nvSpPr>
        <xdr:cNvPr id="474" name="テキスト ボックス 473"/>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12</xdr:col>
      <xdr:colOff>320675</xdr:colOff>
      <xdr:row>101</xdr:row>
      <xdr:rowOff>80027</xdr:rowOff>
    </xdr:from>
    <xdr:ext cx="762000" cy="259045"/>
    <xdr:sp macro="" textlink="">
      <xdr:nvSpPr>
        <xdr:cNvPr id="475" name="テキスト ボックス 474"/>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11</xdr:col>
      <xdr:colOff>117475</xdr:colOff>
      <xdr:row>101</xdr:row>
      <xdr:rowOff>80027</xdr:rowOff>
    </xdr:from>
    <xdr:ext cx="762000" cy="259045"/>
    <xdr:sp macro="" textlink="">
      <xdr:nvSpPr>
        <xdr:cNvPr id="476" name="テキスト ボックス 475"/>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9</xdr:col>
      <xdr:colOff>600075</xdr:colOff>
      <xdr:row>101</xdr:row>
      <xdr:rowOff>80027</xdr:rowOff>
    </xdr:from>
    <xdr:ext cx="762000" cy="259045"/>
    <xdr:sp macro="" textlink="">
      <xdr:nvSpPr>
        <xdr:cNvPr id="477" name="テキスト ボックス 476"/>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15</xdr:col>
      <xdr:colOff>130175</xdr:colOff>
      <xdr:row>97</xdr:row>
      <xdr:rowOff>92123</xdr:rowOff>
    </xdr:from>
    <xdr:to>
      <xdr:col>15</xdr:col>
      <xdr:colOff>231775</xdr:colOff>
      <xdr:row>98</xdr:row>
      <xdr:rowOff>22273</xdr:rowOff>
    </xdr:to>
    <xdr:sp macro="" textlink="">
      <xdr:nvSpPr>
        <xdr:cNvPr id="478" name="円/楕円 477"/>
        <xdr:cNvSpPr/>
      </xdr:nvSpPr>
      <xdr:spPr>
        <a:xfrm>
          <a:off x="10426700" y="1672277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15</xdr:col>
      <xdr:colOff>231775</xdr:colOff>
      <xdr:row>97</xdr:row>
      <xdr:rowOff>13278</xdr:rowOff>
    </xdr:from>
    <xdr:ext cx="534377" cy="259045"/>
    <xdr:sp macro="" textlink="">
      <xdr:nvSpPr>
        <xdr:cNvPr id="479" name="土木費該当値テキスト"/>
        <xdr:cNvSpPr txBox="1"/>
      </xdr:nvSpPr>
      <xdr:spPr>
        <a:xfrm>
          <a:off x="10528300" y="1664392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32,077</a:t>
          </a:r>
          <a:endParaRPr kumimoji="1" lang="ja-JP" altLang="en-US" sz="1000" b="1">
            <a:solidFill>
              <a:srgbClr val="FF0000"/>
            </a:solidFill>
            <a:latin typeface="ＭＳ Ｐゴシック"/>
          </a:endParaRPr>
        </a:p>
      </xdr:txBody>
    </xdr:sp>
    <xdr:clientData/>
  </xdr:oneCellAnchor>
  <xdr:twoCellAnchor>
    <xdr:from>
      <xdr:col>13</xdr:col>
      <xdr:colOff>663575</xdr:colOff>
      <xdr:row>97</xdr:row>
      <xdr:rowOff>153129</xdr:rowOff>
    </xdr:from>
    <xdr:to>
      <xdr:col>14</xdr:col>
      <xdr:colOff>79375</xdr:colOff>
      <xdr:row>98</xdr:row>
      <xdr:rowOff>83279</xdr:rowOff>
    </xdr:to>
    <xdr:sp macro="" textlink="">
      <xdr:nvSpPr>
        <xdr:cNvPr id="480" name="円/楕円 479"/>
        <xdr:cNvSpPr/>
      </xdr:nvSpPr>
      <xdr:spPr>
        <a:xfrm>
          <a:off x="9588500" y="167837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447186</xdr:colOff>
      <xdr:row>98</xdr:row>
      <xdr:rowOff>74406</xdr:rowOff>
    </xdr:from>
    <xdr:ext cx="534377" cy="259045"/>
    <xdr:sp macro="" textlink="">
      <xdr:nvSpPr>
        <xdr:cNvPr id="481" name="テキスト ボックス 480"/>
        <xdr:cNvSpPr txBox="1"/>
      </xdr:nvSpPr>
      <xdr:spPr>
        <a:xfrm>
          <a:off x="9372111" y="1687650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24,071</a:t>
          </a:r>
          <a:endParaRPr kumimoji="1" lang="ja-JP" altLang="en-US" sz="1000" b="1">
            <a:solidFill>
              <a:srgbClr val="FF0000"/>
            </a:solidFill>
            <a:latin typeface="ＭＳ Ｐゴシック"/>
          </a:endParaRPr>
        </a:p>
      </xdr:txBody>
    </xdr:sp>
    <xdr:clientData/>
  </xdr:oneCellAnchor>
  <xdr:twoCellAnchor>
    <xdr:from>
      <xdr:col>12</xdr:col>
      <xdr:colOff>460375</xdr:colOff>
      <xdr:row>97</xdr:row>
      <xdr:rowOff>40528</xdr:rowOff>
    </xdr:from>
    <xdr:to>
      <xdr:col>12</xdr:col>
      <xdr:colOff>561975</xdr:colOff>
      <xdr:row>97</xdr:row>
      <xdr:rowOff>142128</xdr:rowOff>
    </xdr:to>
    <xdr:sp macro="" textlink="">
      <xdr:nvSpPr>
        <xdr:cNvPr id="482" name="円/楕円 481"/>
        <xdr:cNvSpPr/>
      </xdr:nvSpPr>
      <xdr:spPr>
        <a:xfrm>
          <a:off x="8699500" y="166711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12</xdr:col>
      <xdr:colOff>243986</xdr:colOff>
      <xdr:row>95</xdr:row>
      <xdr:rowOff>158655</xdr:rowOff>
    </xdr:from>
    <xdr:ext cx="534377" cy="259045"/>
    <xdr:sp macro="" textlink="">
      <xdr:nvSpPr>
        <xdr:cNvPr id="483" name="テキスト ボックス 482"/>
        <xdr:cNvSpPr txBox="1"/>
      </xdr:nvSpPr>
      <xdr:spPr>
        <a:xfrm>
          <a:off x="8483111" y="1644640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38,848</a:t>
          </a:r>
          <a:endParaRPr kumimoji="1" lang="ja-JP" altLang="en-US" sz="1000" b="1">
            <a:solidFill>
              <a:srgbClr val="FF0000"/>
            </a:solidFill>
            <a:latin typeface="ＭＳ Ｐゴシック"/>
          </a:endParaRPr>
        </a:p>
      </xdr:txBody>
    </xdr:sp>
    <xdr:clientData/>
  </xdr:oneCellAnchor>
  <xdr:twoCellAnchor>
    <xdr:from>
      <xdr:col>11</xdr:col>
      <xdr:colOff>257175</xdr:colOff>
      <xdr:row>97</xdr:row>
      <xdr:rowOff>119106</xdr:rowOff>
    </xdr:from>
    <xdr:to>
      <xdr:col>11</xdr:col>
      <xdr:colOff>358775</xdr:colOff>
      <xdr:row>98</xdr:row>
      <xdr:rowOff>49256</xdr:rowOff>
    </xdr:to>
    <xdr:sp macro="" textlink="">
      <xdr:nvSpPr>
        <xdr:cNvPr id="484" name="円/楕円 483"/>
        <xdr:cNvSpPr/>
      </xdr:nvSpPr>
      <xdr:spPr>
        <a:xfrm>
          <a:off x="7810500" y="1674975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xdr:col>
      <xdr:colOff>40786</xdr:colOff>
      <xdr:row>98</xdr:row>
      <xdr:rowOff>40383</xdr:rowOff>
    </xdr:from>
    <xdr:ext cx="534377" cy="259045"/>
    <xdr:sp macro="" textlink="">
      <xdr:nvSpPr>
        <xdr:cNvPr id="485" name="テキスト ボックス 484"/>
        <xdr:cNvSpPr txBox="1"/>
      </xdr:nvSpPr>
      <xdr:spPr>
        <a:xfrm>
          <a:off x="7594111" y="1684248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28,536</a:t>
          </a:r>
          <a:endParaRPr kumimoji="1" lang="ja-JP" altLang="en-US" sz="1000" b="1">
            <a:solidFill>
              <a:srgbClr val="FF0000"/>
            </a:solidFill>
            <a:latin typeface="ＭＳ Ｐゴシック"/>
          </a:endParaRPr>
        </a:p>
      </xdr:txBody>
    </xdr:sp>
    <xdr:clientData/>
  </xdr:oneCellAnchor>
  <xdr:twoCellAnchor>
    <xdr:from>
      <xdr:col>10</xdr:col>
      <xdr:colOff>53975</xdr:colOff>
      <xdr:row>97</xdr:row>
      <xdr:rowOff>94280</xdr:rowOff>
    </xdr:from>
    <xdr:to>
      <xdr:col>10</xdr:col>
      <xdr:colOff>155575</xdr:colOff>
      <xdr:row>98</xdr:row>
      <xdr:rowOff>24430</xdr:rowOff>
    </xdr:to>
    <xdr:sp macro="" textlink="">
      <xdr:nvSpPr>
        <xdr:cNvPr id="486" name="円/楕円 485"/>
        <xdr:cNvSpPr/>
      </xdr:nvSpPr>
      <xdr:spPr>
        <a:xfrm>
          <a:off x="6921500" y="167249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523386</xdr:colOff>
      <xdr:row>98</xdr:row>
      <xdr:rowOff>15557</xdr:rowOff>
    </xdr:from>
    <xdr:ext cx="534377" cy="259045"/>
    <xdr:sp macro="" textlink="">
      <xdr:nvSpPr>
        <xdr:cNvPr id="487" name="テキスト ボックス 486"/>
        <xdr:cNvSpPr txBox="1"/>
      </xdr:nvSpPr>
      <xdr:spPr>
        <a:xfrm>
          <a:off x="6705111" y="168176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31,794</a:t>
          </a:r>
          <a:endParaRPr kumimoji="1" lang="ja-JP" altLang="en-US" sz="1000" b="1">
            <a:solidFill>
              <a:srgbClr val="FF0000"/>
            </a:solidFill>
            <a:latin typeface="ＭＳ Ｐゴシック"/>
          </a:endParaRPr>
        </a:p>
      </xdr:txBody>
    </xdr:sp>
    <xdr:clientData/>
  </xdr:oneCellAnchor>
  <xdr:twoCellAnchor>
    <xdr:from>
      <xdr:col>18</xdr:col>
      <xdr:colOff>73025</xdr:colOff>
      <xdr:row>23</xdr:row>
      <xdr:rowOff>57150</xdr:rowOff>
    </xdr:from>
    <xdr:to>
      <xdr:col>24</xdr:col>
      <xdr:colOff>644525</xdr:colOff>
      <xdr:row>25</xdr:row>
      <xdr:rowOff>31750</xdr:rowOff>
    </xdr:to>
    <xdr:sp macro="" textlink="">
      <xdr:nvSpPr>
        <xdr:cNvPr id="488" name="正方形/長方形 487"/>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消防費</a:t>
          </a:r>
        </a:p>
      </xdr:txBody>
    </xdr:sp>
    <xdr:clientData/>
  </xdr:twoCellAnchor>
  <xdr:twoCellAnchor>
    <xdr:from>
      <xdr:col>18</xdr:col>
      <xdr:colOff>200025</xdr:colOff>
      <xdr:row>25</xdr:row>
      <xdr:rowOff>57150</xdr:rowOff>
    </xdr:from>
    <xdr:to>
      <xdr:col>20</xdr:col>
      <xdr:colOff>352425</xdr:colOff>
      <xdr:row>26</xdr:row>
      <xdr:rowOff>139700</xdr:rowOff>
    </xdr:to>
    <xdr:sp macro="" textlink="">
      <xdr:nvSpPr>
        <xdr:cNvPr id="489" name="正方形/長方形 488"/>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26</xdr:row>
      <xdr:rowOff>88900</xdr:rowOff>
    </xdr:from>
    <xdr:to>
      <xdr:col>20</xdr:col>
      <xdr:colOff>352425</xdr:colOff>
      <xdr:row>28</xdr:row>
      <xdr:rowOff>0</xdr:rowOff>
    </xdr:to>
    <xdr:sp macro="" textlink="">
      <xdr:nvSpPr>
        <xdr:cNvPr id="490" name="正方形/長方形 489"/>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16/23</a:t>
          </a:r>
          <a:endParaRPr kumimoji="1" lang="ja-JP" altLang="en-US" sz="1200" b="1" i="1">
            <a:solidFill>
              <a:srgbClr val="4080FF"/>
            </a:solidFill>
            <a:latin typeface="ＭＳ Ｐゴシック"/>
          </a:endParaRPr>
        </a:p>
      </xdr:txBody>
    </xdr:sp>
    <xdr:clientData/>
  </xdr:twoCellAnchor>
  <xdr:twoCellAnchor>
    <xdr:from>
      <xdr:col>19</xdr:col>
      <xdr:colOff>530225</xdr:colOff>
      <xdr:row>25</xdr:row>
      <xdr:rowOff>57150</xdr:rowOff>
    </xdr:from>
    <xdr:to>
      <xdr:col>21</xdr:col>
      <xdr:colOff>682625</xdr:colOff>
      <xdr:row>26</xdr:row>
      <xdr:rowOff>139700</xdr:rowOff>
    </xdr:to>
    <xdr:sp macro="" textlink="">
      <xdr:nvSpPr>
        <xdr:cNvPr id="491" name="正方形/長方形 490"/>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26</xdr:row>
      <xdr:rowOff>88900</xdr:rowOff>
    </xdr:from>
    <xdr:to>
      <xdr:col>21</xdr:col>
      <xdr:colOff>682625</xdr:colOff>
      <xdr:row>28</xdr:row>
      <xdr:rowOff>0</xdr:rowOff>
    </xdr:to>
    <xdr:sp macro="" textlink="">
      <xdr:nvSpPr>
        <xdr:cNvPr id="492" name="正方形/長方形 491"/>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14,428</a:t>
          </a:r>
          <a:endParaRPr kumimoji="1" lang="ja-JP" altLang="en-US" sz="1200" b="1" i="1">
            <a:solidFill>
              <a:srgbClr val="4080FF"/>
            </a:solidFill>
            <a:latin typeface="ＭＳ Ｐゴシック"/>
          </a:endParaRPr>
        </a:p>
      </xdr:txBody>
    </xdr:sp>
    <xdr:clientData/>
  </xdr:twoCellAnchor>
  <xdr:twoCellAnchor>
    <xdr:from>
      <xdr:col>21</xdr:col>
      <xdr:colOff>301625</xdr:colOff>
      <xdr:row>25</xdr:row>
      <xdr:rowOff>57150</xdr:rowOff>
    </xdr:from>
    <xdr:to>
      <xdr:col>23</xdr:col>
      <xdr:colOff>454025</xdr:colOff>
      <xdr:row>26</xdr:row>
      <xdr:rowOff>139700</xdr:rowOff>
    </xdr:to>
    <xdr:sp macro="" textlink="">
      <xdr:nvSpPr>
        <xdr:cNvPr id="493" name="正方形/長方形 492"/>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26</xdr:row>
      <xdr:rowOff>88900</xdr:rowOff>
    </xdr:from>
    <xdr:to>
      <xdr:col>23</xdr:col>
      <xdr:colOff>454025</xdr:colOff>
      <xdr:row>28</xdr:row>
      <xdr:rowOff>0</xdr:rowOff>
    </xdr:to>
    <xdr:sp macro="" textlink="">
      <xdr:nvSpPr>
        <xdr:cNvPr id="494" name="正方形/長方形 493"/>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6,979</a:t>
          </a:r>
          <a:endParaRPr kumimoji="1" lang="ja-JP" altLang="en-US" sz="1200" b="1" i="1">
            <a:solidFill>
              <a:srgbClr val="4080FF"/>
            </a:solidFill>
            <a:latin typeface="ＭＳ Ｐゴシック"/>
          </a:endParaRPr>
        </a:p>
      </xdr:txBody>
    </xdr:sp>
    <xdr:clientData/>
  </xdr:twoCellAnchor>
  <xdr:twoCellAnchor>
    <xdr:from>
      <xdr:col>18</xdr:col>
      <xdr:colOff>73025</xdr:colOff>
      <xdr:row>28</xdr:row>
      <xdr:rowOff>25400</xdr:rowOff>
    </xdr:from>
    <xdr:to>
      <xdr:col>24</xdr:col>
      <xdr:colOff>644525</xdr:colOff>
      <xdr:row>41</xdr:row>
      <xdr:rowOff>82550</xdr:rowOff>
    </xdr:to>
    <xdr:sp macro="" textlink="">
      <xdr:nvSpPr>
        <xdr:cNvPr id="495" name="正方形/長方形 494"/>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27</xdr:row>
      <xdr:rowOff>6350</xdr:rowOff>
    </xdr:from>
    <xdr:ext cx="349839" cy="225703"/>
    <xdr:sp macro="" textlink="">
      <xdr:nvSpPr>
        <xdr:cNvPr id="496" name="テキスト ボックス 495"/>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41</xdr:row>
      <xdr:rowOff>82550</xdr:rowOff>
    </xdr:from>
    <xdr:to>
      <xdr:col>24</xdr:col>
      <xdr:colOff>644525</xdr:colOff>
      <xdr:row>41</xdr:row>
      <xdr:rowOff>82550</xdr:rowOff>
    </xdr:to>
    <xdr:cxnSp macro="">
      <xdr:nvCxnSpPr>
        <xdr:cNvPr id="497" name="直線コネクタ 496"/>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39</xdr:row>
      <xdr:rowOff>44450</xdr:rowOff>
    </xdr:from>
    <xdr:to>
      <xdr:col>24</xdr:col>
      <xdr:colOff>644525</xdr:colOff>
      <xdr:row>39</xdr:row>
      <xdr:rowOff>44450</xdr:rowOff>
    </xdr:to>
    <xdr:cxnSp macro="">
      <xdr:nvCxnSpPr>
        <xdr:cNvPr id="498" name="直線コネクタ 497"/>
        <xdr:cNvCxnSpPr/>
      </xdr:nvCxnSpPr>
      <xdr:spPr>
        <a:xfrm>
          <a:off x="12446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38</xdr:row>
      <xdr:rowOff>73677</xdr:rowOff>
    </xdr:from>
    <xdr:ext cx="248786" cy="259045"/>
    <xdr:sp macro="" textlink="">
      <xdr:nvSpPr>
        <xdr:cNvPr id="499" name="テキスト ボックス 498"/>
        <xdr:cNvSpPr txBox="1"/>
      </xdr:nvSpPr>
      <xdr:spPr>
        <a:xfrm>
          <a:off x="12197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37</xdr:row>
      <xdr:rowOff>6350</xdr:rowOff>
    </xdr:from>
    <xdr:to>
      <xdr:col>24</xdr:col>
      <xdr:colOff>644525</xdr:colOff>
      <xdr:row>37</xdr:row>
      <xdr:rowOff>6350</xdr:rowOff>
    </xdr:to>
    <xdr:cxnSp macro="">
      <xdr:nvCxnSpPr>
        <xdr:cNvPr id="500" name="直線コネクタ 499"/>
        <xdr:cNvCxnSpPr/>
      </xdr:nvCxnSpPr>
      <xdr:spPr>
        <a:xfrm>
          <a:off x="12446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36</xdr:row>
      <xdr:rowOff>35577</xdr:rowOff>
    </xdr:from>
    <xdr:ext cx="531299" cy="259045"/>
    <xdr:sp macro="" textlink="">
      <xdr:nvSpPr>
        <xdr:cNvPr id="501" name="テキスト ボックス 500"/>
        <xdr:cNvSpPr txBox="1"/>
      </xdr:nvSpPr>
      <xdr:spPr>
        <a:xfrm>
          <a:off x="11914701" y="620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18</xdr:col>
      <xdr:colOff>73025</xdr:colOff>
      <xdr:row>34</xdr:row>
      <xdr:rowOff>139700</xdr:rowOff>
    </xdr:from>
    <xdr:to>
      <xdr:col>24</xdr:col>
      <xdr:colOff>644525</xdr:colOff>
      <xdr:row>34</xdr:row>
      <xdr:rowOff>139700</xdr:rowOff>
    </xdr:to>
    <xdr:cxnSp macro="">
      <xdr:nvCxnSpPr>
        <xdr:cNvPr id="502" name="直線コネクタ 501"/>
        <xdr:cNvCxnSpPr/>
      </xdr:nvCxnSpPr>
      <xdr:spPr>
        <a:xfrm>
          <a:off x="12446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33</xdr:row>
      <xdr:rowOff>168927</xdr:rowOff>
    </xdr:from>
    <xdr:ext cx="531299" cy="259045"/>
    <xdr:sp macro="" textlink="">
      <xdr:nvSpPr>
        <xdr:cNvPr id="503" name="テキスト ボックス 502"/>
        <xdr:cNvSpPr txBox="1"/>
      </xdr:nvSpPr>
      <xdr:spPr>
        <a:xfrm>
          <a:off x="11914701" y="582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18</xdr:col>
      <xdr:colOff>73025</xdr:colOff>
      <xdr:row>32</xdr:row>
      <xdr:rowOff>101600</xdr:rowOff>
    </xdr:from>
    <xdr:to>
      <xdr:col>24</xdr:col>
      <xdr:colOff>644525</xdr:colOff>
      <xdr:row>32</xdr:row>
      <xdr:rowOff>101600</xdr:rowOff>
    </xdr:to>
    <xdr:cxnSp macro="">
      <xdr:nvCxnSpPr>
        <xdr:cNvPr id="504" name="直線コネクタ 503"/>
        <xdr:cNvCxnSpPr/>
      </xdr:nvCxnSpPr>
      <xdr:spPr>
        <a:xfrm>
          <a:off x="12446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31</xdr:row>
      <xdr:rowOff>130827</xdr:rowOff>
    </xdr:from>
    <xdr:ext cx="531299" cy="259045"/>
    <xdr:sp macro="" textlink="">
      <xdr:nvSpPr>
        <xdr:cNvPr id="505" name="テキスト ボックス 504"/>
        <xdr:cNvSpPr txBox="1"/>
      </xdr:nvSpPr>
      <xdr:spPr>
        <a:xfrm>
          <a:off x="11914701" y="544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18</xdr:col>
      <xdr:colOff>73025</xdr:colOff>
      <xdr:row>30</xdr:row>
      <xdr:rowOff>63500</xdr:rowOff>
    </xdr:from>
    <xdr:to>
      <xdr:col>24</xdr:col>
      <xdr:colOff>644525</xdr:colOff>
      <xdr:row>30</xdr:row>
      <xdr:rowOff>63500</xdr:rowOff>
    </xdr:to>
    <xdr:cxnSp macro="">
      <xdr:nvCxnSpPr>
        <xdr:cNvPr id="506" name="直線コネクタ 505"/>
        <xdr:cNvCxnSpPr/>
      </xdr:nvCxnSpPr>
      <xdr:spPr>
        <a:xfrm>
          <a:off x="12446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29</xdr:row>
      <xdr:rowOff>92727</xdr:rowOff>
    </xdr:from>
    <xdr:ext cx="531299" cy="259045"/>
    <xdr:sp macro="" textlink="">
      <xdr:nvSpPr>
        <xdr:cNvPr id="507" name="テキスト ボックス 506"/>
        <xdr:cNvSpPr txBox="1"/>
      </xdr:nvSpPr>
      <xdr:spPr>
        <a:xfrm>
          <a:off x="11914701" y="506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28</xdr:row>
      <xdr:rowOff>25400</xdr:rowOff>
    </xdr:to>
    <xdr:cxnSp macro="">
      <xdr:nvCxnSpPr>
        <xdr:cNvPr id="508" name="直線コネクタ 507"/>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27</xdr:row>
      <xdr:rowOff>54627</xdr:rowOff>
    </xdr:from>
    <xdr:ext cx="531299" cy="259045"/>
    <xdr:sp macro="" textlink="">
      <xdr:nvSpPr>
        <xdr:cNvPr id="509" name="テキスト ボックス 508"/>
        <xdr:cNvSpPr txBox="1"/>
      </xdr:nvSpPr>
      <xdr:spPr>
        <a:xfrm>
          <a:off x="11914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18</xdr:col>
      <xdr:colOff>73025</xdr:colOff>
      <xdr:row>28</xdr:row>
      <xdr:rowOff>25400</xdr:rowOff>
    </xdr:from>
    <xdr:to>
      <xdr:col>24</xdr:col>
      <xdr:colOff>644525</xdr:colOff>
      <xdr:row>41</xdr:row>
      <xdr:rowOff>82550</xdr:rowOff>
    </xdr:to>
    <xdr:sp macro="" textlink="">
      <xdr:nvSpPr>
        <xdr:cNvPr id="510" name="消防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31</xdr:row>
      <xdr:rowOff>59004</xdr:rowOff>
    </xdr:from>
    <xdr:to>
      <xdr:col>23</xdr:col>
      <xdr:colOff>516889</xdr:colOff>
      <xdr:row>39</xdr:row>
      <xdr:rowOff>11379</xdr:rowOff>
    </xdr:to>
    <xdr:cxnSp macro="">
      <xdr:nvCxnSpPr>
        <xdr:cNvPr id="511" name="直線コネクタ 510"/>
        <xdr:cNvCxnSpPr/>
      </xdr:nvCxnSpPr>
      <xdr:spPr>
        <a:xfrm flipV="1">
          <a:off x="16317595" y="5373954"/>
          <a:ext cx="1269" cy="132397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39</xdr:row>
      <xdr:rowOff>15206</xdr:rowOff>
    </xdr:from>
    <xdr:ext cx="378565" cy="259045"/>
    <xdr:sp macro="" textlink="">
      <xdr:nvSpPr>
        <xdr:cNvPr id="512" name="消防費最小値テキスト"/>
        <xdr:cNvSpPr txBox="1"/>
      </xdr:nvSpPr>
      <xdr:spPr>
        <a:xfrm>
          <a:off x="16370300" y="670175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868</a:t>
          </a:r>
          <a:endParaRPr kumimoji="1" lang="ja-JP" altLang="en-US" sz="1000" b="1">
            <a:latin typeface="ＭＳ Ｐゴシック"/>
          </a:endParaRPr>
        </a:p>
      </xdr:txBody>
    </xdr:sp>
    <xdr:clientData/>
  </xdr:oneCellAnchor>
  <xdr:twoCellAnchor>
    <xdr:from>
      <xdr:col>23</xdr:col>
      <xdr:colOff>428625</xdr:colOff>
      <xdr:row>39</xdr:row>
      <xdr:rowOff>11379</xdr:rowOff>
    </xdr:from>
    <xdr:to>
      <xdr:col>23</xdr:col>
      <xdr:colOff>606425</xdr:colOff>
      <xdr:row>39</xdr:row>
      <xdr:rowOff>11379</xdr:rowOff>
    </xdr:to>
    <xdr:cxnSp macro="">
      <xdr:nvCxnSpPr>
        <xdr:cNvPr id="513" name="直線コネクタ 512"/>
        <xdr:cNvCxnSpPr/>
      </xdr:nvCxnSpPr>
      <xdr:spPr>
        <a:xfrm>
          <a:off x="16230600" y="66979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30</xdr:row>
      <xdr:rowOff>5681</xdr:rowOff>
    </xdr:from>
    <xdr:ext cx="534377" cy="259045"/>
    <xdr:sp macro="" textlink="">
      <xdr:nvSpPr>
        <xdr:cNvPr id="514" name="消防費最大値テキスト"/>
        <xdr:cNvSpPr txBox="1"/>
      </xdr:nvSpPr>
      <xdr:spPr>
        <a:xfrm>
          <a:off x="16370300" y="51491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35,618</a:t>
          </a:r>
          <a:endParaRPr kumimoji="1" lang="ja-JP" altLang="en-US" sz="1000" b="1">
            <a:latin typeface="ＭＳ Ｐゴシック"/>
          </a:endParaRPr>
        </a:p>
      </xdr:txBody>
    </xdr:sp>
    <xdr:clientData/>
  </xdr:oneCellAnchor>
  <xdr:twoCellAnchor>
    <xdr:from>
      <xdr:col>23</xdr:col>
      <xdr:colOff>428625</xdr:colOff>
      <xdr:row>31</xdr:row>
      <xdr:rowOff>59004</xdr:rowOff>
    </xdr:from>
    <xdr:to>
      <xdr:col>23</xdr:col>
      <xdr:colOff>606425</xdr:colOff>
      <xdr:row>31</xdr:row>
      <xdr:rowOff>59004</xdr:rowOff>
    </xdr:to>
    <xdr:cxnSp macro="">
      <xdr:nvCxnSpPr>
        <xdr:cNvPr id="515" name="直線コネクタ 514"/>
        <xdr:cNvCxnSpPr/>
      </xdr:nvCxnSpPr>
      <xdr:spPr>
        <a:xfrm>
          <a:off x="16230600" y="537395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38</xdr:row>
      <xdr:rowOff>122365</xdr:rowOff>
    </xdr:from>
    <xdr:to>
      <xdr:col>23</xdr:col>
      <xdr:colOff>517525</xdr:colOff>
      <xdr:row>38</xdr:row>
      <xdr:rowOff>142596</xdr:rowOff>
    </xdr:to>
    <xdr:cxnSp macro="">
      <xdr:nvCxnSpPr>
        <xdr:cNvPr id="516" name="直線コネクタ 515"/>
        <xdr:cNvCxnSpPr/>
      </xdr:nvCxnSpPr>
      <xdr:spPr>
        <a:xfrm flipV="1">
          <a:off x="15481300" y="6637465"/>
          <a:ext cx="838200" cy="2023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37</xdr:row>
      <xdr:rowOff>38587</xdr:rowOff>
    </xdr:from>
    <xdr:ext cx="469744" cy="259045"/>
    <xdr:sp macro="" textlink="">
      <xdr:nvSpPr>
        <xdr:cNvPr id="517" name="消防費平均値テキスト"/>
        <xdr:cNvSpPr txBox="1"/>
      </xdr:nvSpPr>
      <xdr:spPr>
        <a:xfrm>
          <a:off x="16370300" y="638223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3,921</a:t>
          </a:r>
          <a:endParaRPr kumimoji="1" lang="ja-JP" altLang="en-US" sz="1000" b="1">
            <a:solidFill>
              <a:srgbClr val="000080"/>
            </a:solidFill>
            <a:latin typeface="ＭＳ Ｐゴシック"/>
          </a:endParaRPr>
        </a:p>
      </xdr:txBody>
    </xdr:sp>
    <xdr:clientData/>
  </xdr:oneCellAnchor>
  <xdr:twoCellAnchor>
    <xdr:from>
      <xdr:col>23</xdr:col>
      <xdr:colOff>466725</xdr:colOff>
      <xdr:row>38</xdr:row>
      <xdr:rowOff>15710</xdr:rowOff>
    </xdr:from>
    <xdr:to>
      <xdr:col>23</xdr:col>
      <xdr:colOff>568325</xdr:colOff>
      <xdr:row>38</xdr:row>
      <xdr:rowOff>117310</xdr:rowOff>
    </xdr:to>
    <xdr:sp macro="" textlink="">
      <xdr:nvSpPr>
        <xdr:cNvPr id="518" name="フローチャート : 判断 517"/>
        <xdr:cNvSpPr/>
      </xdr:nvSpPr>
      <xdr:spPr>
        <a:xfrm>
          <a:off x="16268700" y="65308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38</xdr:row>
      <xdr:rowOff>142596</xdr:rowOff>
    </xdr:from>
    <xdr:to>
      <xdr:col>22</xdr:col>
      <xdr:colOff>365125</xdr:colOff>
      <xdr:row>38</xdr:row>
      <xdr:rowOff>150140</xdr:rowOff>
    </xdr:to>
    <xdr:cxnSp macro="">
      <xdr:nvCxnSpPr>
        <xdr:cNvPr id="519" name="直線コネクタ 518"/>
        <xdr:cNvCxnSpPr/>
      </xdr:nvCxnSpPr>
      <xdr:spPr>
        <a:xfrm flipV="1">
          <a:off x="14592300" y="6657696"/>
          <a:ext cx="889000" cy="754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38</xdr:row>
      <xdr:rowOff>57391</xdr:rowOff>
    </xdr:from>
    <xdr:to>
      <xdr:col>22</xdr:col>
      <xdr:colOff>415925</xdr:colOff>
      <xdr:row>38</xdr:row>
      <xdr:rowOff>158991</xdr:rowOff>
    </xdr:to>
    <xdr:sp macro="" textlink="">
      <xdr:nvSpPr>
        <xdr:cNvPr id="520" name="フローチャート : 判断 519"/>
        <xdr:cNvSpPr/>
      </xdr:nvSpPr>
      <xdr:spPr>
        <a:xfrm>
          <a:off x="15430500" y="657249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37</xdr:row>
      <xdr:rowOff>4068</xdr:rowOff>
    </xdr:from>
    <xdr:ext cx="469744" cy="259045"/>
    <xdr:sp macro="" textlink="">
      <xdr:nvSpPr>
        <xdr:cNvPr id="521" name="テキスト ボックス 520"/>
        <xdr:cNvSpPr txBox="1"/>
      </xdr:nvSpPr>
      <xdr:spPr>
        <a:xfrm>
          <a:off x="15246427" y="63477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2,827</a:t>
          </a:r>
          <a:endParaRPr kumimoji="1" lang="ja-JP" altLang="en-US" sz="1000" b="1">
            <a:solidFill>
              <a:srgbClr val="000080"/>
            </a:solidFill>
            <a:latin typeface="ＭＳ Ｐゴシック"/>
          </a:endParaRPr>
        </a:p>
      </xdr:txBody>
    </xdr:sp>
    <xdr:clientData/>
  </xdr:oneCellAnchor>
  <xdr:twoCellAnchor>
    <xdr:from>
      <xdr:col>19</xdr:col>
      <xdr:colOff>644525</xdr:colOff>
      <xdr:row>38</xdr:row>
      <xdr:rowOff>150140</xdr:rowOff>
    </xdr:from>
    <xdr:to>
      <xdr:col>21</xdr:col>
      <xdr:colOff>161925</xdr:colOff>
      <xdr:row>38</xdr:row>
      <xdr:rowOff>166218</xdr:rowOff>
    </xdr:to>
    <xdr:cxnSp macro="">
      <xdr:nvCxnSpPr>
        <xdr:cNvPr id="522" name="直線コネクタ 521"/>
        <xdr:cNvCxnSpPr/>
      </xdr:nvCxnSpPr>
      <xdr:spPr>
        <a:xfrm flipV="1">
          <a:off x="13703300" y="6665240"/>
          <a:ext cx="889000" cy="1607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38</xdr:row>
      <xdr:rowOff>30035</xdr:rowOff>
    </xdr:from>
    <xdr:to>
      <xdr:col>21</xdr:col>
      <xdr:colOff>212725</xdr:colOff>
      <xdr:row>38</xdr:row>
      <xdr:rowOff>131635</xdr:rowOff>
    </xdr:to>
    <xdr:sp macro="" textlink="">
      <xdr:nvSpPr>
        <xdr:cNvPr id="523" name="フローチャート : 判断 522"/>
        <xdr:cNvSpPr/>
      </xdr:nvSpPr>
      <xdr:spPr>
        <a:xfrm>
          <a:off x="14541500" y="65451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36</xdr:row>
      <xdr:rowOff>148162</xdr:rowOff>
    </xdr:from>
    <xdr:ext cx="469744" cy="259045"/>
    <xdr:sp macro="" textlink="">
      <xdr:nvSpPr>
        <xdr:cNvPr id="524" name="テキスト ボックス 523"/>
        <xdr:cNvSpPr txBox="1"/>
      </xdr:nvSpPr>
      <xdr:spPr>
        <a:xfrm>
          <a:off x="14357427" y="63203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3,545</a:t>
          </a:r>
          <a:endParaRPr kumimoji="1" lang="ja-JP" altLang="en-US" sz="1000" b="1">
            <a:solidFill>
              <a:srgbClr val="000080"/>
            </a:solidFill>
            <a:latin typeface="ＭＳ Ｐゴシック"/>
          </a:endParaRPr>
        </a:p>
      </xdr:txBody>
    </xdr:sp>
    <xdr:clientData/>
  </xdr:oneCellAnchor>
  <xdr:twoCellAnchor>
    <xdr:from>
      <xdr:col>18</xdr:col>
      <xdr:colOff>441325</xdr:colOff>
      <xdr:row>38</xdr:row>
      <xdr:rowOff>164960</xdr:rowOff>
    </xdr:from>
    <xdr:to>
      <xdr:col>19</xdr:col>
      <xdr:colOff>644525</xdr:colOff>
      <xdr:row>38</xdr:row>
      <xdr:rowOff>166218</xdr:rowOff>
    </xdr:to>
    <xdr:cxnSp macro="">
      <xdr:nvCxnSpPr>
        <xdr:cNvPr id="525" name="直線コネクタ 524"/>
        <xdr:cNvCxnSpPr/>
      </xdr:nvCxnSpPr>
      <xdr:spPr>
        <a:xfrm>
          <a:off x="12814300" y="6680060"/>
          <a:ext cx="889000" cy="12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38</xdr:row>
      <xdr:rowOff>71221</xdr:rowOff>
    </xdr:from>
    <xdr:to>
      <xdr:col>20</xdr:col>
      <xdr:colOff>9525</xdr:colOff>
      <xdr:row>39</xdr:row>
      <xdr:rowOff>1371</xdr:rowOff>
    </xdr:to>
    <xdr:sp macro="" textlink="">
      <xdr:nvSpPr>
        <xdr:cNvPr id="526" name="フローチャート : 判断 525"/>
        <xdr:cNvSpPr/>
      </xdr:nvSpPr>
      <xdr:spPr>
        <a:xfrm>
          <a:off x="13652500" y="65863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409652</xdr:colOff>
      <xdr:row>37</xdr:row>
      <xdr:rowOff>17899</xdr:rowOff>
    </xdr:from>
    <xdr:ext cx="469744" cy="259045"/>
    <xdr:sp macro="" textlink="">
      <xdr:nvSpPr>
        <xdr:cNvPr id="527" name="テキスト ボックス 526"/>
        <xdr:cNvSpPr txBox="1"/>
      </xdr:nvSpPr>
      <xdr:spPr>
        <a:xfrm>
          <a:off x="13468427" y="636154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2,464</a:t>
          </a:r>
          <a:endParaRPr kumimoji="1" lang="ja-JP" altLang="en-US" sz="1000" b="1">
            <a:solidFill>
              <a:srgbClr val="000080"/>
            </a:solidFill>
            <a:latin typeface="ＭＳ Ｐゴシック"/>
          </a:endParaRPr>
        </a:p>
      </xdr:txBody>
    </xdr:sp>
    <xdr:clientData/>
  </xdr:oneCellAnchor>
  <xdr:twoCellAnchor>
    <xdr:from>
      <xdr:col>18</xdr:col>
      <xdr:colOff>390525</xdr:colOff>
      <xdr:row>38</xdr:row>
      <xdr:rowOff>69583</xdr:rowOff>
    </xdr:from>
    <xdr:to>
      <xdr:col>18</xdr:col>
      <xdr:colOff>492125</xdr:colOff>
      <xdr:row>38</xdr:row>
      <xdr:rowOff>171183</xdr:rowOff>
    </xdr:to>
    <xdr:sp macro="" textlink="">
      <xdr:nvSpPr>
        <xdr:cNvPr id="528" name="フローチャート : 判断 527"/>
        <xdr:cNvSpPr/>
      </xdr:nvSpPr>
      <xdr:spPr>
        <a:xfrm>
          <a:off x="12763500" y="658468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206452</xdr:colOff>
      <xdr:row>37</xdr:row>
      <xdr:rowOff>16260</xdr:rowOff>
    </xdr:from>
    <xdr:ext cx="469744" cy="259045"/>
    <xdr:sp macro="" textlink="">
      <xdr:nvSpPr>
        <xdr:cNvPr id="529" name="テキスト ボックス 528"/>
        <xdr:cNvSpPr txBox="1"/>
      </xdr:nvSpPr>
      <xdr:spPr>
        <a:xfrm>
          <a:off x="12579427" y="635991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2,507</a:t>
          </a:r>
          <a:endParaRPr kumimoji="1" lang="ja-JP" altLang="en-US" sz="1000" b="1">
            <a:solidFill>
              <a:srgbClr val="000080"/>
            </a:solidFill>
            <a:latin typeface="ＭＳ Ｐゴシック"/>
          </a:endParaRPr>
        </a:p>
      </xdr:txBody>
    </xdr:sp>
    <xdr:clientData/>
  </xdr:oneCellAnchor>
  <xdr:oneCellAnchor>
    <xdr:from>
      <xdr:col>23</xdr:col>
      <xdr:colOff>327025</xdr:colOff>
      <xdr:row>41</xdr:row>
      <xdr:rowOff>80027</xdr:rowOff>
    </xdr:from>
    <xdr:ext cx="762000" cy="259045"/>
    <xdr:sp macro="" textlink="">
      <xdr:nvSpPr>
        <xdr:cNvPr id="530" name="テキスト ボックス 529"/>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41</xdr:row>
      <xdr:rowOff>80027</xdr:rowOff>
    </xdr:from>
    <xdr:ext cx="762000" cy="259045"/>
    <xdr:sp macro="" textlink="">
      <xdr:nvSpPr>
        <xdr:cNvPr id="531" name="テキスト ボックス 530"/>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41</xdr:row>
      <xdr:rowOff>80027</xdr:rowOff>
    </xdr:from>
    <xdr:ext cx="762000" cy="259045"/>
    <xdr:sp macro="" textlink="">
      <xdr:nvSpPr>
        <xdr:cNvPr id="532" name="テキスト ボックス 531"/>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41</xdr:row>
      <xdr:rowOff>80027</xdr:rowOff>
    </xdr:from>
    <xdr:ext cx="762000" cy="259045"/>
    <xdr:sp macro="" textlink="">
      <xdr:nvSpPr>
        <xdr:cNvPr id="533" name="テキスト ボックス 532"/>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41</xdr:row>
      <xdr:rowOff>80027</xdr:rowOff>
    </xdr:from>
    <xdr:ext cx="762000" cy="259045"/>
    <xdr:sp macro="" textlink="">
      <xdr:nvSpPr>
        <xdr:cNvPr id="534" name="テキスト ボックス 533"/>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38</xdr:row>
      <xdr:rowOff>71565</xdr:rowOff>
    </xdr:from>
    <xdr:to>
      <xdr:col>23</xdr:col>
      <xdr:colOff>568325</xdr:colOff>
      <xdr:row>39</xdr:row>
      <xdr:rowOff>1715</xdr:rowOff>
    </xdr:to>
    <xdr:sp macro="" textlink="">
      <xdr:nvSpPr>
        <xdr:cNvPr id="535" name="円/楕円 534"/>
        <xdr:cNvSpPr/>
      </xdr:nvSpPr>
      <xdr:spPr>
        <a:xfrm>
          <a:off x="16268700" y="65866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37</xdr:row>
      <xdr:rowOff>165587</xdr:rowOff>
    </xdr:from>
    <xdr:ext cx="469744" cy="259045"/>
    <xdr:sp macro="" textlink="">
      <xdr:nvSpPr>
        <xdr:cNvPr id="536" name="消防費該当値テキスト"/>
        <xdr:cNvSpPr txBox="1"/>
      </xdr:nvSpPr>
      <xdr:spPr>
        <a:xfrm>
          <a:off x="16370300" y="650923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2,455</a:t>
          </a:r>
          <a:endParaRPr kumimoji="1" lang="ja-JP" altLang="en-US" sz="1000" b="1">
            <a:solidFill>
              <a:srgbClr val="FF0000"/>
            </a:solidFill>
            <a:latin typeface="ＭＳ Ｐゴシック"/>
          </a:endParaRPr>
        </a:p>
      </xdr:txBody>
    </xdr:sp>
    <xdr:clientData/>
  </xdr:oneCellAnchor>
  <xdr:twoCellAnchor>
    <xdr:from>
      <xdr:col>22</xdr:col>
      <xdr:colOff>314325</xdr:colOff>
      <xdr:row>38</xdr:row>
      <xdr:rowOff>91796</xdr:rowOff>
    </xdr:from>
    <xdr:to>
      <xdr:col>22</xdr:col>
      <xdr:colOff>415925</xdr:colOff>
      <xdr:row>39</xdr:row>
      <xdr:rowOff>21946</xdr:rowOff>
    </xdr:to>
    <xdr:sp macro="" textlink="">
      <xdr:nvSpPr>
        <xdr:cNvPr id="537" name="円/楕円 536"/>
        <xdr:cNvSpPr/>
      </xdr:nvSpPr>
      <xdr:spPr>
        <a:xfrm>
          <a:off x="15430500" y="66068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39</xdr:row>
      <xdr:rowOff>13073</xdr:rowOff>
    </xdr:from>
    <xdr:ext cx="469744" cy="259045"/>
    <xdr:sp macro="" textlink="">
      <xdr:nvSpPr>
        <xdr:cNvPr id="538" name="テキスト ボックス 537"/>
        <xdr:cNvSpPr txBox="1"/>
      </xdr:nvSpPr>
      <xdr:spPr>
        <a:xfrm>
          <a:off x="15246427" y="66996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1,924</a:t>
          </a:r>
          <a:endParaRPr kumimoji="1" lang="ja-JP" altLang="en-US" sz="1000" b="1">
            <a:solidFill>
              <a:srgbClr val="FF0000"/>
            </a:solidFill>
            <a:latin typeface="ＭＳ Ｐゴシック"/>
          </a:endParaRPr>
        </a:p>
      </xdr:txBody>
    </xdr:sp>
    <xdr:clientData/>
  </xdr:oneCellAnchor>
  <xdr:twoCellAnchor>
    <xdr:from>
      <xdr:col>21</xdr:col>
      <xdr:colOff>111125</xdr:colOff>
      <xdr:row>38</xdr:row>
      <xdr:rowOff>99340</xdr:rowOff>
    </xdr:from>
    <xdr:to>
      <xdr:col>21</xdr:col>
      <xdr:colOff>212725</xdr:colOff>
      <xdr:row>39</xdr:row>
      <xdr:rowOff>29490</xdr:rowOff>
    </xdr:to>
    <xdr:sp macro="" textlink="">
      <xdr:nvSpPr>
        <xdr:cNvPr id="539" name="円/楕円 538"/>
        <xdr:cNvSpPr/>
      </xdr:nvSpPr>
      <xdr:spPr>
        <a:xfrm>
          <a:off x="14541500" y="66144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39</xdr:row>
      <xdr:rowOff>20617</xdr:rowOff>
    </xdr:from>
    <xdr:ext cx="469744" cy="259045"/>
    <xdr:sp macro="" textlink="">
      <xdr:nvSpPr>
        <xdr:cNvPr id="540" name="テキスト ボックス 539"/>
        <xdr:cNvSpPr txBox="1"/>
      </xdr:nvSpPr>
      <xdr:spPr>
        <a:xfrm>
          <a:off x="14357427" y="670716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1,726</a:t>
          </a:r>
          <a:endParaRPr kumimoji="1" lang="ja-JP" altLang="en-US" sz="1000" b="1">
            <a:solidFill>
              <a:srgbClr val="FF0000"/>
            </a:solidFill>
            <a:latin typeface="ＭＳ Ｐゴシック"/>
          </a:endParaRPr>
        </a:p>
      </xdr:txBody>
    </xdr:sp>
    <xdr:clientData/>
  </xdr:oneCellAnchor>
  <xdr:twoCellAnchor>
    <xdr:from>
      <xdr:col>19</xdr:col>
      <xdr:colOff>593725</xdr:colOff>
      <xdr:row>38</xdr:row>
      <xdr:rowOff>115418</xdr:rowOff>
    </xdr:from>
    <xdr:to>
      <xdr:col>20</xdr:col>
      <xdr:colOff>9525</xdr:colOff>
      <xdr:row>39</xdr:row>
      <xdr:rowOff>45568</xdr:rowOff>
    </xdr:to>
    <xdr:sp macro="" textlink="">
      <xdr:nvSpPr>
        <xdr:cNvPr id="541" name="円/楕円 540"/>
        <xdr:cNvSpPr/>
      </xdr:nvSpPr>
      <xdr:spPr>
        <a:xfrm>
          <a:off x="13652500" y="66305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409652</xdr:colOff>
      <xdr:row>39</xdr:row>
      <xdr:rowOff>36695</xdr:rowOff>
    </xdr:from>
    <xdr:ext cx="469744" cy="259045"/>
    <xdr:sp macro="" textlink="">
      <xdr:nvSpPr>
        <xdr:cNvPr id="542" name="テキスト ボックス 541"/>
        <xdr:cNvSpPr txBox="1"/>
      </xdr:nvSpPr>
      <xdr:spPr>
        <a:xfrm>
          <a:off x="13468427" y="672324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1,304</a:t>
          </a:r>
          <a:endParaRPr kumimoji="1" lang="ja-JP" altLang="en-US" sz="1000" b="1">
            <a:solidFill>
              <a:srgbClr val="FF0000"/>
            </a:solidFill>
            <a:latin typeface="ＭＳ Ｐゴシック"/>
          </a:endParaRPr>
        </a:p>
      </xdr:txBody>
    </xdr:sp>
    <xdr:clientData/>
  </xdr:oneCellAnchor>
  <xdr:twoCellAnchor>
    <xdr:from>
      <xdr:col>18</xdr:col>
      <xdr:colOff>390525</xdr:colOff>
      <xdr:row>38</xdr:row>
      <xdr:rowOff>114160</xdr:rowOff>
    </xdr:from>
    <xdr:to>
      <xdr:col>18</xdr:col>
      <xdr:colOff>492125</xdr:colOff>
      <xdr:row>39</xdr:row>
      <xdr:rowOff>44310</xdr:rowOff>
    </xdr:to>
    <xdr:sp macro="" textlink="">
      <xdr:nvSpPr>
        <xdr:cNvPr id="543" name="円/楕円 542"/>
        <xdr:cNvSpPr/>
      </xdr:nvSpPr>
      <xdr:spPr>
        <a:xfrm>
          <a:off x="12763500" y="66292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206452</xdr:colOff>
      <xdr:row>39</xdr:row>
      <xdr:rowOff>35437</xdr:rowOff>
    </xdr:from>
    <xdr:ext cx="469744" cy="259045"/>
    <xdr:sp macro="" textlink="">
      <xdr:nvSpPr>
        <xdr:cNvPr id="544" name="テキスト ボックス 543"/>
        <xdr:cNvSpPr txBox="1"/>
      </xdr:nvSpPr>
      <xdr:spPr>
        <a:xfrm>
          <a:off x="12579427" y="672198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1,337</a:t>
          </a:r>
          <a:endParaRPr kumimoji="1" lang="ja-JP" altLang="en-US" sz="1000" b="1">
            <a:solidFill>
              <a:srgbClr val="FF0000"/>
            </a:solidFill>
            <a:latin typeface="ＭＳ Ｐゴシック"/>
          </a:endParaRPr>
        </a:p>
      </xdr:txBody>
    </xdr:sp>
    <xdr:clientData/>
  </xdr:oneCellAnchor>
  <xdr:twoCellAnchor>
    <xdr:from>
      <xdr:col>18</xdr:col>
      <xdr:colOff>73025</xdr:colOff>
      <xdr:row>43</xdr:row>
      <xdr:rowOff>57150</xdr:rowOff>
    </xdr:from>
    <xdr:to>
      <xdr:col>24</xdr:col>
      <xdr:colOff>644525</xdr:colOff>
      <xdr:row>45</xdr:row>
      <xdr:rowOff>31750</xdr:rowOff>
    </xdr:to>
    <xdr:sp macro="" textlink="">
      <xdr:nvSpPr>
        <xdr:cNvPr id="545" name="正方形/長方形 544"/>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教育費</a:t>
          </a:r>
        </a:p>
      </xdr:txBody>
    </xdr:sp>
    <xdr:clientData/>
  </xdr:twoCellAnchor>
  <xdr:twoCellAnchor>
    <xdr:from>
      <xdr:col>18</xdr:col>
      <xdr:colOff>200025</xdr:colOff>
      <xdr:row>45</xdr:row>
      <xdr:rowOff>57150</xdr:rowOff>
    </xdr:from>
    <xdr:to>
      <xdr:col>20</xdr:col>
      <xdr:colOff>352425</xdr:colOff>
      <xdr:row>46</xdr:row>
      <xdr:rowOff>139700</xdr:rowOff>
    </xdr:to>
    <xdr:sp macro="" textlink="">
      <xdr:nvSpPr>
        <xdr:cNvPr id="546" name="正方形/長方形 545"/>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46</xdr:row>
      <xdr:rowOff>88900</xdr:rowOff>
    </xdr:from>
    <xdr:to>
      <xdr:col>20</xdr:col>
      <xdr:colOff>352425</xdr:colOff>
      <xdr:row>48</xdr:row>
      <xdr:rowOff>0</xdr:rowOff>
    </xdr:to>
    <xdr:sp macro="" textlink="">
      <xdr:nvSpPr>
        <xdr:cNvPr id="547" name="正方形/長方形 546"/>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19/23</a:t>
          </a:r>
          <a:endParaRPr kumimoji="1" lang="ja-JP" altLang="en-US" sz="1200" b="1" i="1">
            <a:solidFill>
              <a:srgbClr val="4080FF"/>
            </a:solidFill>
            <a:latin typeface="ＭＳ Ｐゴシック"/>
          </a:endParaRPr>
        </a:p>
      </xdr:txBody>
    </xdr:sp>
    <xdr:clientData/>
  </xdr:twoCellAnchor>
  <xdr:twoCellAnchor>
    <xdr:from>
      <xdr:col>19</xdr:col>
      <xdr:colOff>530225</xdr:colOff>
      <xdr:row>45</xdr:row>
      <xdr:rowOff>57150</xdr:rowOff>
    </xdr:from>
    <xdr:to>
      <xdr:col>21</xdr:col>
      <xdr:colOff>682625</xdr:colOff>
      <xdr:row>46</xdr:row>
      <xdr:rowOff>139700</xdr:rowOff>
    </xdr:to>
    <xdr:sp macro="" textlink="">
      <xdr:nvSpPr>
        <xdr:cNvPr id="548" name="正方形/長方形 547"/>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46</xdr:row>
      <xdr:rowOff>88900</xdr:rowOff>
    </xdr:from>
    <xdr:to>
      <xdr:col>21</xdr:col>
      <xdr:colOff>682625</xdr:colOff>
      <xdr:row>48</xdr:row>
      <xdr:rowOff>0</xdr:rowOff>
    </xdr:to>
    <xdr:sp macro="" textlink="">
      <xdr:nvSpPr>
        <xdr:cNvPr id="549" name="正方形/長方形 548"/>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45,262</a:t>
          </a:r>
          <a:endParaRPr kumimoji="1" lang="ja-JP" altLang="en-US" sz="1200" b="1" i="1">
            <a:solidFill>
              <a:srgbClr val="4080FF"/>
            </a:solidFill>
            <a:latin typeface="ＭＳ Ｐゴシック"/>
          </a:endParaRPr>
        </a:p>
      </xdr:txBody>
    </xdr:sp>
    <xdr:clientData/>
  </xdr:twoCellAnchor>
  <xdr:twoCellAnchor>
    <xdr:from>
      <xdr:col>21</xdr:col>
      <xdr:colOff>301625</xdr:colOff>
      <xdr:row>45</xdr:row>
      <xdr:rowOff>57150</xdr:rowOff>
    </xdr:from>
    <xdr:to>
      <xdr:col>23</xdr:col>
      <xdr:colOff>454025</xdr:colOff>
      <xdr:row>46</xdr:row>
      <xdr:rowOff>139700</xdr:rowOff>
    </xdr:to>
    <xdr:sp macro="" textlink="">
      <xdr:nvSpPr>
        <xdr:cNvPr id="550" name="正方形/長方形 549"/>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46</xdr:row>
      <xdr:rowOff>88900</xdr:rowOff>
    </xdr:from>
    <xdr:to>
      <xdr:col>23</xdr:col>
      <xdr:colOff>454025</xdr:colOff>
      <xdr:row>48</xdr:row>
      <xdr:rowOff>0</xdr:rowOff>
    </xdr:to>
    <xdr:sp macro="" textlink="">
      <xdr:nvSpPr>
        <xdr:cNvPr id="551" name="正方形/長方形 550"/>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49,329</a:t>
          </a:r>
          <a:endParaRPr kumimoji="1" lang="ja-JP" altLang="en-US" sz="1200" b="1" i="1">
            <a:solidFill>
              <a:srgbClr val="4080FF"/>
            </a:solidFill>
            <a:latin typeface="ＭＳ Ｐゴシック"/>
          </a:endParaRPr>
        </a:p>
      </xdr:txBody>
    </xdr:sp>
    <xdr:clientData/>
  </xdr:twoCellAnchor>
  <xdr:twoCellAnchor>
    <xdr:from>
      <xdr:col>18</xdr:col>
      <xdr:colOff>73025</xdr:colOff>
      <xdr:row>48</xdr:row>
      <xdr:rowOff>25400</xdr:rowOff>
    </xdr:from>
    <xdr:to>
      <xdr:col>24</xdr:col>
      <xdr:colOff>644525</xdr:colOff>
      <xdr:row>61</xdr:row>
      <xdr:rowOff>82550</xdr:rowOff>
    </xdr:to>
    <xdr:sp macro="" textlink="">
      <xdr:nvSpPr>
        <xdr:cNvPr id="552" name="正方形/長方形 551"/>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47</xdr:row>
      <xdr:rowOff>6350</xdr:rowOff>
    </xdr:from>
    <xdr:ext cx="349839" cy="225703"/>
    <xdr:sp macro="" textlink="">
      <xdr:nvSpPr>
        <xdr:cNvPr id="553" name="テキスト ボックス 552"/>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61</xdr:row>
      <xdr:rowOff>82550</xdr:rowOff>
    </xdr:from>
    <xdr:to>
      <xdr:col>24</xdr:col>
      <xdr:colOff>644525</xdr:colOff>
      <xdr:row>61</xdr:row>
      <xdr:rowOff>82550</xdr:rowOff>
    </xdr:to>
    <xdr:cxnSp macro="">
      <xdr:nvCxnSpPr>
        <xdr:cNvPr id="554" name="直線コネクタ 553"/>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60</xdr:row>
      <xdr:rowOff>111777</xdr:rowOff>
    </xdr:from>
    <xdr:ext cx="248786" cy="259045"/>
    <xdr:sp macro="" textlink="">
      <xdr:nvSpPr>
        <xdr:cNvPr id="555" name="テキスト ボックス 554"/>
        <xdr:cNvSpPr txBox="1"/>
      </xdr:nvSpPr>
      <xdr:spPr>
        <a:xfrm>
          <a:off x="12197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59</xdr:row>
      <xdr:rowOff>44450</xdr:rowOff>
    </xdr:from>
    <xdr:to>
      <xdr:col>24</xdr:col>
      <xdr:colOff>644525</xdr:colOff>
      <xdr:row>59</xdr:row>
      <xdr:rowOff>44450</xdr:rowOff>
    </xdr:to>
    <xdr:cxnSp macro="">
      <xdr:nvCxnSpPr>
        <xdr:cNvPr id="556" name="直線コネクタ 555"/>
        <xdr:cNvCxnSpPr/>
      </xdr:nvCxnSpPr>
      <xdr:spPr>
        <a:xfrm>
          <a:off x="12446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58</xdr:row>
      <xdr:rowOff>73677</xdr:rowOff>
    </xdr:from>
    <xdr:ext cx="531299" cy="259045"/>
    <xdr:sp macro="" textlink="">
      <xdr:nvSpPr>
        <xdr:cNvPr id="557" name="テキスト ボックス 556"/>
        <xdr:cNvSpPr txBox="1"/>
      </xdr:nvSpPr>
      <xdr:spPr>
        <a:xfrm>
          <a:off x="11914701" y="1001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18</xdr:col>
      <xdr:colOff>73025</xdr:colOff>
      <xdr:row>57</xdr:row>
      <xdr:rowOff>6350</xdr:rowOff>
    </xdr:from>
    <xdr:to>
      <xdr:col>24</xdr:col>
      <xdr:colOff>644525</xdr:colOff>
      <xdr:row>57</xdr:row>
      <xdr:rowOff>6350</xdr:rowOff>
    </xdr:to>
    <xdr:cxnSp macro="">
      <xdr:nvCxnSpPr>
        <xdr:cNvPr id="558" name="直線コネクタ 557"/>
        <xdr:cNvCxnSpPr/>
      </xdr:nvCxnSpPr>
      <xdr:spPr>
        <a:xfrm>
          <a:off x="12446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56</xdr:row>
      <xdr:rowOff>35577</xdr:rowOff>
    </xdr:from>
    <xdr:ext cx="531299" cy="259045"/>
    <xdr:sp macro="" textlink="">
      <xdr:nvSpPr>
        <xdr:cNvPr id="559" name="テキスト ボックス 558"/>
        <xdr:cNvSpPr txBox="1"/>
      </xdr:nvSpPr>
      <xdr:spPr>
        <a:xfrm>
          <a:off x="11914701" y="963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18</xdr:col>
      <xdr:colOff>73025</xdr:colOff>
      <xdr:row>54</xdr:row>
      <xdr:rowOff>139700</xdr:rowOff>
    </xdr:from>
    <xdr:to>
      <xdr:col>24</xdr:col>
      <xdr:colOff>644525</xdr:colOff>
      <xdr:row>54</xdr:row>
      <xdr:rowOff>139700</xdr:rowOff>
    </xdr:to>
    <xdr:cxnSp macro="">
      <xdr:nvCxnSpPr>
        <xdr:cNvPr id="560" name="直線コネクタ 559"/>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53</xdr:row>
      <xdr:rowOff>168927</xdr:rowOff>
    </xdr:from>
    <xdr:ext cx="531299" cy="259045"/>
    <xdr:sp macro="" textlink="">
      <xdr:nvSpPr>
        <xdr:cNvPr id="561" name="テキスト ボックス 560"/>
        <xdr:cNvSpPr txBox="1"/>
      </xdr:nvSpPr>
      <xdr:spPr>
        <a:xfrm>
          <a:off x="11914701" y="925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18</xdr:col>
      <xdr:colOff>73025</xdr:colOff>
      <xdr:row>52</xdr:row>
      <xdr:rowOff>101600</xdr:rowOff>
    </xdr:from>
    <xdr:to>
      <xdr:col>24</xdr:col>
      <xdr:colOff>644525</xdr:colOff>
      <xdr:row>52</xdr:row>
      <xdr:rowOff>101600</xdr:rowOff>
    </xdr:to>
    <xdr:cxnSp macro="">
      <xdr:nvCxnSpPr>
        <xdr:cNvPr id="562" name="直線コネクタ 561"/>
        <xdr:cNvCxnSpPr/>
      </xdr:nvCxnSpPr>
      <xdr:spPr>
        <a:xfrm>
          <a:off x="12446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51</xdr:row>
      <xdr:rowOff>130827</xdr:rowOff>
    </xdr:from>
    <xdr:ext cx="595419" cy="259045"/>
    <xdr:sp macro="" textlink="">
      <xdr:nvSpPr>
        <xdr:cNvPr id="563" name="テキスト ボックス 562"/>
        <xdr:cNvSpPr txBox="1"/>
      </xdr:nvSpPr>
      <xdr:spPr>
        <a:xfrm>
          <a:off x="11850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18</xdr:col>
      <xdr:colOff>73025</xdr:colOff>
      <xdr:row>50</xdr:row>
      <xdr:rowOff>63500</xdr:rowOff>
    </xdr:from>
    <xdr:to>
      <xdr:col>24</xdr:col>
      <xdr:colOff>644525</xdr:colOff>
      <xdr:row>50</xdr:row>
      <xdr:rowOff>63500</xdr:rowOff>
    </xdr:to>
    <xdr:cxnSp macro="">
      <xdr:nvCxnSpPr>
        <xdr:cNvPr id="564" name="直線コネクタ 563"/>
        <xdr:cNvCxnSpPr/>
      </xdr:nvCxnSpPr>
      <xdr:spPr>
        <a:xfrm>
          <a:off x="12446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49</xdr:row>
      <xdr:rowOff>92727</xdr:rowOff>
    </xdr:from>
    <xdr:ext cx="595419" cy="259045"/>
    <xdr:sp macro="" textlink="">
      <xdr:nvSpPr>
        <xdr:cNvPr id="565" name="テキスト ボックス 564"/>
        <xdr:cNvSpPr txBox="1"/>
      </xdr:nvSpPr>
      <xdr:spPr>
        <a:xfrm>
          <a:off x="11850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48</xdr:row>
      <xdr:rowOff>25400</xdr:rowOff>
    </xdr:to>
    <xdr:cxnSp macro="">
      <xdr:nvCxnSpPr>
        <xdr:cNvPr id="566" name="直線コネクタ 565"/>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172931</xdr:colOff>
      <xdr:row>47</xdr:row>
      <xdr:rowOff>54627</xdr:rowOff>
    </xdr:from>
    <xdr:ext cx="595419" cy="259045"/>
    <xdr:sp macro="" textlink="">
      <xdr:nvSpPr>
        <xdr:cNvPr id="567" name="テキスト ボックス 566"/>
        <xdr:cNvSpPr txBox="1"/>
      </xdr:nvSpPr>
      <xdr:spPr>
        <a:xfrm>
          <a:off x="11850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18</xdr:col>
      <xdr:colOff>73025</xdr:colOff>
      <xdr:row>48</xdr:row>
      <xdr:rowOff>25400</xdr:rowOff>
    </xdr:from>
    <xdr:to>
      <xdr:col>24</xdr:col>
      <xdr:colOff>644525</xdr:colOff>
      <xdr:row>61</xdr:row>
      <xdr:rowOff>82550</xdr:rowOff>
    </xdr:to>
    <xdr:sp macro="" textlink="">
      <xdr:nvSpPr>
        <xdr:cNvPr id="568" name="教育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50</xdr:row>
      <xdr:rowOff>89408</xdr:rowOff>
    </xdr:from>
    <xdr:to>
      <xdr:col>23</xdr:col>
      <xdr:colOff>516889</xdr:colOff>
      <xdr:row>58</xdr:row>
      <xdr:rowOff>117869</xdr:rowOff>
    </xdr:to>
    <xdr:cxnSp macro="">
      <xdr:nvCxnSpPr>
        <xdr:cNvPr id="569" name="直線コネクタ 568"/>
        <xdr:cNvCxnSpPr/>
      </xdr:nvCxnSpPr>
      <xdr:spPr>
        <a:xfrm flipV="1">
          <a:off x="16317595" y="8661908"/>
          <a:ext cx="1269" cy="140006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58</xdr:row>
      <xdr:rowOff>121696</xdr:rowOff>
    </xdr:from>
    <xdr:ext cx="534377" cy="259045"/>
    <xdr:sp macro="" textlink="">
      <xdr:nvSpPr>
        <xdr:cNvPr id="570" name="教育費最小値テキスト"/>
        <xdr:cNvSpPr txBox="1"/>
      </xdr:nvSpPr>
      <xdr:spPr>
        <a:xfrm>
          <a:off x="16370300" y="1006579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37,719</a:t>
          </a:r>
          <a:endParaRPr kumimoji="1" lang="ja-JP" altLang="en-US" sz="1000" b="1">
            <a:latin typeface="ＭＳ Ｐゴシック"/>
          </a:endParaRPr>
        </a:p>
      </xdr:txBody>
    </xdr:sp>
    <xdr:clientData/>
  </xdr:oneCellAnchor>
  <xdr:twoCellAnchor>
    <xdr:from>
      <xdr:col>23</xdr:col>
      <xdr:colOff>428625</xdr:colOff>
      <xdr:row>58</xdr:row>
      <xdr:rowOff>117869</xdr:rowOff>
    </xdr:from>
    <xdr:to>
      <xdr:col>23</xdr:col>
      <xdr:colOff>606425</xdr:colOff>
      <xdr:row>58</xdr:row>
      <xdr:rowOff>117869</xdr:rowOff>
    </xdr:to>
    <xdr:cxnSp macro="">
      <xdr:nvCxnSpPr>
        <xdr:cNvPr id="571" name="直線コネクタ 570"/>
        <xdr:cNvCxnSpPr/>
      </xdr:nvCxnSpPr>
      <xdr:spPr>
        <a:xfrm>
          <a:off x="16230600" y="1006196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49</xdr:row>
      <xdr:rowOff>36085</xdr:rowOff>
    </xdr:from>
    <xdr:ext cx="599010" cy="259045"/>
    <xdr:sp macro="" textlink="">
      <xdr:nvSpPr>
        <xdr:cNvPr id="572" name="教育費最大値テキスト"/>
        <xdr:cNvSpPr txBox="1"/>
      </xdr:nvSpPr>
      <xdr:spPr>
        <a:xfrm>
          <a:off x="16370300" y="843713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147,960</a:t>
          </a:r>
          <a:endParaRPr kumimoji="1" lang="ja-JP" altLang="en-US" sz="1000" b="1">
            <a:latin typeface="ＭＳ Ｐゴシック"/>
          </a:endParaRPr>
        </a:p>
      </xdr:txBody>
    </xdr:sp>
    <xdr:clientData/>
  </xdr:oneCellAnchor>
  <xdr:twoCellAnchor>
    <xdr:from>
      <xdr:col>23</xdr:col>
      <xdr:colOff>428625</xdr:colOff>
      <xdr:row>50</xdr:row>
      <xdr:rowOff>89408</xdr:rowOff>
    </xdr:from>
    <xdr:to>
      <xdr:col>23</xdr:col>
      <xdr:colOff>606425</xdr:colOff>
      <xdr:row>50</xdr:row>
      <xdr:rowOff>89408</xdr:rowOff>
    </xdr:to>
    <xdr:cxnSp macro="">
      <xdr:nvCxnSpPr>
        <xdr:cNvPr id="573" name="直線コネクタ 572"/>
        <xdr:cNvCxnSpPr/>
      </xdr:nvCxnSpPr>
      <xdr:spPr>
        <a:xfrm>
          <a:off x="16230600" y="866190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58</xdr:row>
      <xdr:rowOff>35623</xdr:rowOff>
    </xdr:from>
    <xdr:to>
      <xdr:col>23</xdr:col>
      <xdr:colOff>517525</xdr:colOff>
      <xdr:row>58</xdr:row>
      <xdr:rowOff>54026</xdr:rowOff>
    </xdr:to>
    <xdr:cxnSp macro="">
      <xdr:nvCxnSpPr>
        <xdr:cNvPr id="574" name="直線コネクタ 573"/>
        <xdr:cNvCxnSpPr/>
      </xdr:nvCxnSpPr>
      <xdr:spPr>
        <a:xfrm flipV="1">
          <a:off x="15481300" y="9979723"/>
          <a:ext cx="838200" cy="1840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56</xdr:row>
      <xdr:rowOff>66349</xdr:rowOff>
    </xdr:from>
    <xdr:ext cx="534377" cy="259045"/>
    <xdr:sp macro="" textlink="">
      <xdr:nvSpPr>
        <xdr:cNvPr id="575" name="教育費平均値テキスト"/>
        <xdr:cNvSpPr txBox="1"/>
      </xdr:nvSpPr>
      <xdr:spPr>
        <a:xfrm>
          <a:off x="16370300" y="966754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53,077</a:t>
          </a:r>
          <a:endParaRPr kumimoji="1" lang="ja-JP" altLang="en-US" sz="1000" b="1">
            <a:solidFill>
              <a:srgbClr val="000080"/>
            </a:solidFill>
            <a:latin typeface="ＭＳ Ｐゴシック"/>
          </a:endParaRPr>
        </a:p>
      </xdr:txBody>
    </xdr:sp>
    <xdr:clientData/>
  </xdr:oneCellAnchor>
  <xdr:twoCellAnchor>
    <xdr:from>
      <xdr:col>23</xdr:col>
      <xdr:colOff>466725</xdr:colOff>
      <xdr:row>57</xdr:row>
      <xdr:rowOff>43472</xdr:rowOff>
    </xdr:from>
    <xdr:to>
      <xdr:col>23</xdr:col>
      <xdr:colOff>568325</xdr:colOff>
      <xdr:row>57</xdr:row>
      <xdr:rowOff>145072</xdr:rowOff>
    </xdr:to>
    <xdr:sp macro="" textlink="">
      <xdr:nvSpPr>
        <xdr:cNvPr id="576" name="フローチャート : 判断 575"/>
        <xdr:cNvSpPr/>
      </xdr:nvSpPr>
      <xdr:spPr>
        <a:xfrm>
          <a:off x="16268700" y="98161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58</xdr:row>
      <xdr:rowOff>54026</xdr:rowOff>
    </xdr:from>
    <xdr:to>
      <xdr:col>22</xdr:col>
      <xdr:colOff>365125</xdr:colOff>
      <xdr:row>58</xdr:row>
      <xdr:rowOff>92926</xdr:rowOff>
    </xdr:to>
    <xdr:cxnSp macro="">
      <xdr:nvCxnSpPr>
        <xdr:cNvPr id="577" name="直線コネクタ 576"/>
        <xdr:cNvCxnSpPr/>
      </xdr:nvCxnSpPr>
      <xdr:spPr>
        <a:xfrm flipV="1">
          <a:off x="14592300" y="9998126"/>
          <a:ext cx="889000" cy="389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57</xdr:row>
      <xdr:rowOff>74752</xdr:rowOff>
    </xdr:from>
    <xdr:to>
      <xdr:col>22</xdr:col>
      <xdr:colOff>415925</xdr:colOff>
      <xdr:row>58</xdr:row>
      <xdr:rowOff>4902</xdr:rowOff>
    </xdr:to>
    <xdr:sp macro="" textlink="">
      <xdr:nvSpPr>
        <xdr:cNvPr id="578" name="フローチャート : 判断 577"/>
        <xdr:cNvSpPr/>
      </xdr:nvSpPr>
      <xdr:spPr>
        <a:xfrm>
          <a:off x="15430500" y="98474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56</xdr:row>
      <xdr:rowOff>21429</xdr:rowOff>
    </xdr:from>
    <xdr:ext cx="534377" cy="259045"/>
    <xdr:sp macro="" textlink="">
      <xdr:nvSpPr>
        <xdr:cNvPr id="579" name="テキスト ボックス 578"/>
        <xdr:cNvSpPr txBox="1"/>
      </xdr:nvSpPr>
      <xdr:spPr>
        <a:xfrm>
          <a:off x="15214111" y="962262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50,614</a:t>
          </a:r>
          <a:endParaRPr kumimoji="1" lang="ja-JP" altLang="en-US" sz="1000" b="1">
            <a:solidFill>
              <a:srgbClr val="000080"/>
            </a:solidFill>
            <a:latin typeface="ＭＳ Ｐゴシック"/>
          </a:endParaRPr>
        </a:p>
      </xdr:txBody>
    </xdr:sp>
    <xdr:clientData/>
  </xdr:oneCellAnchor>
  <xdr:twoCellAnchor>
    <xdr:from>
      <xdr:col>19</xdr:col>
      <xdr:colOff>644525</xdr:colOff>
      <xdr:row>58</xdr:row>
      <xdr:rowOff>92926</xdr:rowOff>
    </xdr:from>
    <xdr:to>
      <xdr:col>21</xdr:col>
      <xdr:colOff>161925</xdr:colOff>
      <xdr:row>58</xdr:row>
      <xdr:rowOff>114516</xdr:rowOff>
    </xdr:to>
    <xdr:cxnSp macro="">
      <xdr:nvCxnSpPr>
        <xdr:cNvPr id="580" name="直線コネクタ 579"/>
        <xdr:cNvCxnSpPr/>
      </xdr:nvCxnSpPr>
      <xdr:spPr>
        <a:xfrm flipV="1">
          <a:off x="13703300" y="10037026"/>
          <a:ext cx="889000" cy="215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57</xdr:row>
      <xdr:rowOff>74143</xdr:rowOff>
    </xdr:from>
    <xdr:to>
      <xdr:col>21</xdr:col>
      <xdr:colOff>212725</xdr:colOff>
      <xdr:row>58</xdr:row>
      <xdr:rowOff>4293</xdr:rowOff>
    </xdr:to>
    <xdr:sp macro="" textlink="">
      <xdr:nvSpPr>
        <xdr:cNvPr id="581" name="フローチャート : 判断 580"/>
        <xdr:cNvSpPr/>
      </xdr:nvSpPr>
      <xdr:spPr>
        <a:xfrm>
          <a:off x="14541500" y="9846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56</xdr:row>
      <xdr:rowOff>20820</xdr:rowOff>
    </xdr:from>
    <xdr:ext cx="534377" cy="259045"/>
    <xdr:sp macro="" textlink="">
      <xdr:nvSpPr>
        <xdr:cNvPr id="582" name="テキスト ボックス 581"/>
        <xdr:cNvSpPr txBox="1"/>
      </xdr:nvSpPr>
      <xdr:spPr>
        <a:xfrm>
          <a:off x="14325111" y="9622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50,662</a:t>
          </a:r>
          <a:endParaRPr kumimoji="1" lang="ja-JP" altLang="en-US" sz="1000" b="1">
            <a:solidFill>
              <a:srgbClr val="000080"/>
            </a:solidFill>
            <a:latin typeface="ＭＳ Ｐゴシック"/>
          </a:endParaRPr>
        </a:p>
      </xdr:txBody>
    </xdr:sp>
    <xdr:clientData/>
  </xdr:oneCellAnchor>
  <xdr:twoCellAnchor>
    <xdr:from>
      <xdr:col>18</xdr:col>
      <xdr:colOff>441325</xdr:colOff>
      <xdr:row>58</xdr:row>
      <xdr:rowOff>114516</xdr:rowOff>
    </xdr:from>
    <xdr:to>
      <xdr:col>19</xdr:col>
      <xdr:colOff>644525</xdr:colOff>
      <xdr:row>58</xdr:row>
      <xdr:rowOff>144945</xdr:rowOff>
    </xdr:to>
    <xdr:cxnSp macro="">
      <xdr:nvCxnSpPr>
        <xdr:cNvPr id="583" name="直線コネクタ 582"/>
        <xdr:cNvCxnSpPr/>
      </xdr:nvCxnSpPr>
      <xdr:spPr>
        <a:xfrm flipV="1">
          <a:off x="12814300" y="10058616"/>
          <a:ext cx="889000" cy="304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57</xdr:row>
      <xdr:rowOff>127736</xdr:rowOff>
    </xdr:from>
    <xdr:to>
      <xdr:col>20</xdr:col>
      <xdr:colOff>9525</xdr:colOff>
      <xdr:row>58</xdr:row>
      <xdr:rowOff>57886</xdr:rowOff>
    </xdr:to>
    <xdr:sp macro="" textlink="">
      <xdr:nvSpPr>
        <xdr:cNvPr id="584" name="フローチャート : 判断 583"/>
        <xdr:cNvSpPr/>
      </xdr:nvSpPr>
      <xdr:spPr>
        <a:xfrm>
          <a:off x="13652500" y="99003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56</xdr:row>
      <xdr:rowOff>74413</xdr:rowOff>
    </xdr:from>
    <xdr:ext cx="534377" cy="259045"/>
    <xdr:sp macro="" textlink="">
      <xdr:nvSpPr>
        <xdr:cNvPr id="585" name="テキスト ボックス 584"/>
        <xdr:cNvSpPr txBox="1"/>
      </xdr:nvSpPr>
      <xdr:spPr>
        <a:xfrm>
          <a:off x="13436111" y="96756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46,442</a:t>
          </a:r>
          <a:endParaRPr kumimoji="1" lang="ja-JP" altLang="en-US" sz="1000" b="1">
            <a:solidFill>
              <a:srgbClr val="000080"/>
            </a:solidFill>
            <a:latin typeface="ＭＳ Ｐゴシック"/>
          </a:endParaRPr>
        </a:p>
      </xdr:txBody>
    </xdr:sp>
    <xdr:clientData/>
  </xdr:oneCellAnchor>
  <xdr:twoCellAnchor>
    <xdr:from>
      <xdr:col>18</xdr:col>
      <xdr:colOff>390525</xdr:colOff>
      <xdr:row>57</xdr:row>
      <xdr:rowOff>145694</xdr:rowOff>
    </xdr:from>
    <xdr:to>
      <xdr:col>18</xdr:col>
      <xdr:colOff>492125</xdr:colOff>
      <xdr:row>58</xdr:row>
      <xdr:rowOff>75844</xdr:rowOff>
    </xdr:to>
    <xdr:sp macro="" textlink="">
      <xdr:nvSpPr>
        <xdr:cNvPr id="586" name="フローチャート : 判断 585"/>
        <xdr:cNvSpPr/>
      </xdr:nvSpPr>
      <xdr:spPr>
        <a:xfrm>
          <a:off x="12763500" y="99183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56</xdr:row>
      <xdr:rowOff>92371</xdr:rowOff>
    </xdr:from>
    <xdr:ext cx="534377" cy="259045"/>
    <xdr:sp macro="" textlink="">
      <xdr:nvSpPr>
        <xdr:cNvPr id="587" name="テキスト ボックス 586"/>
        <xdr:cNvSpPr txBox="1"/>
      </xdr:nvSpPr>
      <xdr:spPr>
        <a:xfrm>
          <a:off x="12547111" y="969357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45,028</a:t>
          </a:r>
          <a:endParaRPr kumimoji="1" lang="ja-JP" altLang="en-US" sz="1000" b="1">
            <a:solidFill>
              <a:srgbClr val="000080"/>
            </a:solidFill>
            <a:latin typeface="ＭＳ Ｐゴシック"/>
          </a:endParaRPr>
        </a:p>
      </xdr:txBody>
    </xdr:sp>
    <xdr:clientData/>
  </xdr:oneCellAnchor>
  <xdr:oneCellAnchor>
    <xdr:from>
      <xdr:col>23</xdr:col>
      <xdr:colOff>327025</xdr:colOff>
      <xdr:row>61</xdr:row>
      <xdr:rowOff>80027</xdr:rowOff>
    </xdr:from>
    <xdr:ext cx="762000" cy="259045"/>
    <xdr:sp macro="" textlink="">
      <xdr:nvSpPr>
        <xdr:cNvPr id="588" name="テキスト ボックス 587"/>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61</xdr:row>
      <xdr:rowOff>80027</xdr:rowOff>
    </xdr:from>
    <xdr:ext cx="762000" cy="259045"/>
    <xdr:sp macro="" textlink="">
      <xdr:nvSpPr>
        <xdr:cNvPr id="589" name="テキスト ボックス 588"/>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61</xdr:row>
      <xdr:rowOff>80027</xdr:rowOff>
    </xdr:from>
    <xdr:ext cx="762000" cy="259045"/>
    <xdr:sp macro="" textlink="">
      <xdr:nvSpPr>
        <xdr:cNvPr id="590" name="テキスト ボックス 589"/>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61</xdr:row>
      <xdr:rowOff>80027</xdr:rowOff>
    </xdr:from>
    <xdr:ext cx="762000" cy="259045"/>
    <xdr:sp macro="" textlink="">
      <xdr:nvSpPr>
        <xdr:cNvPr id="591" name="テキスト ボックス 590"/>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61</xdr:row>
      <xdr:rowOff>80027</xdr:rowOff>
    </xdr:from>
    <xdr:ext cx="762000" cy="259045"/>
    <xdr:sp macro="" textlink="">
      <xdr:nvSpPr>
        <xdr:cNvPr id="592" name="テキスト ボックス 591"/>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57</xdr:row>
      <xdr:rowOff>156273</xdr:rowOff>
    </xdr:from>
    <xdr:to>
      <xdr:col>23</xdr:col>
      <xdr:colOff>568325</xdr:colOff>
      <xdr:row>58</xdr:row>
      <xdr:rowOff>86423</xdr:rowOff>
    </xdr:to>
    <xdr:sp macro="" textlink="">
      <xdr:nvSpPr>
        <xdr:cNvPr id="593" name="円/楕円 592"/>
        <xdr:cNvSpPr/>
      </xdr:nvSpPr>
      <xdr:spPr>
        <a:xfrm>
          <a:off x="16268700" y="99289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57</xdr:row>
      <xdr:rowOff>71200</xdr:rowOff>
    </xdr:from>
    <xdr:ext cx="534377" cy="259045"/>
    <xdr:sp macro="" textlink="">
      <xdr:nvSpPr>
        <xdr:cNvPr id="594" name="教育費該当値テキスト"/>
        <xdr:cNvSpPr txBox="1"/>
      </xdr:nvSpPr>
      <xdr:spPr>
        <a:xfrm>
          <a:off x="16370300" y="98438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44,195</a:t>
          </a:r>
          <a:endParaRPr kumimoji="1" lang="ja-JP" altLang="en-US" sz="1000" b="1">
            <a:solidFill>
              <a:srgbClr val="FF0000"/>
            </a:solidFill>
            <a:latin typeface="ＭＳ Ｐゴシック"/>
          </a:endParaRPr>
        </a:p>
      </xdr:txBody>
    </xdr:sp>
    <xdr:clientData/>
  </xdr:oneCellAnchor>
  <xdr:twoCellAnchor>
    <xdr:from>
      <xdr:col>22</xdr:col>
      <xdr:colOff>314325</xdr:colOff>
      <xdr:row>58</xdr:row>
      <xdr:rowOff>3226</xdr:rowOff>
    </xdr:from>
    <xdr:to>
      <xdr:col>22</xdr:col>
      <xdr:colOff>415925</xdr:colOff>
      <xdr:row>58</xdr:row>
      <xdr:rowOff>104826</xdr:rowOff>
    </xdr:to>
    <xdr:sp macro="" textlink="">
      <xdr:nvSpPr>
        <xdr:cNvPr id="595" name="円/楕円 594"/>
        <xdr:cNvSpPr/>
      </xdr:nvSpPr>
      <xdr:spPr>
        <a:xfrm>
          <a:off x="15430500" y="99473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97936</xdr:colOff>
      <xdr:row>58</xdr:row>
      <xdr:rowOff>95953</xdr:rowOff>
    </xdr:from>
    <xdr:ext cx="534377" cy="259045"/>
    <xdr:sp macro="" textlink="">
      <xdr:nvSpPr>
        <xdr:cNvPr id="596" name="テキスト ボックス 595"/>
        <xdr:cNvSpPr txBox="1"/>
      </xdr:nvSpPr>
      <xdr:spPr>
        <a:xfrm>
          <a:off x="15214111" y="100400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42,746</a:t>
          </a:r>
          <a:endParaRPr kumimoji="1" lang="ja-JP" altLang="en-US" sz="1000" b="1">
            <a:solidFill>
              <a:srgbClr val="FF0000"/>
            </a:solidFill>
            <a:latin typeface="ＭＳ Ｐゴシック"/>
          </a:endParaRPr>
        </a:p>
      </xdr:txBody>
    </xdr:sp>
    <xdr:clientData/>
  </xdr:oneCellAnchor>
  <xdr:twoCellAnchor>
    <xdr:from>
      <xdr:col>21</xdr:col>
      <xdr:colOff>111125</xdr:colOff>
      <xdr:row>58</xdr:row>
      <xdr:rowOff>42126</xdr:rowOff>
    </xdr:from>
    <xdr:to>
      <xdr:col>21</xdr:col>
      <xdr:colOff>212725</xdr:colOff>
      <xdr:row>58</xdr:row>
      <xdr:rowOff>143726</xdr:rowOff>
    </xdr:to>
    <xdr:sp macro="" textlink="">
      <xdr:nvSpPr>
        <xdr:cNvPr id="597" name="円/楕円 596"/>
        <xdr:cNvSpPr/>
      </xdr:nvSpPr>
      <xdr:spPr>
        <a:xfrm>
          <a:off x="14541500" y="99862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58</xdr:row>
      <xdr:rowOff>134853</xdr:rowOff>
    </xdr:from>
    <xdr:ext cx="534377" cy="259045"/>
    <xdr:sp macro="" textlink="">
      <xdr:nvSpPr>
        <xdr:cNvPr id="598" name="テキスト ボックス 597"/>
        <xdr:cNvSpPr txBox="1"/>
      </xdr:nvSpPr>
      <xdr:spPr>
        <a:xfrm>
          <a:off x="14325111" y="100789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39,683</a:t>
          </a:r>
          <a:endParaRPr kumimoji="1" lang="ja-JP" altLang="en-US" sz="1000" b="1">
            <a:solidFill>
              <a:srgbClr val="FF0000"/>
            </a:solidFill>
            <a:latin typeface="ＭＳ Ｐゴシック"/>
          </a:endParaRPr>
        </a:p>
      </xdr:txBody>
    </xdr:sp>
    <xdr:clientData/>
  </xdr:oneCellAnchor>
  <xdr:twoCellAnchor>
    <xdr:from>
      <xdr:col>19</xdr:col>
      <xdr:colOff>593725</xdr:colOff>
      <xdr:row>58</xdr:row>
      <xdr:rowOff>63716</xdr:rowOff>
    </xdr:from>
    <xdr:to>
      <xdr:col>20</xdr:col>
      <xdr:colOff>9525</xdr:colOff>
      <xdr:row>58</xdr:row>
      <xdr:rowOff>165316</xdr:rowOff>
    </xdr:to>
    <xdr:sp macro="" textlink="">
      <xdr:nvSpPr>
        <xdr:cNvPr id="599" name="円/楕円 598"/>
        <xdr:cNvSpPr/>
      </xdr:nvSpPr>
      <xdr:spPr>
        <a:xfrm>
          <a:off x="13652500" y="100078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58</xdr:row>
      <xdr:rowOff>156443</xdr:rowOff>
    </xdr:from>
    <xdr:ext cx="534377" cy="259045"/>
    <xdr:sp macro="" textlink="">
      <xdr:nvSpPr>
        <xdr:cNvPr id="600" name="テキスト ボックス 599"/>
        <xdr:cNvSpPr txBox="1"/>
      </xdr:nvSpPr>
      <xdr:spPr>
        <a:xfrm>
          <a:off x="13436111" y="1010054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37,983</a:t>
          </a:r>
          <a:endParaRPr kumimoji="1" lang="ja-JP" altLang="en-US" sz="1000" b="1">
            <a:solidFill>
              <a:srgbClr val="FF0000"/>
            </a:solidFill>
            <a:latin typeface="ＭＳ Ｐゴシック"/>
          </a:endParaRPr>
        </a:p>
      </xdr:txBody>
    </xdr:sp>
    <xdr:clientData/>
  </xdr:oneCellAnchor>
  <xdr:twoCellAnchor>
    <xdr:from>
      <xdr:col>18</xdr:col>
      <xdr:colOff>390525</xdr:colOff>
      <xdr:row>58</xdr:row>
      <xdr:rowOff>94145</xdr:rowOff>
    </xdr:from>
    <xdr:to>
      <xdr:col>18</xdr:col>
      <xdr:colOff>492125</xdr:colOff>
      <xdr:row>59</xdr:row>
      <xdr:rowOff>24295</xdr:rowOff>
    </xdr:to>
    <xdr:sp macro="" textlink="">
      <xdr:nvSpPr>
        <xdr:cNvPr id="601" name="円/楕円 600"/>
        <xdr:cNvSpPr/>
      </xdr:nvSpPr>
      <xdr:spPr>
        <a:xfrm>
          <a:off x="12763500" y="100382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59</xdr:row>
      <xdr:rowOff>15422</xdr:rowOff>
    </xdr:from>
    <xdr:ext cx="534377" cy="259045"/>
    <xdr:sp macro="" textlink="">
      <xdr:nvSpPr>
        <xdr:cNvPr id="602" name="テキスト ボックス 601"/>
        <xdr:cNvSpPr txBox="1"/>
      </xdr:nvSpPr>
      <xdr:spPr>
        <a:xfrm>
          <a:off x="12547111" y="101309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35,587</a:t>
          </a:r>
          <a:endParaRPr kumimoji="1" lang="ja-JP" altLang="en-US" sz="1000" b="1">
            <a:solidFill>
              <a:srgbClr val="FF0000"/>
            </a:solidFill>
            <a:latin typeface="ＭＳ Ｐゴシック"/>
          </a:endParaRPr>
        </a:p>
      </xdr:txBody>
    </xdr:sp>
    <xdr:clientData/>
  </xdr:oneCellAnchor>
  <xdr:twoCellAnchor>
    <xdr:from>
      <xdr:col>18</xdr:col>
      <xdr:colOff>73025</xdr:colOff>
      <xdr:row>63</xdr:row>
      <xdr:rowOff>57150</xdr:rowOff>
    </xdr:from>
    <xdr:to>
      <xdr:col>24</xdr:col>
      <xdr:colOff>644525</xdr:colOff>
      <xdr:row>65</xdr:row>
      <xdr:rowOff>31750</xdr:rowOff>
    </xdr:to>
    <xdr:sp macro="" textlink="">
      <xdr:nvSpPr>
        <xdr:cNvPr id="603" name="正方形/長方形 602"/>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災害復旧費</a:t>
          </a:r>
        </a:p>
      </xdr:txBody>
    </xdr:sp>
    <xdr:clientData/>
  </xdr:twoCellAnchor>
  <xdr:twoCellAnchor>
    <xdr:from>
      <xdr:col>18</xdr:col>
      <xdr:colOff>200025</xdr:colOff>
      <xdr:row>65</xdr:row>
      <xdr:rowOff>57150</xdr:rowOff>
    </xdr:from>
    <xdr:to>
      <xdr:col>20</xdr:col>
      <xdr:colOff>352425</xdr:colOff>
      <xdr:row>66</xdr:row>
      <xdr:rowOff>139700</xdr:rowOff>
    </xdr:to>
    <xdr:sp macro="" textlink="">
      <xdr:nvSpPr>
        <xdr:cNvPr id="604" name="正方形/長方形 603"/>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66</xdr:row>
      <xdr:rowOff>88900</xdr:rowOff>
    </xdr:from>
    <xdr:to>
      <xdr:col>20</xdr:col>
      <xdr:colOff>352425</xdr:colOff>
      <xdr:row>68</xdr:row>
      <xdr:rowOff>0</xdr:rowOff>
    </xdr:to>
    <xdr:sp macro="" textlink="">
      <xdr:nvSpPr>
        <xdr:cNvPr id="605" name="正方形/長方形 604"/>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3/23</a:t>
          </a:r>
          <a:endParaRPr kumimoji="1" lang="ja-JP" altLang="en-US" sz="1200" b="1" i="1">
            <a:solidFill>
              <a:srgbClr val="4080FF"/>
            </a:solidFill>
            <a:latin typeface="ＭＳ Ｐゴシック"/>
          </a:endParaRPr>
        </a:p>
      </xdr:txBody>
    </xdr:sp>
    <xdr:clientData/>
  </xdr:twoCellAnchor>
  <xdr:twoCellAnchor>
    <xdr:from>
      <xdr:col>19</xdr:col>
      <xdr:colOff>530225</xdr:colOff>
      <xdr:row>65</xdr:row>
      <xdr:rowOff>57150</xdr:rowOff>
    </xdr:from>
    <xdr:to>
      <xdr:col>21</xdr:col>
      <xdr:colOff>682625</xdr:colOff>
      <xdr:row>66</xdr:row>
      <xdr:rowOff>139700</xdr:rowOff>
    </xdr:to>
    <xdr:sp macro="" textlink="">
      <xdr:nvSpPr>
        <xdr:cNvPr id="606" name="正方形/長方形 605"/>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66</xdr:row>
      <xdr:rowOff>88900</xdr:rowOff>
    </xdr:from>
    <xdr:to>
      <xdr:col>21</xdr:col>
      <xdr:colOff>682625</xdr:colOff>
      <xdr:row>68</xdr:row>
      <xdr:rowOff>0</xdr:rowOff>
    </xdr:to>
    <xdr:sp macro="" textlink="">
      <xdr:nvSpPr>
        <xdr:cNvPr id="607" name="正方形/長方形 606"/>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2,327</a:t>
          </a:r>
          <a:endParaRPr kumimoji="1" lang="ja-JP" altLang="en-US" sz="1200" b="1" i="1">
            <a:solidFill>
              <a:srgbClr val="4080FF"/>
            </a:solidFill>
            <a:latin typeface="ＭＳ Ｐゴシック"/>
          </a:endParaRPr>
        </a:p>
      </xdr:txBody>
    </xdr:sp>
    <xdr:clientData/>
  </xdr:twoCellAnchor>
  <xdr:twoCellAnchor>
    <xdr:from>
      <xdr:col>21</xdr:col>
      <xdr:colOff>301625</xdr:colOff>
      <xdr:row>65</xdr:row>
      <xdr:rowOff>57150</xdr:rowOff>
    </xdr:from>
    <xdr:to>
      <xdr:col>23</xdr:col>
      <xdr:colOff>454025</xdr:colOff>
      <xdr:row>66</xdr:row>
      <xdr:rowOff>139700</xdr:rowOff>
    </xdr:to>
    <xdr:sp macro="" textlink="">
      <xdr:nvSpPr>
        <xdr:cNvPr id="608" name="正方形/長方形 607"/>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66</xdr:row>
      <xdr:rowOff>88900</xdr:rowOff>
    </xdr:from>
    <xdr:to>
      <xdr:col>23</xdr:col>
      <xdr:colOff>454025</xdr:colOff>
      <xdr:row>68</xdr:row>
      <xdr:rowOff>0</xdr:rowOff>
    </xdr:to>
    <xdr:sp macro="" textlink="">
      <xdr:nvSpPr>
        <xdr:cNvPr id="609" name="正方形/長方形 608"/>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a:t>
          </a:r>
          <a:endParaRPr kumimoji="1" lang="ja-JP" altLang="en-US" sz="1200" b="1" i="1">
            <a:solidFill>
              <a:srgbClr val="4080FF"/>
            </a:solidFill>
            <a:latin typeface="ＭＳ Ｐゴシック"/>
          </a:endParaRPr>
        </a:p>
      </xdr:txBody>
    </xdr:sp>
    <xdr:clientData/>
  </xdr:twoCellAnchor>
  <xdr:twoCellAnchor>
    <xdr:from>
      <xdr:col>18</xdr:col>
      <xdr:colOff>73025</xdr:colOff>
      <xdr:row>68</xdr:row>
      <xdr:rowOff>25400</xdr:rowOff>
    </xdr:from>
    <xdr:to>
      <xdr:col>24</xdr:col>
      <xdr:colOff>644525</xdr:colOff>
      <xdr:row>81</xdr:row>
      <xdr:rowOff>82550</xdr:rowOff>
    </xdr:to>
    <xdr:sp macro="" textlink="">
      <xdr:nvSpPr>
        <xdr:cNvPr id="610" name="正方形/長方形 609"/>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67</xdr:row>
      <xdr:rowOff>6350</xdr:rowOff>
    </xdr:from>
    <xdr:ext cx="349839" cy="225703"/>
    <xdr:sp macro="" textlink="">
      <xdr:nvSpPr>
        <xdr:cNvPr id="611" name="テキスト ボックス 610"/>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81</xdr:row>
      <xdr:rowOff>82550</xdr:rowOff>
    </xdr:from>
    <xdr:to>
      <xdr:col>24</xdr:col>
      <xdr:colOff>644525</xdr:colOff>
      <xdr:row>81</xdr:row>
      <xdr:rowOff>82550</xdr:rowOff>
    </xdr:to>
    <xdr:cxnSp macro="">
      <xdr:nvCxnSpPr>
        <xdr:cNvPr id="612" name="直線コネクタ 611"/>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73025</xdr:colOff>
      <xdr:row>79</xdr:row>
      <xdr:rowOff>44450</xdr:rowOff>
    </xdr:from>
    <xdr:to>
      <xdr:col>24</xdr:col>
      <xdr:colOff>644525</xdr:colOff>
      <xdr:row>79</xdr:row>
      <xdr:rowOff>44450</xdr:rowOff>
    </xdr:to>
    <xdr:cxnSp macro="">
      <xdr:nvCxnSpPr>
        <xdr:cNvPr id="613" name="直線コネクタ 612"/>
        <xdr:cNvCxnSpPr/>
      </xdr:nvCxnSpPr>
      <xdr:spPr>
        <a:xfrm>
          <a:off x="12446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78</xdr:row>
      <xdr:rowOff>73677</xdr:rowOff>
    </xdr:from>
    <xdr:ext cx="248786" cy="259045"/>
    <xdr:sp macro="" textlink="">
      <xdr:nvSpPr>
        <xdr:cNvPr id="614" name="テキスト ボックス 613"/>
        <xdr:cNvSpPr txBox="1"/>
      </xdr:nvSpPr>
      <xdr:spPr>
        <a:xfrm>
          <a:off x="12197214" y="1344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77</xdr:row>
      <xdr:rowOff>6350</xdr:rowOff>
    </xdr:from>
    <xdr:to>
      <xdr:col>24</xdr:col>
      <xdr:colOff>644525</xdr:colOff>
      <xdr:row>77</xdr:row>
      <xdr:rowOff>6350</xdr:rowOff>
    </xdr:to>
    <xdr:cxnSp macro="">
      <xdr:nvCxnSpPr>
        <xdr:cNvPr id="615" name="直線コネクタ 614"/>
        <xdr:cNvCxnSpPr/>
      </xdr:nvCxnSpPr>
      <xdr:spPr>
        <a:xfrm>
          <a:off x="12446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76</xdr:row>
      <xdr:rowOff>35577</xdr:rowOff>
    </xdr:from>
    <xdr:ext cx="377026" cy="259045"/>
    <xdr:sp macro="" textlink="">
      <xdr:nvSpPr>
        <xdr:cNvPr id="616" name="テキスト ボックス 615"/>
        <xdr:cNvSpPr txBox="1"/>
      </xdr:nvSpPr>
      <xdr:spPr>
        <a:xfrm>
          <a:off x="12068974" y="13065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73025</xdr:colOff>
      <xdr:row>74</xdr:row>
      <xdr:rowOff>139700</xdr:rowOff>
    </xdr:from>
    <xdr:to>
      <xdr:col>24</xdr:col>
      <xdr:colOff>644525</xdr:colOff>
      <xdr:row>74</xdr:row>
      <xdr:rowOff>139700</xdr:rowOff>
    </xdr:to>
    <xdr:cxnSp macro="">
      <xdr:nvCxnSpPr>
        <xdr:cNvPr id="617" name="直線コネクタ 616"/>
        <xdr:cNvCxnSpPr/>
      </xdr:nvCxnSpPr>
      <xdr:spPr>
        <a:xfrm>
          <a:off x="12446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73</xdr:row>
      <xdr:rowOff>168927</xdr:rowOff>
    </xdr:from>
    <xdr:ext cx="377026" cy="259045"/>
    <xdr:sp macro="" textlink="">
      <xdr:nvSpPr>
        <xdr:cNvPr id="618" name="テキスト ボックス 617"/>
        <xdr:cNvSpPr txBox="1"/>
      </xdr:nvSpPr>
      <xdr:spPr>
        <a:xfrm>
          <a:off x="12068974" y="12684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73025</xdr:colOff>
      <xdr:row>72</xdr:row>
      <xdr:rowOff>101600</xdr:rowOff>
    </xdr:from>
    <xdr:to>
      <xdr:col>24</xdr:col>
      <xdr:colOff>644525</xdr:colOff>
      <xdr:row>72</xdr:row>
      <xdr:rowOff>101600</xdr:rowOff>
    </xdr:to>
    <xdr:cxnSp macro="">
      <xdr:nvCxnSpPr>
        <xdr:cNvPr id="619" name="直線コネクタ 618"/>
        <xdr:cNvCxnSpPr/>
      </xdr:nvCxnSpPr>
      <xdr:spPr>
        <a:xfrm>
          <a:off x="12446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71</xdr:row>
      <xdr:rowOff>130827</xdr:rowOff>
    </xdr:from>
    <xdr:ext cx="377026" cy="259045"/>
    <xdr:sp macro="" textlink="">
      <xdr:nvSpPr>
        <xdr:cNvPr id="620" name="テキスト ボックス 619"/>
        <xdr:cNvSpPr txBox="1"/>
      </xdr:nvSpPr>
      <xdr:spPr>
        <a:xfrm>
          <a:off x="12068974" y="1230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73025</xdr:colOff>
      <xdr:row>70</xdr:row>
      <xdr:rowOff>63500</xdr:rowOff>
    </xdr:from>
    <xdr:to>
      <xdr:col>24</xdr:col>
      <xdr:colOff>644525</xdr:colOff>
      <xdr:row>70</xdr:row>
      <xdr:rowOff>63500</xdr:rowOff>
    </xdr:to>
    <xdr:cxnSp macro="">
      <xdr:nvCxnSpPr>
        <xdr:cNvPr id="621" name="直線コネクタ 620"/>
        <xdr:cNvCxnSpPr/>
      </xdr:nvCxnSpPr>
      <xdr:spPr>
        <a:xfrm>
          <a:off x="12446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69</xdr:row>
      <xdr:rowOff>92727</xdr:rowOff>
    </xdr:from>
    <xdr:ext cx="377026" cy="259045"/>
    <xdr:sp macro="" textlink="">
      <xdr:nvSpPr>
        <xdr:cNvPr id="622" name="テキスト ボックス 621"/>
        <xdr:cNvSpPr txBox="1"/>
      </xdr:nvSpPr>
      <xdr:spPr>
        <a:xfrm>
          <a:off x="12068974" y="11922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400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68</xdr:row>
      <xdr:rowOff>25400</xdr:rowOff>
    </xdr:to>
    <xdr:cxnSp macro="">
      <xdr:nvCxnSpPr>
        <xdr:cNvPr id="623" name="直線コネクタ 622"/>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391324</xdr:colOff>
      <xdr:row>67</xdr:row>
      <xdr:rowOff>54627</xdr:rowOff>
    </xdr:from>
    <xdr:ext cx="377026" cy="259045"/>
    <xdr:sp macro="" textlink="">
      <xdr:nvSpPr>
        <xdr:cNvPr id="624" name="テキスト ボックス 623"/>
        <xdr:cNvSpPr txBox="1"/>
      </xdr:nvSpPr>
      <xdr:spPr>
        <a:xfrm>
          <a:off x="12068974" y="11541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500</a:t>
          </a:r>
          <a:endParaRPr kumimoji="1" lang="ja-JP" altLang="en-US" sz="1000">
            <a:latin typeface="ＭＳ Ｐゴシック"/>
          </a:endParaRPr>
        </a:p>
      </xdr:txBody>
    </xdr:sp>
    <xdr:clientData/>
  </xdr:oneCellAnchor>
  <xdr:twoCellAnchor>
    <xdr:from>
      <xdr:col>18</xdr:col>
      <xdr:colOff>73025</xdr:colOff>
      <xdr:row>68</xdr:row>
      <xdr:rowOff>25400</xdr:rowOff>
    </xdr:from>
    <xdr:to>
      <xdr:col>24</xdr:col>
      <xdr:colOff>644525</xdr:colOff>
      <xdr:row>81</xdr:row>
      <xdr:rowOff>82550</xdr:rowOff>
    </xdr:to>
    <xdr:sp macro="" textlink="">
      <xdr:nvSpPr>
        <xdr:cNvPr id="625" name="災害復旧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71</xdr:row>
      <xdr:rowOff>33020</xdr:rowOff>
    </xdr:from>
    <xdr:to>
      <xdr:col>23</xdr:col>
      <xdr:colOff>516889</xdr:colOff>
      <xdr:row>79</xdr:row>
      <xdr:rowOff>44450</xdr:rowOff>
    </xdr:to>
    <xdr:cxnSp macro="">
      <xdr:nvCxnSpPr>
        <xdr:cNvPr id="626" name="直線コネクタ 625"/>
        <xdr:cNvCxnSpPr/>
      </xdr:nvCxnSpPr>
      <xdr:spPr>
        <a:xfrm flipV="1">
          <a:off x="16317595" y="12205970"/>
          <a:ext cx="1269" cy="138303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79</xdr:row>
      <xdr:rowOff>48277</xdr:rowOff>
    </xdr:from>
    <xdr:ext cx="249299" cy="259045"/>
    <xdr:sp macro="" textlink="">
      <xdr:nvSpPr>
        <xdr:cNvPr id="627" name="災害復旧費最小値テキスト"/>
        <xdr:cNvSpPr txBox="1"/>
      </xdr:nvSpPr>
      <xdr:spPr>
        <a:xfrm>
          <a:off x="16370300" y="13592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23</xdr:col>
      <xdr:colOff>428625</xdr:colOff>
      <xdr:row>79</xdr:row>
      <xdr:rowOff>44450</xdr:rowOff>
    </xdr:from>
    <xdr:to>
      <xdr:col>23</xdr:col>
      <xdr:colOff>606425</xdr:colOff>
      <xdr:row>79</xdr:row>
      <xdr:rowOff>44450</xdr:rowOff>
    </xdr:to>
    <xdr:cxnSp macro="">
      <xdr:nvCxnSpPr>
        <xdr:cNvPr id="628" name="直線コネクタ 627"/>
        <xdr:cNvCxnSpPr/>
      </xdr:nvCxnSpPr>
      <xdr:spPr>
        <a:xfrm>
          <a:off x="16230600" y="13589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69</xdr:row>
      <xdr:rowOff>151147</xdr:rowOff>
    </xdr:from>
    <xdr:ext cx="378565" cy="259045"/>
    <xdr:sp macro="" textlink="">
      <xdr:nvSpPr>
        <xdr:cNvPr id="629" name="災害復旧費最大値テキスト"/>
        <xdr:cNvSpPr txBox="1"/>
      </xdr:nvSpPr>
      <xdr:spPr>
        <a:xfrm>
          <a:off x="16370300" y="1198119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363</a:t>
          </a:r>
          <a:endParaRPr kumimoji="1" lang="ja-JP" altLang="en-US" sz="1000" b="1">
            <a:latin typeface="ＭＳ Ｐゴシック"/>
          </a:endParaRPr>
        </a:p>
      </xdr:txBody>
    </xdr:sp>
    <xdr:clientData/>
  </xdr:oneCellAnchor>
  <xdr:twoCellAnchor>
    <xdr:from>
      <xdr:col>23</xdr:col>
      <xdr:colOff>428625</xdr:colOff>
      <xdr:row>71</xdr:row>
      <xdr:rowOff>33020</xdr:rowOff>
    </xdr:from>
    <xdr:to>
      <xdr:col>23</xdr:col>
      <xdr:colOff>606425</xdr:colOff>
      <xdr:row>71</xdr:row>
      <xdr:rowOff>33020</xdr:rowOff>
    </xdr:to>
    <xdr:cxnSp macro="">
      <xdr:nvCxnSpPr>
        <xdr:cNvPr id="630" name="直線コネクタ 629"/>
        <xdr:cNvCxnSpPr/>
      </xdr:nvCxnSpPr>
      <xdr:spPr>
        <a:xfrm>
          <a:off x="16230600" y="1220597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79</xdr:row>
      <xdr:rowOff>44450</xdr:rowOff>
    </xdr:from>
    <xdr:to>
      <xdr:col>23</xdr:col>
      <xdr:colOff>517525</xdr:colOff>
      <xdr:row>79</xdr:row>
      <xdr:rowOff>44450</xdr:rowOff>
    </xdr:to>
    <xdr:cxnSp macro="">
      <xdr:nvCxnSpPr>
        <xdr:cNvPr id="631" name="直線コネクタ 630"/>
        <xdr:cNvCxnSpPr/>
      </xdr:nvCxnSpPr>
      <xdr:spPr>
        <a:xfrm>
          <a:off x="15481300" y="13589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77</xdr:row>
      <xdr:rowOff>107966</xdr:rowOff>
    </xdr:from>
    <xdr:ext cx="313932" cy="259045"/>
    <xdr:sp macro="" textlink="">
      <xdr:nvSpPr>
        <xdr:cNvPr id="632" name="災害復旧費平均値テキスト"/>
        <xdr:cNvSpPr txBox="1"/>
      </xdr:nvSpPr>
      <xdr:spPr>
        <a:xfrm>
          <a:off x="16370300" y="13309616"/>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21</a:t>
          </a:r>
          <a:endParaRPr kumimoji="1" lang="ja-JP" altLang="en-US" sz="1000" b="1">
            <a:solidFill>
              <a:srgbClr val="000080"/>
            </a:solidFill>
            <a:latin typeface="ＭＳ Ｐゴシック"/>
          </a:endParaRPr>
        </a:p>
      </xdr:txBody>
    </xdr:sp>
    <xdr:clientData/>
  </xdr:oneCellAnchor>
  <xdr:twoCellAnchor>
    <xdr:from>
      <xdr:col>23</xdr:col>
      <xdr:colOff>466725</xdr:colOff>
      <xdr:row>78</xdr:row>
      <xdr:rowOff>85089</xdr:rowOff>
    </xdr:from>
    <xdr:to>
      <xdr:col>23</xdr:col>
      <xdr:colOff>568325</xdr:colOff>
      <xdr:row>79</xdr:row>
      <xdr:rowOff>15239</xdr:rowOff>
    </xdr:to>
    <xdr:sp macro="" textlink="">
      <xdr:nvSpPr>
        <xdr:cNvPr id="633" name="フローチャート : 判断 632"/>
        <xdr:cNvSpPr/>
      </xdr:nvSpPr>
      <xdr:spPr>
        <a:xfrm>
          <a:off x="16268700" y="134581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79</xdr:row>
      <xdr:rowOff>44450</xdr:rowOff>
    </xdr:from>
    <xdr:to>
      <xdr:col>22</xdr:col>
      <xdr:colOff>365125</xdr:colOff>
      <xdr:row>79</xdr:row>
      <xdr:rowOff>44450</xdr:rowOff>
    </xdr:to>
    <xdr:cxnSp macro="">
      <xdr:nvCxnSpPr>
        <xdr:cNvPr id="634" name="直線コネクタ 633"/>
        <xdr:cNvCxnSpPr/>
      </xdr:nvCxnSpPr>
      <xdr:spPr>
        <a:xfrm>
          <a:off x="14592300" y="13589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78</xdr:row>
      <xdr:rowOff>104139</xdr:rowOff>
    </xdr:from>
    <xdr:to>
      <xdr:col>22</xdr:col>
      <xdr:colOff>415925</xdr:colOff>
      <xdr:row>79</xdr:row>
      <xdr:rowOff>34289</xdr:rowOff>
    </xdr:to>
    <xdr:sp macro="" textlink="">
      <xdr:nvSpPr>
        <xdr:cNvPr id="635" name="フローチャート : 判断 634"/>
        <xdr:cNvSpPr/>
      </xdr:nvSpPr>
      <xdr:spPr>
        <a:xfrm>
          <a:off x="15430500" y="134772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208158</xdr:colOff>
      <xdr:row>77</xdr:row>
      <xdr:rowOff>50816</xdr:rowOff>
    </xdr:from>
    <xdr:ext cx="313932" cy="259045"/>
    <xdr:sp macro="" textlink="">
      <xdr:nvSpPr>
        <xdr:cNvPr id="636" name="テキスト ボックス 635"/>
        <xdr:cNvSpPr txBox="1"/>
      </xdr:nvSpPr>
      <xdr:spPr>
        <a:xfrm>
          <a:off x="15324333" y="1325246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16</a:t>
          </a:r>
          <a:endParaRPr kumimoji="1" lang="ja-JP" altLang="en-US" sz="1000" b="1">
            <a:solidFill>
              <a:srgbClr val="000080"/>
            </a:solidFill>
            <a:latin typeface="ＭＳ Ｐゴシック"/>
          </a:endParaRPr>
        </a:p>
      </xdr:txBody>
    </xdr:sp>
    <xdr:clientData/>
  </xdr:oneCellAnchor>
  <xdr:twoCellAnchor>
    <xdr:from>
      <xdr:col>19</xdr:col>
      <xdr:colOff>644525</xdr:colOff>
      <xdr:row>79</xdr:row>
      <xdr:rowOff>44450</xdr:rowOff>
    </xdr:from>
    <xdr:to>
      <xdr:col>21</xdr:col>
      <xdr:colOff>161925</xdr:colOff>
      <xdr:row>79</xdr:row>
      <xdr:rowOff>44450</xdr:rowOff>
    </xdr:to>
    <xdr:cxnSp macro="">
      <xdr:nvCxnSpPr>
        <xdr:cNvPr id="637" name="直線コネクタ 636"/>
        <xdr:cNvCxnSpPr/>
      </xdr:nvCxnSpPr>
      <xdr:spPr>
        <a:xfrm>
          <a:off x="13703300" y="13589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78</xdr:row>
      <xdr:rowOff>111761</xdr:rowOff>
    </xdr:from>
    <xdr:to>
      <xdr:col>21</xdr:col>
      <xdr:colOff>212725</xdr:colOff>
      <xdr:row>79</xdr:row>
      <xdr:rowOff>41911</xdr:rowOff>
    </xdr:to>
    <xdr:sp macro="" textlink="">
      <xdr:nvSpPr>
        <xdr:cNvPr id="638" name="フローチャート : 判断 637"/>
        <xdr:cNvSpPr/>
      </xdr:nvSpPr>
      <xdr:spPr>
        <a:xfrm>
          <a:off x="14541500" y="134848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4958</xdr:colOff>
      <xdr:row>77</xdr:row>
      <xdr:rowOff>58438</xdr:rowOff>
    </xdr:from>
    <xdr:ext cx="313932" cy="259045"/>
    <xdr:sp macro="" textlink="">
      <xdr:nvSpPr>
        <xdr:cNvPr id="639" name="テキスト ボックス 638"/>
        <xdr:cNvSpPr txBox="1"/>
      </xdr:nvSpPr>
      <xdr:spPr>
        <a:xfrm>
          <a:off x="14435333" y="13260088"/>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14</a:t>
          </a:r>
          <a:endParaRPr kumimoji="1" lang="ja-JP" altLang="en-US" sz="1000" b="1">
            <a:solidFill>
              <a:srgbClr val="000080"/>
            </a:solidFill>
            <a:latin typeface="ＭＳ Ｐゴシック"/>
          </a:endParaRPr>
        </a:p>
      </xdr:txBody>
    </xdr:sp>
    <xdr:clientData/>
  </xdr:oneCellAnchor>
  <xdr:twoCellAnchor>
    <xdr:from>
      <xdr:col>18</xdr:col>
      <xdr:colOff>441325</xdr:colOff>
      <xdr:row>79</xdr:row>
      <xdr:rowOff>44450</xdr:rowOff>
    </xdr:from>
    <xdr:to>
      <xdr:col>19</xdr:col>
      <xdr:colOff>644525</xdr:colOff>
      <xdr:row>79</xdr:row>
      <xdr:rowOff>44450</xdr:rowOff>
    </xdr:to>
    <xdr:cxnSp macro="">
      <xdr:nvCxnSpPr>
        <xdr:cNvPr id="640" name="直線コネクタ 639"/>
        <xdr:cNvCxnSpPr/>
      </xdr:nvCxnSpPr>
      <xdr:spPr>
        <a:xfrm>
          <a:off x="12814300" y="13589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76</xdr:row>
      <xdr:rowOff>157480</xdr:rowOff>
    </xdr:from>
    <xdr:to>
      <xdr:col>20</xdr:col>
      <xdr:colOff>9525</xdr:colOff>
      <xdr:row>77</xdr:row>
      <xdr:rowOff>87630</xdr:rowOff>
    </xdr:to>
    <xdr:sp macro="" textlink="">
      <xdr:nvSpPr>
        <xdr:cNvPr id="641" name="フローチャート : 判断 640"/>
        <xdr:cNvSpPr/>
      </xdr:nvSpPr>
      <xdr:spPr>
        <a:xfrm>
          <a:off x="13652500" y="131876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487558</xdr:colOff>
      <xdr:row>75</xdr:row>
      <xdr:rowOff>104157</xdr:rowOff>
    </xdr:from>
    <xdr:ext cx="313932" cy="259045"/>
    <xdr:sp macro="" textlink="">
      <xdr:nvSpPr>
        <xdr:cNvPr id="642" name="テキスト ボックス 641"/>
        <xdr:cNvSpPr txBox="1"/>
      </xdr:nvSpPr>
      <xdr:spPr>
        <a:xfrm>
          <a:off x="13546333" y="1296290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twoCellAnchor>
    <xdr:from>
      <xdr:col>18</xdr:col>
      <xdr:colOff>390525</xdr:colOff>
      <xdr:row>76</xdr:row>
      <xdr:rowOff>130811</xdr:rowOff>
    </xdr:from>
    <xdr:to>
      <xdr:col>18</xdr:col>
      <xdr:colOff>492125</xdr:colOff>
      <xdr:row>77</xdr:row>
      <xdr:rowOff>60961</xdr:rowOff>
    </xdr:to>
    <xdr:sp macro="" textlink="">
      <xdr:nvSpPr>
        <xdr:cNvPr id="643" name="フローチャート : 判断 642"/>
        <xdr:cNvSpPr/>
      </xdr:nvSpPr>
      <xdr:spPr>
        <a:xfrm>
          <a:off x="12763500" y="131610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284358</xdr:colOff>
      <xdr:row>75</xdr:row>
      <xdr:rowOff>77487</xdr:rowOff>
    </xdr:from>
    <xdr:ext cx="313932" cy="259045"/>
    <xdr:sp macro="" textlink="">
      <xdr:nvSpPr>
        <xdr:cNvPr id="644" name="テキスト ボックス 643"/>
        <xdr:cNvSpPr txBox="1"/>
      </xdr:nvSpPr>
      <xdr:spPr>
        <a:xfrm>
          <a:off x="12657333" y="1293623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99</a:t>
          </a:r>
          <a:endParaRPr kumimoji="1" lang="ja-JP" altLang="en-US" sz="1000" b="1">
            <a:solidFill>
              <a:srgbClr val="000080"/>
            </a:solidFill>
            <a:latin typeface="ＭＳ Ｐゴシック"/>
          </a:endParaRPr>
        </a:p>
      </xdr:txBody>
    </xdr:sp>
    <xdr:clientData/>
  </xdr:oneCellAnchor>
  <xdr:oneCellAnchor>
    <xdr:from>
      <xdr:col>23</xdr:col>
      <xdr:colOff>327025</xdr:colOff>
      <xdr:row>81</xdr:row>
      <xdr:rowOff>80027</xdr:rowOff>
    </xdr:from>
    <xdr:ext cx="762000" cy="259045"/>
    <xdr:sp macro="" textlink="">
      <xdr:nvSpPr>
        <xdr:cNvPr id="645" name="テキスト ボックス 644"/>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81</xdr:row>
      <xdr:rowOff>80027</xdr:rowOff>
    </xdr:from>
    <xdr:ext cx="762000" cy="259045"/>
    <xdr:sp macro="" textlink="">
      <xdr:nvSpPr>
        <xdr:cNvPr id="646" name="テキスト ボックス 645"/>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81</xdr:row>
      <xdr:rowOff>80027</xdr:rowOff>
    </xdr:from>
    <xdr:ext cx="762000" cy="259045"/>
    <xdr:sp macro="" textlink="">
      <xdr:nvSpPr>
        <xdr:cNvPr id="647" name="テキスト ボックス 646"/>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81</xdr:row>
      <xdr:rowOff>80027</xdr:rowOff>
    </xdr:from>
    <xdr:ext cx="762000" cy="259045"/>
    <xdr:sp macro="" textlink="">
      <xdr:nvSpPr>
        <xdr:cNvPr id="648" name="テキスト ボックス 647"/>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81</xdr:row>
      <xdr:rowOff>80027</xdr:rowOff>
    </xdr:from>
    <xdr:ext cx="762000" cy="259045"/>
    <xdr:sp macro="" textlink="">
      <xdr:nvSpPr>
        <xdr:cNvPr id="649" name="テキスト ボックス 648"/>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78</xdr:row>
      <xdr:rowOff>165100</xdr:rowOff>
    </xdr:from>
    <xdr:to>
      <xdr:col>23</xdr:col>
      <xdr:colOff>568325</xdr:colOff>
      <xdr:row>79</xdr:row>
      <xdr:rowOff>95250</xdr:rowOff>
    </xdr:to>
    <xdr:sp macro="" textlink="">
      <xdr:nvSpPr>
        <xdr:cNvPr id="650" name="円/楕円 649"/>
        <xdr:cNvSpPr/>
      </xdr:nvSpPr>
      <xdr:spPr>
        <a:xfrm>
          <a:off x="16268700" y="13538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78</xdr:row>
      <xdr:rowOff>80027</xdr:rowOff>
    </xdr:from>
    <xdr:ext cx="249299" cy="259045"/>
    <xdr:sp macro="" textlink="">
      <xdr:nvSpPr>
        <xdr:cNvPr id="651" name="災害復旧費該当値テキスト"/>
        <xdr:cNvSpPr txBox="1"/>
      </xdr:nvSpPr>
      <xdr:spPr>
        <a:xfrm>
          <a:off x="16370300" y="13453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22</xdr:col>
      <xdr:colOff>314325</xdr:colOff>
      <xdr:row>78</xdr:row>
      <xdr:rowOff>165100</xdr:rowOff>
    </xdr:from>
    <xdr:to>
      <xdr:col>22</xdr:col>
      <xdr:colOff>415925</xdr:colOff>
      <xdr:row>79</xdr:row>
      <xdr:rowOff>95250</xdr:rowOff>
    </xdr:to>
    <xdr:sp macro="" textlink="">
      <xdr:nvSpPr>
        <xdr:cNvPr id="652" name="円/楕円 651"/>
        <xdr:cNvSpPr/>
      </xdr:nvSpPr>
      <xdr:spPr>
        <a:xfrm>
          <a:off x="15430500" y="13538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240474</xdr:colOff>
      <xdr:row>79</xdr:row>
      <xdr:rowOff>86377</xdr:rowOff>
    </xdr:from>
    <xdr:ext cx="249299" cy="259045"/>
    <xdr:sp macro="" textlink="">
      <xdr:nvSpPr>
        <xdr:cNvPr id="653" name="テキスト ボックス 652"/>
        <xdr:cNvSpPr txBox="1"/>
      </xdr:nvSpPr>
      <xdr:spPr>
        <a:xfrm>
          <a:off x="15356649" y="13630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21</xdr:col>
      <xdr:colOff>111125</xdr:colOff>
      <xdr:row>78</xdr:row>
      <xdr:rowOff>165100</xdr:rowOff>
    </xdr:from>
    <xdr:to>
      <xdr:col>21</xdr:col>
      <xdr:colOff>212725</xdr:colOff>
      <xdr:row>79</xdr:row>
      <xdr:rowOff>95250</xdr:rowOff>
    </xdr:to>
    <xdr:sp macro="" textlink="">
      <xdr:nvSpPr>
        <xdr:cNvPr id="654" name="円/楕円 653"/>
        <xdr:cNvSpPr/>
      </xdr:nvSpPr>
      <xdr:spPr>
        <a:xfrm>
          <a:off x="14541500" y="13538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37274</xdr:colOff>
      <xdr:row>79</xdr:row>
      <xdr:rowOff>86377</xdr:rowOff>
    </xdr:from>
    <xdr:ext cx="249299" cy="259045"/>
    <xdr:sp macro="" textlink="">
      <xdr:nvSpPr>
        <xdr:cNvPr id="655" name="テキスト ボックス 654"/>
        <xdr:cNvSpPr txBox="1"/>
      </xdr:nvSpPr>
      <xdr:spPr>
        <a:xfrm>
          <a:off x="14467649" y="13630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19</xdr:col>
      <xdr:colOff>593725</xdr:colOff>
      <xdr:row>78</xdr:row>
      <xdr:rowOff>165100</xdr:rowOff>
    </xdr:from>
    <xdr:to>
      <xdr:col>20</xdr:col>
      <xdr:colOff>9525</xdr:colOff>
      <xdr:row>79</xdr:row>
      <xdr:rowOff>95250</xdr:rowOff>
    </xdr:to>
    <xdr:sp macro="" textlink="">
      <xdr:nvSpPr>
        <xdr:cNvPr id="656" name="円/楕円 655"/>
        <xdr:cNvSpPr/>
      </xdr:nvSpPr>
      <xdr:spPr>
        <a:xfrm>
          <a:off x="13652500" y="13538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519874</xdr:colOff>
      <xdr:row>79</xdr:row>
      <xdr:rowOff>86377</xdr:rowOff>
    </xdr:from>
    <xdr:ext cx="249299" cy="259045"/>
    <xdr:sp macro="" textlink="">
      <xdr:nvSpPr>
        <xdr:cNvPr id="657" name="テキスト ボックス 656"/>
        <xdr:cNvSpPr txBox="1"/>
      </xdr:nvSpPr>
      <xdr:spPr>
        <a:xfrm>
          <a:off x="13578649" y="13630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390525</xdr:colOff>
      <xdr:row>78</xdr:row>
      <xdr:rowOff>165100</xdr:rowOff>
    </xdr:from>
    <xdr:to>
      <xdr:col>18</xdr:col>
      <xdr:colOff>492125</xdr:colOff>
      <xdr:row>79</xdr:row>
      <xdr:rowOff>95250</xdr:rowOff>
    </xdr:to>
    <xdr:sp macro="" textlink="">
      <xdr:nvSpPr>
        <xdr:cNvPr id="658" name="円/楕円 657"/>
        <xdr:cNvSpPr/>
      </xdr:nvSpPr>
      <xdr:spPr>
        <a:xfrm>
          <a:off x="12763500" y="13538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316674</xdr:colOff>
      <xdr:row>79</xdr:row>
      <xdr:rowOff>86377</xdr:rowOff>
    </xdr:from>
    <xdr:ext cx="249299" cy="259045"/>
    <xdr:sp macro="" textlink="">
      <xdr:nvSpPr>
        <xdr:cNvPr id="659" name="テキスト ボックス 658"/>
        <xdr:cNvSpPr txBox="1"/>
      </xdr:nvSpPr>
      <xdr:spPr>
        <a:xfrm>
          <a:off x="12689649" y="13630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18</xdr:col>
      <xdr:colOff>73025</xdr:colOff>
      <xdr:row>83</xdr:row>
      <xdr:rowOff>57150</xdr:rowOff>
    </xdr:from>
    <xdr:to>
      <xdr:col>24</xdr:col>
      <xdr:colOff>644525</xdr:colOff>
      <xdr:row>85</xdr:row>
      <xdr:rowOff>31750</xdr:rowOff>
    </xdr:to>
    <xdr:sp macro="" textlink="">
      <xdr:nvSpPr>
        <xdr:cNvPr id="660" name="正方形/長方形 659"/>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18</xdr:col>
      <xdr:colOff>200025</xdr:colOff>
      <xdr:row>85</xdr:row>
      <xdr:rowOff>57150</xdr:rowOff>
    </xdr:from>
    <xdr:to>
      <xdr:col>20</xdr:col>
      <xdr:colOff>352425</xdr:colOff>
      <xdr:row>86</xdr:row>
      <xdr:rowOff>139700</xdr:rowOff>
    </xdr:to>
    <xdr:sp macro="" textlink="">
      <xdr:nvSpPr>
        <xdr:cNvPr id="661" name="正方形/長方形 660"/>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18</xdr:col>
      <xdr:colOff>200025</xdr:colOff>
      <xdr:row>86</xdr:row>
      <xdr:rowOff>88900</xdr:rowOff>
    </xdr:from>
    <xdr:to>
      <xdr:col>20</xdr:col>
      <xdr:colOff>352425</xdr:colOff>
      <xdr:row>88</xdr:row>
      <xdr:rowOff>0</xdr:rowOff>
    </xdr:to>
    <xdr:sp macro="" textlink="">
      <xdr:nvSpPr>
        <xdr:cNvPr id="662" name="正方形/長方形 661"/>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13/23</a:t>
          </a:r>
          <a:endParaRPr kumimoji="1" lang="ja-JP" altLang="en-US" sz="1200" b="1" i="1">
            <a:solidFill>
              <a:srgbClr val="4080FF"/>
            </a:solidFill>
            <a:latin typeface="ＭＳ Ｐゴシック"/>
          </a:endParaRPr>
        </a:p>
      </xdr:txBody>
    </xdr:sp>
    <xdr:clientData/>
  </xdr:twoCellAnchor>
  <xdr:twoCellAnchor>
    <xdr:from>
      <xdr:col>19</xdr:col>
      <xdr:colOff>530225</xdr:colOff>
      <xdr:row>85</xdr:row>
      <xdr:rowOff>57150</xdr:rowOff>
    </xdr:from>
    <xdr:to>
      <xdr:col>21</xdr:col>
      <xdr:colOff>682625</xdr:colOff>
      <xdr:row>86</xdr:row>
      <xdr:rowOff>139700</xdr:rowOff>
    </xdr:to>
    <xdr:sp macro="" textlink="">
      <xdr:nvSpPr>
        <xdr:cNvPr id="663" name="正方形/長方形 662"/>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19</xdr:col>
      <xdr:colOff>530225</xdr:colOff>
      <xdr:row>86</xdr:row>
      <xdr:rowOff>88900</xdr:rowOff>
    </xdr:from>
    <xdr:to>
      <xdr:col>21</xdr:col>
      <xdr:colOff>682625</xdr:colOff>
      <xdr:row>88</xdr:row>
      <xdr:rowOff>0</xdr:rowOff>
    </xdr:to>
    <xdr:sp macro="" textlink="">
      <xdr:nvSpPr>
        <xdr:cNvPr id="664" name="正方形/長方形 663"/>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43,435</a:t>
          </a:r>
          <a:endParaRPr kumimoji="1" lang="ja-JP" altLang="en-US" sz="1200" b="1" i="1">
            <a:solidFill>
              <a:srgbClr val="4080FF"/>
            </a:solidFill>
            <a:latin typeface="ＭＳ Ｐゴシック"/>
          </a:endParaRPr>
        </a:p>
      </xdr:txBody>
    </xdr:sp>
    <xdr:clientData/>
  </xdr:twoCellAnchor>
  <xdr:twoCellAnchor>
    <xdr:from>
      <xdr:col>21</xdr:col>
      <xdr:colOff>301625</xdr:colOff>
      <xdr:row>85</xdr:row>
      <xdr:rowOff>57150</xdr:rowOff>
    </xdr:from>
    <xdr:to>
      <xdr:col>23</xdr:col>
      <xdr:colOff>454025</xdr:colOff>
      <xdr:row>86</xdr:row>
      <xdr:rowOff>139700</xdr:rowOff>
    </xdr:to>
    <xdr:sp macro="" textlink="">
      <xdr:nvSpPr>
        <xdr:cNvPr id="665" name="正方形/長方形 664"/>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21</xdr:col>
      <xdr:colOff>301625</xdr:colOff>
      <xdr:row>86</xdr:row>
      <xdr:rowOff>88900</xdr:rowOff>
    </xdr:from>
    <xdr:to>
      <xdr:col>23</xdr:col>
      <xdr:colOff>454025</xdr:colOff>
      <xdr:row>88</xdr:row>
      <xdr:rowOff>0</xdr:rowOff>
    </xdr:to>
    <xdr:sp macro="" textlink="">
      <xdr:nvSpPr>
        <xdr:cNvPr id="666" name="正方形/長方形 665"/>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11,696</a:t>
          </a:r>
          <a:endParaRPr kumimoji="1" lang="ja-JP" altLang="en-US" sz="1200" b="1" i="1">
            <a:solidFill>
              <a:srgbClr val="4080FF"/>
            </a:solidFill>
            <a:latin typeface="ＭＳ Ｐゴシック"/>
          </a:endParaRPr>
        </a:p>
      </xdr:txBody>
    </xdr:sp>
    <xdr:clientData/>
  </xdr:twoCellAnchor>
  <xdr:twoCellAnchor>
    <xdr:from>
      <xdr:col>18</xdr:col>
      <xdr:colOff>73025</xdr:colOff>
      <xdr:row>88</xdr:row>
      <xdr:rowOff>25400</xdr:rowOff>
    </xdr:from>
    <xdr:to>
      <xdr:col>24</xdr:col>
      <xdr:colOff>644525</xdr:colOff>
      <xdr:row>101</xdr:row>
      <xdr:rowOff>82550</xdr:rowOff>
    </xdr:to>
    <xdr:sp macro="" textlink="">
      <xdr:nvSpPr>
        <xdr:cNvPr id="667" name="正方形/長方形 666"/>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34925</xdr:colOff>
      <xdr:row>87</xdr:row>
      <xdr:rowOff>6350</xdr:rowOff>
    </xdr:from>
    <xdr:ext cx="349839" cy="225703"/>
    <xdr:sp macro="" textlink="">
      <xdr:nvSpPr>
        <xdr:cNvPr id="668" name="テキスト ボックス 667"/>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73025</xdr:colOff>
      <xdr:row>101</xdr:row>
      <xdr:rowOff>82550</xdr:rowOff>
    </xdr:from>
    <xdr:to>
      <xdr:col>24</xdr:col>
      <xdr:colOff>644525</xdr:colOff>
      <xdr:row>101</xdr:row>
      <xdr:rowOff>82550</xdr:rowOff>
    </xdr:to>
    <xdr:cxnSp macro="">
      <xdr:nvCxnSpPr>
        <xdr:cNvPr id="669" name="直線コネクタ 668"/>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519564</xdr:colOff>
      <xdr:row>100</xdr:row>
      <xdr:rowOff>111777</xdr:rowOff>
    </xdr:from>
    <xdr:ext cx="248786" cy="259045"/>
    <xdr:sp macro="" textlink="">
      <xdr:nvSpPr>
        <xdr:cNvPr id="670" name="テキスト ボックス 669"/>
        <xdr:cNvSpPr txBox="1"/>
      </xdr:nvSpPr>
      <xdr:spPr>
        <a:xfrm>
          <a:off x="12197214" y="1725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18</xdr:col>
      <xdr:colOff>73025</xdr:colOff>
      <xdr:row>99</xdr:row>
      <xdr:rowOff>44450</xdr:rowOff>
    </xdr:from>
    <xdr:to>
      <xdr:col>24</xdr:col>
      <xdr:colOff>644525</xdr:colOff>
      <xdr:row>99</xdr:row>
      <xdr:rowOff>44450</xdr:rowOff>
    </xdr:to>
    <xdr:cxnSp macro="">
      <xdr:nvCxnSpPr>
        <xdr:cNvPr id="671" name="直線コネクタ 670"/>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98</xdr:row>
      <xdr:rowOff>73677</xdr:rowOff>
    </xdr:from>
    <xdr:ext cx="467179" cy="259045"/>
    <xdr:sp macro="" textlink="">
      <xdr:nvSpPr>
        <xdr:cNvPr id="672" name="テキスト ボックス 671"/>
        <xdr:cNvSpPr txBox="1"/>
      </xdr:nvSpPr>
      <xdr:spPr>
        <a:xfrm>
          <a:off x="11978821" y="1687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3,000</a:t>
          </a:r>
          <a:endParaRPr kumimoji="1" lang="ja-JP" altLang="en-US" sz="1000">
            <a:latin typeface="ＭＳ Ｐゴシック"/>
          </a:endParaRPr>
        </a:p>
      </xdr:txBody>
    </xdr:sp>
    <xdr:clientData/>
  </xdr:oneCellAnchor>
  <xdr:twoCellAnchor>
    <xdr:from>
      <xdr:col>18</xdr:col>
      <xdr:colOff>73025</xdr:colOff>
      <xdr:row>97</xdr:row>
      <xdr:rowOff>6350</xdr:rowOff>
    </xdr:from>
    <xdr:to>
      <xdr:col>24</xdr:col>
      <xdr:colOff>644525</xdr:colOff>
      <xdr:row>97</xdr:row>
      <xdr:rowOff>6350</xdr:rowOff>
    </xdr:to>
    <xdr:cxnSp macro="">
      <xdr:nvCxnSpPr>
        <xdr:cNvPr id="673" name="直線コネクタ 672"/>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96</xdr:row>
      <xdr:rowOff>35577</xdr:rowOff>
    </xdr:from>
    <xdr:ext cx="467179" cy="259045"/>
    <xdr:sp macro="" textlink="">
      <xdr:nvSpPr>
        <xdr:cNvPr id="674" name="テキスト ボックス 673"/>
        <xdr:cNvSpPr txBox="1"/>
      </xdr:nvSpPr>
      <xdr:spPr>
        <a:xfrm>
          <a:off x="11978821" y="1649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6,000</a:t>
          </a:r>
          <a:endParaRPr kumimoji="1" lang="ja-JP" altLang="en-US" sz="1000">
            <a:latin typeface="ＭＳ Ｐゴシック"/>
          </a:endParaRPr>
        </a:p>
      </xdr:txBody>
    </xdr:sp>
    <xdr:clientData/>
  </xdr:oneCellAnchor>
  <xdr:twoCellAnchor>
    <xdr:from>
      <xdr:col>18</xdr:col>
      <xdr:colOff>73025</xdr:colOff>
      <xdr:row>94</xdr:row>
      <xdr:rowOff>139700</xdr:rowOff>
    </xdr:from>
    <xdr:to>
      <xdr:col>24</xdr:col>
      <xdr:colOff>644525</xdr:colOff>
      <xdr:row>94</xdr:row>
      <xdr:rowOff>139700</xdr:rowOff>
    </xdr:to>
    <xdr:cxnSp macro="">
      <xdr:nvCxnSpPr>
        <xdr:cNvPr id="675" name="直線コネクタ 674"/>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301171</xdr:colOff>
      <xdr:row>93</xdr:row>
      <xdr:rowOff>168927</xdr:rowOff>
    </xdr:from>
    <xdr:ext cx="467179" cy="259045"/>
    <xdr:sp macro="" textlink="">
      <xdr:nvSpPr>
        <xdr:cNvPr id="676" name="テキスト ボックス 675"/>
        <xdr:cNvSpPr txBox="1"/>
      </xdr:nvSpPr>
      <xdr:spPr>
        <a:xfrm>
          <a:off x="11978821" y="1611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9,000</a:t>
          </a:r>
          <a:endParaRPr kumimoji="1" lang="ja-JP" altLang="en-US" sz="1000">
            <a:latin typeface="ＭＳ Ｐゴシック"/>
          </a:endParaRPr>
        </a:p>
      </xdr:txBody>
    </xdr:sp>
    <xdr:clientData/>
  </xdr:oneCellAnchor>
  <xdr:twoCellAnchor>
    <xdr:from>
      <xdr:col>18</xdr:col>
      <xdr:colOff>73025</xdr:colOff>
      <xdr:row>92</xdr:row>
      <xdr:rowOff>101600</xdr:rowOff>
    </xdr:from>
    <xdr:to>
      <xdr:col>24</xdr:col>
      <xdr:colOff>644525</xdr:colOff>
      <xdr:row>92</xdr:row>
      <xdr:rowOff>101600</xdr:rowOff>
    </xdr:to>
    <xdr:cxnSp macro="">
      <xdr:nvCxnSpPr>
        <xdr:cNvPr id="677" name="直線コネクタ 676"/>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91</xdr:row>
      <xdr:rowOff>130827</xdr:rowOff>
    </xdr:from>
    <xdr:ext cx="531299" cy="259045"/>
    <xdr:sp macro="" textlink="">
      <xdr:nvSpPr>
        <xdr:cNvPr id="678" name="テキスト ボックス 677"/>
        <xdr:cNvSpPr txBox="1"/>
      </xdr:nvSpPr>
      <xdr:spPr>
        <a:xfrm>
          <a:off x="11914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12,000</a:t>
          </a:r>
          <a:endParaRPr kumimoji="1" lang="ja-JP" altLang="en-US" sz="1000">
            <a:latin typeface="ＭＳ Ｐゴシック"/>
          </a:endParaRPr>
        </a:p>
      </xdr:txBody>
    </xdr:sp>
    <xdr:clientData/>
  </xdr:oneCellAnchor>
  <xdr:twoCellAnchor>
    <xdr:from>
      <xdr:col>18</xdr:col>
      <xdr:colOff>73025</xdr:colOff>
      <xdr:row>90</xdr:row>
      <xdr:rowOff>63500</xdr:rowOff>
    </xdr:from>
    <xdr:to>
      <xdr:col>24</xdr:col>
      <xdr:colOff>644525</xdr:colOff>
      <xdr:row>90</xdr:row>
      <xdr:rowOff>63500</xdr:rowOff>
    </xdr:to>
    <xdr:cxnSp macro="">
      <xdr:nvCxnSpPr>
        <xdr:cNvPr id="679" name="直線コネクタ 678"/>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89</xdr:row>
      <xdr:rowOff>92727</xdr:rowOff>
    </xdr:from>
    <xdr:ext cx="531299" cy="259045"/>
    <xdr:sp macro="" textlink="">
      <xdr:nvSpPr>
        <xdr:cNvPr id="680" name="テキスト ボックス 679"/>
        <xdr:cNvSpPr txBox="1"/>
      </xdr:nvSpPr>
      <xdr:spPr>
        <a:xfrm>
          <a:off x="11914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88</xdr:row>
      <xdr:rowOff>25400</xdr:rowOff>
    </xdr:to>
    <xdr:cxnSp macro="">
      <xdr:nvCxnSpPr>
        <xdr:cNvPr id="681" name="直線コネクタ 680"/>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237051</xdr:colOff>
      <xdr:row>87</xdr:row>
      <xdr:rowOff>54627</xdr:rowOff>
    </xdr:from>
    <xdr:ext cx="531299" cy="259045"/>
    <xdr:sp macro="" textlink="">
      <xdr:nvSpPr>
        <xdr:cNvPr id="682" name="テキスト ボックス 681"/>
        <xdr:cNvSpPr txBox="1"/>
      </xdr:nvSpPr>
      <xdr:spPr>
        <a:xfrm>
          <a:off x="11914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18,000</a:t>
          </a:r>
          <a:endParaRPr kumimoji="1" lang="ja-JP" altLang="en-US" sz="1000">
            <a:latin typeface="ＭＳ Ｐゴシック"/>
          </a:endParaRPr>
        </a:p>
      </xdr:txBody>
    </xdr:sp>
    <xdr:clientData/>
  </xdr:oneCellAnchor>
  <xdr:twoCellAnchor>
    <xdr:from>
      <xdr:col>18</xdr:col>
      <xdr:colOff>73025</xdr:colOff>
      <xdr:row>88</xdr:row>
      <xdr:rowOff>25400</xdr:rowOff>
    </xdr:from>
    <xdr:to>
      <xdr:col>24</xdr:col>
      <xdr:colOff>644525</xdr:colOff>
      <xdr:row>101</xdr:row>
      <xdr:rowOff>82550</xdr:rowOff>
    </xdr:to>
    <xdr:sp macro="" textlink="">
      <xdr:nvSpPr>
        <xdr:cNvPr id="683" name="公債費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515620</xdr:colOff>
      <xdr:row>90</xdr:row>
      <xdr:rowOff>68962</xdr:rowOff>
    </xdr:from>
    <xdr:to>
      <xdr:col>23</xdr:col>
      <xdr:colOff>516889</xdr:colOff>
      <xdr:row>99</xdr:row>
      <xdr:rowOff>13970</xdr:rowOff>
    </xdr:to>
    <xdr:cxnSp macro="">
      <xdr:nvCxnSpPr>
        <xdr:cNvPr id="684" name="直線コネクタ 683"/>
        <xdr:cNvCxnSpPr/>
      </xdr:nvCxnSpPr>
      <xdr:spPr>
        <a:xfrm flipV="1">
          <a:off x="16317595" y="15499462"/>
          <a:ext cx="1269" cy="148805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99</xdr:row>
      <xdr:rowOff>17797</xdr:rowOff>
    </xdr:from>
    <xdr:ext cx="469744" cy="259045"/>
    <xdr:sp macro="" textlink="">
      <xdr:nvSpPr>
        <xdr:cNvPr id="685" name="公債費最小値テキスト"/>
        <xdr:cNvSpPr txBox="1"/>
      </xdr:nvSpPr>
      <xdr:spPr>
        <a:xfrm>
          <a:off x="16370300" y="169913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3,240</a:t>
          </a:r>
          <a:endParaRPr kumimoji="1" lang="ja-JP" altLang="en-US" sz="1000" b="1">
            <a:latin typeface="ＭＳ Ｐゴシック"/>
          </a:endParaRPr>
        </a:p>
      </xdr:txBody>
    </xdr:sp>
    <xdr:clientData/>
  </xdr:oneCellAnchor>
  <xdr:twoCellAnchor>
    <xdr:from>
      <xdr:col>23</xdr:col>
      <xdr:colOff>428625</xdr:colOff>
      <xdr:row>99</xdr:row>
      <xdr:rowOff>13970</xdr:rowOff>
    </xdr:from>
    <xdr:to>
      <xdr:col>23</xdr:col>
      <xdr:colOff>606425</xdr:colOff>
      <xdr:row>99</xdr:row>
      <xdr:rowOff>13970</xdr:rowOff>
    </xdr:to>
    <xdr:cxnSp macro="">
      <xdr:nvCxnSpPr>
        <xdr:cNvPr id="686" name="直線コネクタ 685"/>
        <xdr:cNvCxnSpPr/>
      </xdr:nvCxnSpPr>
      <xdr:spPr>
        <a:xfrm>
          <a:off x="16230600" y="169875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89</xdr:row>
      <xdr:rowOff>15639</xdr:rowOff>
    </xdr:from>
    <xdr:ext cx="534377" cy="259045"/>
    <xdr:sp macro="" textlink="">
      <xdr:nvSpPr>
        <xdr:cNvPr id="687" name="公債費最大値テキスト"/>
        <xdr:cNvSpPr txBox="1"/>
      </xdr:nvSpPr>
      <xdr:spPr>
        <a:xfrm>
          <a:off x="16370300" y="152746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14,957</a:t>
          </a:r>
          <a:endParaRPr kumimoji="1" lang="ja-JP" altLang="en-US" sz="1000" b="1">
            <a:latin typeface="ＭＳ Ｐゴシック"/>
          </a:endParaRPr>
        </a:p>
      </xdr:txBody>
    </xdr:sp>
    <xdr:clientData/>
  </xdr:oneCellAnchor>
  <xdr:twoCellAnchor>
    <xdr:from>
      <xdr:col>23</xdr:col>
      <xdr:colOff>428625</xdr:colOff>
      <xdr:row>90</xdr:row>
      <xdr:rowOff>68962</xdr:rowOff>
    </xdr:from>
    <xdr:to>
      <xdr:col>23</xdr:col>
      <xdr:colOff>606425</xdr:colOff>
      <xdr:row>90</xdr:row>
      <xdr:rowOff>68962</xdr:rowOff>
    </xdr:to>
    <xdr:cxnSp macro="">
      <xdr:nvCxnSpPr>
        <xdr:cNvPr id="688" name="直線コネクタ 687"/>
        <xdr:cNvCxnSpPr/>
      </xdr:nvCxnSpPr>
      <xdr:spPr>
        <a:xfrm>
          <a:off x="16230600" y="1549946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365125</xdr:colOff>
      <xdr:row>95</xdr:row>
      <xdr:rowOff>149733</xdr:rowOff>
    </xdr:from>
    <xdr:to>
      <xdr:col>23</xdr:col>
      <xdr:colOff>517525</xdr:colOff>
      <xdr:row>96</xdr:row>
      <xdr:rowOff>33782</xdr:rowOff>
    </xdr:to>
    <xdr:cxnSp macro="">
      <xdr:nvCxnSpPr>
        <xdr:cNvPr id="689" name="直線コネクタ 688"/>
        <xdr:cNvCxnSpPr/>
      </xdr:nvCxnSpPr>
      <xdr:spPr>
        <a:xfrm>
          <a:off x="15481300" y="16437483"/>
          <a:ext cx="838200" cy="5549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568325</xdr:colOff>
      <xdr:row>94</xdr:row>
      <xdr:rowOff>119778</xdr:rowOff>
    </xdr:from>
    <xdr:ext cx="469744" cy="259045"/>
    <xdr:sp macro="" textlink="">
      <xdr:nvSpPr>
        <xdr:cNvPr id="690" name="公債費平均値テキスト"/>
        <xdr:cNvSpPr txBox="1"/>
      </xdr:nvSpPr>
      <xdr:spPr>
        <a:xfrm>
          <a:off x="16370300" y="16236078"/>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7,587</a:t>
          </a:r>
          <a:endParaRPr kumimoji="1" lang="ja-JP" altLang="en-US" sz="1000" b="1">
            <a:solidFill>
              <a:srgbClr val="000080"/>
            </a:solidFill>
            <a:latin typeface="ＭＳ Ｐゴシック"/>
          </a:endParaRPr>
        </a:p>
      </xdr:txBody>
    </xdr:sp>
    <xdr:clientData/>
  </xdr:oneCellAnchor>
  <xdr:twoCellAnchor>
    <xdr:from>
      <xdr:col>23</xdr:col>
      <xdr:colOff>466725</xdr:colOff>
      <xdr:row>95</xdr:row>
      <xdr:rowOff>96901</xdr:rowOff>
    </xdr:from>
    <xdr:to>
      <xdr:col>23</xdr:col>
      <xdr:colOff>568325</xdr:colOff>
      <xdr:row>96</xdr:row>
      <xdr:rowOff>27051</xdr:rowOff>
    </xdr:to>
    <xdr:sp macro="" textlink="">
      <xdr:nvSpPr>
        <xdr:cNvPr id="691" name="フローチャート : 判断 690"/>
        <xdr:cNvSpPr/>
      </xdr:nvSpPr>
      <xdr:spPr>
        <a:xfrm>
          <a:off x="16268700" y="1638465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161925</xdr:colOff>
      <xdr:row>94</xdr:row>
      <xdr:rowOff>71628</xdr:rowOff>
    </xdr:from>
    <xdr:to>
      <xdr:col>22</xdr:col>
      <xdr:colOff>365125</xdr:colOff>
      <xdr:row>95</xdr:row>
      <xdr:rowOff>149733</xdr:rowOff>
    </xdr:to>
    <xdr:cxnSp macro="">
      <xdr:nvCxnSpPr>
        <xdr:cNvPr id="692" name="直線コネクタ 691"/>
        <xdr:cNvCxnSpPr/>
      </xdr:nvCxnSpPr>
      <xdr:spPr>
        <a:xfrm>
          <a:off x="14592300" y="16187928"/>
          <a:ext cx="889000" cy="24955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314325</xdr:colOff>
      <xdr:row>94</xdr:row>
      <xdr:rowOff>13843</xdr:rowOff>
    </xdr:from>
    <xdr:to>
      <xdr:col>22</xdr:col>
      <xdr:colOff>415925</xdr:colOff>
      <xdr:row>94</xdr:row>
      <xdr:rowOff>115443</xdr:rowOff>
    </xdr:to>
    <xdr:sp macro="" textlink="">
      <xdr:nvSpPr>
        <xdr:cNvPr id="693" name="フローチャート : 判断 692"/>
        <xdr:cNvSpPr/>
      </xdr:nvSpPr>
      <xdr:spPr>
        <a:xfrm>
          <a:off x="15430500" y="161301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92</xdr:row>
      <xdr:rowOff>131970</xdr:rowOff>
    </xdr:from>
    <xdr:ext cx="469744" cy="259045"/>
    <xdr:sp macro="" textlink="">
      <xdr:nvSpPr>
        <xdr:cNvPr id="694" name="テキスト ボックス 693"/>
        <xdr:cNvSpPr txBox="1"/>
      </xdr:nvSpPr>
      <xdr:spPr>
        <a:xfrm>
          <a:off x="15246427" y="1590537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9,591</a:t>
          </a:r>
          <a:endParaRPr kumimoji="1" lang="ja-JP" altLang="en-US" sz="1000" b="1">
            <a:solidFill>
              <a:srgbClr val="000080"/>
            </a:solidFill>
            <a:latin typeface="ＭＳ Ｐゴシック"/>
          </a:endParaRPr>
        </a:p>
      </xdr:txBody>
    </xdr:sp>
    <xdr:clientData/>
  </xdr:oneCellAnchor>
  <xdr:twoCellAnchor>
    <xdr:from>
      <xdr:col>19</xdr:col>
      <xdr:colOff>644525</xdr:colOff>
      <xdr:row>90</xdr:row>
      <xdr:rowOff>139954</xdr:rowOff>
    </xdr:from>
    <xdr:to>
      <xdr:col>21</xdr:col>
      <xdr:colOff>161925</xdr:colOff>
      <xdr:row>94</xdr:row>
      <xdr:rowOff>71628</xdr:rowOff>
    </xdr:to>
    <xdr:cxnSp macro="">
      <xdr:nvCxnSpPr>
        <xdr:cNvPr id="695" name="直線コネクタ 694"/>
        <xdr:cNvCxnSpPr/>
      </xdr:nvCxnSpPr>
      <xdr:spPr>
        <a:xfrm>
          <a:off x="13703300" y="15570454"/>
          <a:ext cx="889000" cy="61747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111125</xdr:colOff>
      <xdr:row>93</xdr:row>
      <xdr:rowOff>32765</xdr:rowOff>
    </xdr:from>
    <xdr:to>
      <xdr:col>21</xdr:col>
      <xdr:colOff>212725</xdr:colOff>
      <xdr:row>93</xdr:row>
      <xdr:rowOff>134365</xdr:rowOff>
    </xdr:to>
    <xdr:sp macro="" textlink="">
      <xdr:nvSpPr>
        <xdr:cNvPr id="696" name="フローチャート : 判断 695"/>
        <xdr:cNvSpPr/>
      </xdr:nvSpPr>
      <xdr:spPr>
        <a:xfrm>
          <a:off x="14541500" y="159776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580536</xdr:colOff>
      <xdr:row>91</xdr:row>
      <xdr:rowOff>150892</xdr:rowOff>
    </xdr:from>
    <xdr:ext cx="534377" cy="259045"/>
    <xdr:sp macro="" textlink="">
      <xdr:nvSpPr>
        <xdr:cNvPr id="697" name="テキスト ボックス 696"/>
        <xdr:cNvSpPr txBox="1"/>
      </xdr:nvSpPr>
      <xdr:spPr>
        <a:xfrm>
          <a:off x="14325111" y="157528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10,792</a:t>
          </a:r>
          <a:endParaRPr kumimoji="1" lang="ja-JP" altLang="en-US" sz="1000" b="1">
            <a:solidFill>
              <a:srgbClr val="000080"/>
            </a:solidFill>
            <a:latin typeface="ＭＳ Ｐゴシック"/>
          </a:endParaRPr>
        </a:p>
      </xdr:txBody>
    </xdr:sp>
    <xdr:clientData/>
  </xdr:oneCellAnchor>
  <xdr:twoCellAnchor>
    <xdr:from>
      <xdr:col>18</xdr:col>
      <xdr:colOff>441325</xdr:colOff>
      <xdr:row>90</xdr:row>
      <xdr:rowOff>88012</xdr:rowOff>
    </xdr:from>
    <xdr:to>
      <xdr:col>19</xdr:col>
      <xdr:colOff>644525</xdr:colOff>
      <xdr:row>90</xdr:row>
      <xdr:rowOff>139954</xdr:rowOff>
    </xdr:to>
    <xdr:cxnSp macro="">
      <xdr:nvCxnSpPr>
        <xdr:cNvPr id="698" name="直線コネクタ 697"/>
        <xdr:cNvCxnSpPr/>
      </xdr:nvCxnSpPr>
      <xdr:spPr>
        <a:xfrm>
          <a:off x="12814300" y="15518512"/>
          <a:ext cx="889000" cy="519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593725</xdr:colOff>
      <xdr:row>92</xdr:row>
      <xdr:rowOff>56387</xdr:rowOff>
    </xdr:from>
    <xdr:to>
      <xdr:col>20</xdr:col>
      <xdr:colOff>9525</xdr:colOff>
      <xdr:row>92</xdr:row>
      <xdr:rowOff>157987</xdr:rowOff>
    </xdr:to>
    <xdr:sp macro="" textlink="">
      <xdr:nvSpPr>
        <xdr:cNvPr id="699" name="フローチャート : 判断 698"/>
        <xdr:cNvSpPr/>
      </xdr:nvSpPr>
      <xdr:spPr>
        <a:xfrm>
          <a:off x="13652500" y="1582978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92</xdr:row>
      <xdr:rowOff>149114</xdr:rowOff>
    </xdr:from>
    <xdr:ext cx="534377" cy="259045"/>
    <xdr:sp macro="" textlink="">
      <xdr:nvSpPr>
        <xdr:cNvPr id="700" name="テキスト ボックス 699"/>
        <xdr:cNvSpPr txBox="1"/>
      </xdr:nvSpPr>
      <xdr:spPr>
        <a:xfrm>
          <a:off x="13436111" y="1592251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11,956</a:t>
          </a:r>
          <a:endParaRPr kumimoji="1" lang="ja-JP" altLang="en-US" sz="1000" b="1">
            <a:solidFill>
              <a:srgbClr val="000080"/>
            </a:solidFill>
            <a:latin typeface="ＭＳ Ｐゴシック"/>
          </a:endParaRPr>
        </a:p>
      </xdr:txBody>
    </xdr:sp>
    <xdr:clientData/>
  </xdr:oneCellAnchor>
  <xdr:twoCellAnchor>
    <xdr:from>
      <xdr:col>18</xdr:col>
      <xdr:colOff>390525</xdr:colOff>
      <xdr:row>91</xdr:row>
      <xdr:rowOff>66802</xdr:rowOff>
    </xdr:from>
    <xdr:to>
      <xdr:col>18</xdr:col>
      <xdr:colOff>492125</xdr:colOff>
      <xdr:row>91</xdr:row>
      <xdr:rowOff>168402</xdr:rowOff>
    </xdr:to>
    <xdr:sp macro="" textlink="">
      <xdr:nvSpPr>
        <xdr:cNvPr id="701" name="フローチャート : 判断 700"/>
        <xdr:cNvSpPr/>
      </xdr:nvSpPr>
      <xdr:spPr>
        <a:xfrm>
          <a:off x="12763500" y="156687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91</xdr:row>
      <xdr:rowOff>159529</xdr:rowOff>
    </xdr:from>
    <xdr:ext cx="534377" cy="259045"/>
    <xdr:sp macro="" textlink="">
      <xdr:nvSpPr>
        <xdr:cNvPr id="702" name="テキスト ボックス 701"/>
        <xdr:cNvSpPr txBox="1"/>
      </xdr:nvSpPr>
      <xdr:spPr>
        <a:xfrm>
          <a:off x="12547111" y="1576147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13,224</a:t>
          </a:r>
          <a:endParaRPr kumimoji="1" lang="ja-JP" altLang="en-US" sz="1000" b="1">
            <a:solidFill>
              <a:srgbClr val="000080"/>
            </a:solidFill>
            <a:latin typeface="ＭＳ Ｐゴシック"/>
          </a:endParaRPr>
        </a:p>
      </xdr:txBody>
    </xdr:sp>
    <xdr:clientData/>
  </xdr:oneCellAnchor>
  <xdr:oneCellAnchor>
    <xdr:from>
      <xdr:col>23</xdr:col>
      <xdr:colOff>327025</xdr:colOff>
      <xdr:row>101</xdr:row>
      <xdr:rowOff>80027</xdr:rowOff>
    </xdr:from>
    <xdr:ext cx="762000" cy="259045"/>
    <xdr:sp macro="" textlink="">
      <xdr:nvSpPr>
        <xdr:cNvPr id="703" name="テキスト ボックス 702"/>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22</xdr:col>
      <xdr:colOff>174625</xdr:colOff>
      <xdr:row>101</xdr:row>
      <xdr:rowOff>80027</xdr:rowOff>
    </xdr:from>
    <xdr:ext cx="762000" cy="259045"/>
    <xdr:sp macro="" textlink="">
      <xdr:nvSpPr>
        <xdr:cNvPr id="704" name="テキスト ボックス 703"/>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20</xdr:col>
      <xdr:colOff>657225</xdr:colOff>
      <xdr:row>101</xdr:row>
      <xdr:rowOff>80027</xdr:rowOff>
    </xdr:from>
    <xdr:ext cx="762000" cy="259045"/>
    <xdr:sp macro="" textlink="">
      <xdr:nvSpPr>
        <xdr:cNvPr id="705" name="テキスト ボックス 704"/>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19</xdr:col>
      <xdr:colOff>454025</xdr:colOff>
      <xdr:row>101</xdr:row>
      <xdr:rowOff>80027</xdr:rowOff>
    </xdr:from>
    <xdr:ext cx="762000" cy="259045"/>
    <xdr:sp macro="" textlink="">
      <xdr:nvSpPr>
        <xdr:cNvPr id="706" name="テキスト ボックス 705"/>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18</xdr:col>
      <xdr:colOff>250825</xdr:colOff>
      <xdr:row>101</xdr:row>
      <xdr:rowOff>80027</xdr:rowOff>
    </xdr:from>
    <xdr:ext cx="762000" cy="259045"/>
    <xdr:sp macro="" textlink="">
      <xdr:nvSpPr>
        <xdr:cNvPr id="707" name="テキスト ボックス 706"/>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23</xdr:col>
      <xdr:colOff>466725</xdr:colOff>
      <xdr:row>95</xdr:row>
      <xdr:rowOff>154432</xdr:rowOff>
    </xdr:from>
    <xdr:to>
      <xdr:col>23</xdr:col>
      <xdr:colOff>568325</xdr:colOff>
      <xdr:row>96</xdr:row>
      <xdr:rowOff>84582</xdr:rowOff>
    </xdr:to>
    <xdr:sp macro="" textlink="">
      <xdr:nvSpPr>
        <xdr:cNvPr id="708" name="円/楕円 707"/>
        <xdr:cNvSpPr/>
      </xdr:nvSpPr>
      <xdr:spPr>
        <a:xfrm>
          <a:off x="16268700" y="164421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568325</xdr:colOff>
      <xdr:row>95</xdr:row>
      <xdr:rowOff>132859</xdr:rowOff>
    </xdr:from>
    <xdr:ext cx="469744" cy="259045"/>
    <xdr:sp macro="" textlink="">
      <xdr:nvSpPr>
        <xdr:cNvPr id="709" name="公債費該当値テキスト"/>
        <xdr:cNvSpPr txBox="1"/>
      </xdr:nvSpPr>
      <xdr:spPr>
        <a:xfrm>
          <a:off x="16370300" y="164206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7,134</a:t>
          </a:r>
          <a:endParaRPr kumimoji="1" lang="ja-JP" altLang="en-US" sz="1000" b="1">
            <a:solidFill>
              <a:srgbClr val="FF0000"/>
            </a:solidFill>
            <a:latin typeface="ＭＳ Ｐゴシック"/>
          </a:endParaRPr>
        </a:p>
      </xdr:txBody>
    </xdr:sp>
    <xdr:clientData/>
  </xdr:oneCellAnchor>
  <xdr:twoCellAnchor>
    <xdr:from>
      <xdr:col>22</xdr:col>
      <xdr:colOff>314325</xdr:colOff>
      <xdr:row>95</xdr:row>
      <xdr:rowOff>98933</xdr:rowOff>
    </xdr:from>
    <xdr:to>
      <xdr:col>22</xdr:col>
      <xdr:colOff>415925</xdr:colOff>
      <xdr:row>96</xdr:row>
      <xdr:rowOff>29083</xdr:rowOff>
    </xdr:to>
    <xdr:sp macro="" textlink="">
      <xdr:nvSpPr>
        <xdr:cNvPr id="710" name="円/楕円 709"/>
        <xdr:cNvSpPr/>
      </xdr:nvSpPr>
      <xdr:spPr>
        <a:xfrm>
          <a:off x="15430500" y="163866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130252</xdr:colOff>
      <xdr:row>96</xdr:row>
      <xdr:rowOff>20210</xdr:rowOff>
    </xdr:from>
    <xdr:ext cx="469744" cy="259045"/>
    <xdr:sp macro="" textlink="">
      <xdr:nvSpPr>
        <xdr:cNvPr id="711" name="テキスト ボックス 710"/>
        <xdr:cNvSpPr txBox="1"/>
      </xdr:nvSpPr>
      <xdr:spPr>
        <a:xfrm>
          <a:off x="15246427" y="1647941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7,571</a:t>
          </a:r>
          <a:endParaRPr kumimoji="1" lang="ja-JP" altLang="en-US" sz="1000" b="1">
            <a:solidFill>
              <a:srgbClr val="FF0000"/>
            </a:solidFill>
            <a:latin typeface="ＭＳ Ｐゴシック"/>
          </a:endParaRPr>
        </a:p>
      </xdr:txBody>
    </xdr:sp>
    <xdr:clientData/>
  </xdr:oneCellAnchor>
  <xdr:twoCellAnchor>
    <xdr:from>
      <xdr:col>21</xdr:col>
      <xdr:colOff>111125</xdr:colOff>
      <xdr:row>94</xdr:row>
      <xdr:rowOff>20828</xdr:rowOff>
    </xdr:from>
    <xdr:to>
      <xdr:col>21</xdr:col>
      <xdr:colOff>212725</xdr:colOff>
      <xdr:row>94</xdr:row>
      <xdr:rowOff>122428</xdr:rowOff>
    </xdr:to>
    <xdr:sp macro="" textlink="">
      <xdr:nvSpPr>
        <xdr:cNvPr id="712" name="円/楕円 711"/>
        <xdr:cNvSpPr/>
      </xdr:nvSpPr>
      <xdr:spPr>
        <a:xfrm>
          <a:off x="14541500" y="161371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612852</xdr:colOff>
      <xdr:row>94</xdr:row>
      <xdr:rowOff>113555</xdr:rowOff>
    </xdr:from>
    <xdr:ext cx="469744" cy="259045"/>
    <xdr:sp macro="" textlink="">
      <xdr:nvSpPr>
        <xdr:cNvPr id="713" name="テキスト ボックス 712"/>
        <xdr:cNvSpPr txBox="1"/>
      </xdr:nvSpPr>
      <xdr:spPr>
        <a:xfrm>
          <a:off x="14357427" y="162298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9,536</a:t>
          </a:r>
          <a:endParaRPr kumimoji="1" lang="ja-JP" altLang="en-US" sz="1000" b="1">
            <a:solidFill>
              <a:srgbClr val="FF0000"/>
            </a:solidFill>
            <a:latin typeface="ＭＳ Ｐゴシック"/>
          </a:endParaRPr>
        </a:p>
      </xdr:txBody>
    </xdr:sp>
    <xdr:clientData/>
  </xdr:oneCellAnchor>
  <xdr:twoCellAnchor>
    <xdr:from>
      <xdr:col>19</xdr:col>
      <xdr:colOff>593725</xdr:colOff>
      <xdr:row>90</xdr:row>
      <xdr:rowOff>89154</xdr:rowOff>
    </xdr:from>
    <xdr:to>
      <xdr:col>20</xdr:col>
      <xdr:colOff>9525</xdr:colOff>
      <xdr:row>91</xdr:row>
      <xdr:rowOff>19304</xdr:rowOff>
    </xdr:to>
    <xdr:sp macro="" textlink="">
      <xdr:nvSpPr>
        <xdr:cNvPr id="714" name="円/楕円 713"/>
        <xdr:cNvSpPr/>
      </xdr:nvSpPr>
      <xdr:spPr>
        <a:xfrm>
          <a:off x="13652500" y="155196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377336</xdr:colOff>
      <xdr:row>89</xdr:row>
      <xdr:rowOff>35831</xdr:rowOff>
    </xdr:from>
    <xdr:ext cx="534377" cy="259045"/>
    <xdr:sp macro="" textlink="">
      <xdr:nvSpPr>
        <xdr:cNvPr id="715" name="テキスト ボックス 714"/>
        <xdr:cNvSpPr txBox="1"/>
      </xdr:nvSpPr>
      <xdr:spPr>
        <a:xfrm>
          <a:off x="13436111" y="152948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14,398</a:t>
          </a:r>
          <a:endParaRPr kumimoji="1" lang="ja-JP" altLang="en-US" sz="1000" b="1">
            <a:solidFill>
              <a:srgbClr val="FF0000"/>
            </a:solidFill>
            <a:latin typeface="ＭＳ Ｐゴシック"/>
          </a:endParaRPr>
        </a:p>
      </xdr:txBody>
    </xdr:sp>
    <xdr:clientData/>
  </xdr:oneCellAnchor>
  <xdr:twoCellAnchor>
    <xdr:from>
      <xdr:col>18</xdr:col>
      <xdr:colOff>390525</xdr:colOff>
      <xdr:row>90</xdr:row>
      <xdr:rowOff>37212</xdr:rowOff>
    </xdr:from>
    <xdr:to>
      <xdr:col>18</xdr:col>
      <xdr:colOff>492125</xdr:colOff>
      <xdr:row>90</xdr:row>
      <xdr:rowOff>138812</xdr:rowOff>
    </xdr:to>
    <xdr:sp macro="" textlink="">
      <xdr:nvSpPr>
        <xdr:cNvPr id="716" name="円/楕円 715"/>
        <xdr:cNvSpPr/>
      </xdr:nvSpPr>
      <xdr:spPr>
        <a:xfrm>
          <a:off x="12763500" y="154677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174136</xdr:colOff>
      <xdr:row>88</xdr:row>
      <xdr:rowOff>155339</xdr:rowOff>
    </xdr:from>
    <xdr:ext cx="534377" cy="259045"/>
    <xdr:sp macro="" textlink="">
      <xdr:nvSpPr>
        <xdr:cNvPr id="717" name="テキスト ボックス 716"/>
        <xdr:cNvSpPr txBox="1"/>
      </xdr:nvSpPr>
      <xdr:spPr>
        <a:xfrm>
          <a:off x="12547111" y="152429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14,807</a:t>
          </a:r>
          <a:endParaRPr kumimoji="1" lang="ja-JP" altLang="en-US" sz="1000" b="1">
            <a:solidFill>
              <a:srgbClr val="FF0000"/>
            </a:solidFill>
            <a:latin typeface="ＭＳ Ｐゴシック"/>
          </a:endParaRPr>
        </a:p>
      </xdr:txBody>
    </xdr:sp>
    <xdr:clientData/>
  </xdr:oneCellAnchor>
  <xdr:twoCellAnchor>
    <xdr:from>
      <xdr:col>26</xdr:col>
      <xdr:colOff>428625</xdr:colOff>
      <xdr:row>23</xdr:row>
      <xdr:rowOff>57150</xdr:rowOff>
    </xdr:from>
    <xdr:to>
      <xdr:col>33</xdr:col>
      <xdr:colOff>314325</xdr:colOff>
      <xdr:row>25</xdr:row>
      <xdr:rowOff>31750</xdr:rowOff>
    </xdr:to>
    <xdr:sp macro="" textlink="">
      <xdr:nvSpPr>
        <xdr:cNvPr id="718" name="正方形/長方形 717"/>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諸支出金</a:t>
          </a:r>
        </a:p>
      </xdr:txBody>
    </xdr:sp>
    <xdr:clientData/>
  </xdr:twoCellAnchor>
  <xdr:twoCellAnchor>
    <xdr:from>
      <xdr:col>26</xdr:col>
      <xdr:colOff>555625</xdr:colOff>
      <xdr:row>25</xdr:row>
      <xdr:rowOff>57150</xdr:rowOff>
    </xdr:from>
    <xdr:to>
      <xdr:col>29</xdr:col>
      <xdr:colOff>22225</xdr:colOff>
      <xdr:row>26</xdr:row>
      <xdr:rowOff>139700</xdr:rowOff>
    </xdr:to>
    <xdr:sp macro="" textlink="">
      <xdr:nvSpPr>
        <xdr:cNvPr id="719" name="正方形/長方形 718"/>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26</xdr:row>
      <xdr:rowOff>88900</xdr:rowOff>
    </xdr:from>
    <xdr:to>
      <xdr:col>29</xdr:col>
      <xdr:colOff>22225</xdr:colOff>
      <xdr:row>28</xdr:row>
      <xdr:rowOff>0</xdr:rowOff>
    </xdr:to>
    <xdr:sp macro="" textlink="">
      <xdr:nvSpPr>
        <xdr:cNvPr id="720" name="正方形/長方形 719"/>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2/23</a:t>
          </a:r>
          <a:endParaRPr kumimoji="1" lang="ja-JP" altLang="en-US" sz="1200" b="1" i="1">
            <a:solidFill>
              <a:srgbClr val="4080FF"/>
            </a:solidFill>
            <a:latin typeface="ＭＳ Ｐゴシック"/>
          </a:endParaRPr>
        </a:p>
      </xdr:txBody>
    </xdr:sp>
    <xdr:clientData/>
  </xdr:twoCellAnchor>
  <xdr:twoCellAnchor>
    <xdr:from>
      <xdr:col>28</xdr:col>
      <xdr:colOff>200025</xdr:colOff>
      <xdr:row>25</xdr:row>
      <xdr:rowOff>57150</xdr:rowOff>
    </xdr:from>
    <xdr:to>
      <xdr:col>30</xdr:col>
      <xdr:colOff>352425</xdr:colOff>
      <xdr:row>26</xdr:row>
      <xdr:rowOff>139700</xdr:rowOff>
    </xdr:to>
    <xdr:sp macro="" textlink="">
      <xdr:nvSpPr>
        <xdr:cNvPr id="721" name="正方形/長方形 720"/>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26</xdr:row>
      <xdr:rowOff>88900</xdr:rowOff>
    </xdr:from>
    <xdr:to>
      <xdr:col>30</xdr:col>
      <xdr:colOff>352425</xdr:colOff>
      <xdr:row>28</xdr:row>
      <xdr:rowOff>0</xdr:rowOff>
    </xdr:to>
    <xdr:sp macro="" textlink="">
      <xdr:nvSpPr>
        <xdr:cNvPr id="722" name="正方形/長方形 721"/>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999</a:t>
          </a:r>
          <a:endParaRPr kumimoji="1" lang="ja-JP" altLang="en-US" sz="1200" b="1" i="1">
            <a:solidFill>
              <a:srgbClr val="4080FF"/>
            </a:solidFill>
            <a:latin typeface="ＭＳ Ｐゴシック"/>
          </a:endParaRPr>
        </a:p>
      </xdr:txBody>
    </xdr:sp>
    <xdr:clientData/>
  </xdr:twoCellAnchor>
  <xdr:twoCellAnchor>
    <xdr:from>
      <xdr:col>29</xdr:col>
      <xdr:colOff>657225</xdr:colOff>
      <xdr:row>25</xdr:row>
      <xdr:rowOff>57150</xdr:rowOff>
    </xdr:from>
    <xdr:to>
      <xdr:col>32</xdr:col>
      <xdr:colOff>123825</xdr:colOff>
      <xdr:row>26</xdr:row>
      <xdr:rowOff>139700</xdr:rowOff>
    </xdr:to>
    <xdr:sp macro="" textlink="">
      <xdr:nvSpPr>
        <xdr:cNvPr id="723" name="正方形/長方形 722"/>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26</xdr:row>
      <xdr:rowOff>88900</xdr:rowOff>
    </xdr:from>
    <xdr:to>
      <xdr:col>32</xdr:col>
      <xdr:colOff>123825</xdr:colOff>
      <xdr:row>28</xdr:row>
      <xdr:rowOff>0</xdr:rowOff>
    </xdr:to>
    <xdr:sp macro="" textlink="">
      <xdr:nvSpPr>
        <xdr:cNvPr id="724" name="正方形/長方形 723"/>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155</a:t>
          </a:r>
          <a:endParaRPr kumimoji="1" lang="ja-JP" altLang="en-US" sz="1200" b="1" i="1">
            <a:solidFill>
              <a:srgbClr val="4080FF"/>
            </a:solidFill>
            <a:latin typeface="ＭＳ Ｐゴシック"/>
          </a:endParaRPr>
        </a:p>
      </xdr:txBody>
    </xdr:sp>
    <xdr:clientData/>
  </xdr:twoCellAnchor>
  <xdr:twoCellAnchor>
    <xdr:from>
      <xdr:col>26</xdr:col>
      <xdr:colOff>428625</xdr:colOff>
      <xdr:row>28</xdr:row>
      <xdr:rowOff>25400</xdr:rowOff>
    </xdr:from>
    <xdr:to>
      <xdr:col>33</xdr:col>
      <xdr:colOff>314325</xdr:colOff>
      <xdr:row>41</xdr:row>
      <xdr:rowOff>82550</xdr:rowOff>
    </xdr:to>
    <xdr:sp macro="" textlink="">
      <xdr:nvSpPr>
        <xdr:cNvPr id="725" name="正方形/長方形 724"/>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27</xdr:row>
      <xdr:rowOff>6350</xdr:rowOff>
    </xdr:from>
    <xdr:ext cx="349839" cy="225703"/>
    <xdr:sp macro="" textlink="">
      <xdr:nvSpPr>
        <xdr:cNvPr id="726" name="テキスト ボックス 725"/>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41</xdr:row>
      <xdr:rowOff>82550</xdr:rowOff>
    </xdr:from>
    <xdr:to>
      <xdr:col>33</xdr:col>
      <xdr:colOff>314325</xdr:colOff>
      <xdr:row>41</xdr:row>
      <xdr:rowOff>82550</xdr:rowOff>
    </xdr:to>
    <xdr:cxnSp macro="">
      <xdr:nvCxnSpPr>
        <xdr:cNvPr id="727" name="直線コネクタ 726"/>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39</xdr:row>
      <xdr:rowOff>98878</xdr:rowOff>
    </xdr:from>
    <xdr:to>
      <xdr:col>33</xdr:col>
      <xdr:colOff>314325</xdr:colOff>
      <xdr:row>39</xdr:row>
      <xdr:rowOff>98878</xdr:rowOff>
    </xdr:to>
    <xdr:cxnSp macro="">
      <xdr:nvCxnSpPr>
        <xdr:cNvPr id="728" name="直線コネクタ 727"/>
        <xdr:cNvCxnSpPr/>
      </xdr:nvCxnSpPr>
      <xdr:spPr>
        <a:xfrm>
          <a:off x="18288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38</xdr:row>
      <xdr:rowOff>128105</xdr:rowOff>
    </xdr:from>
    <xdr:ext cx="248786" cy="259045"/>
    <xdr:sp macro="" textlink="">
      <xdr:nvSpPr>
        <xdr:cNvPr id="729" name="テキスト ボックス 728"/>
        <xdr:cNvSpPr txBox="1"/>
      </xdr:nvSpPr>
      <xdr:spPr>
        <a:xfrm>
          <a:off x="18039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37</xdr:row>
      <xdr:rowOff>115207</xdr:rowOff>
    </xdr:from>
    <xdr:to>
      <xdr:col>33</xdr:col>
      <xdr:colOff>314325</xdr:colOff>
      <xdr:row>37</xdr:row>
      <xdr:rowOff>115207</xdr:rowOff>
    </xdr:to>
    <xdr:cxnSp macro="">
      <xdr:nvCxnSpPr>
        <xdr:cNvPr id="730" name="直線コネクタ 729"/>
        <xdr:cNvCxnSpPr/>
      </xdr:nvCxnSpPr>
      <xdr:spPr>
        <a:xfrm>
          <a:off x="18288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36</xdr:row>
      <xdr:rowOff>144434</xdr:rowOff>
    </xdr:from>
    <xdr:ext cx="377026" cy="259045"/>
    <xdr:sp macro="" textlink="">
      <xdr:nvSpPr>
        <xdr:cNvPr id="731" name="テキスト ボックス 730"/>
        <xdr:cNvSpPr txBox="1"/>
      </xdr:nvSpPr>
      <xdr:spPr>
        <a:xfrm>
          <a:off x="17910974" y="6316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26</xdr:col>
      <xdr:colOff>428625</xdr:colOff>
      <xdr:row>35</xdr:row>
      <xdr:rowOff>131536</xdr:rowOff>
    </xdr:from>
    <xdr:to>
      <xdr:col>33</xdr:col>
      <xdr:colOff>314325</xdr:colOff>
      <xdr:row>35</xdr:row>
      <xdr:rowOff>131536</xdr:rowOff>
    </xdr:to>
    <xdr:cxnSp macro="">
      <xdr:nvCxnSpPr>
        <xdr:cNvPr id="732" name="直線コネクタ 731"/>
        <xdr:cNvCxnSpPr/>
      </xdr:nvCxnSpPr>
      <xdr:spPr>
        <a:xfrm>
          <a:off x="18288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34</xdr:row>
      <xdr:rowOff>160763</xdr:rowOff>
    </xdr:from>
    <xdr:ext cx="377026" cy="259045"/>
    <xdr:sp macro="" textlink="">
      <xdr:nvSpPr>
        <xdr:cNvPr id="733" name="テキスト ボックス 732"/>
        <xdr:cNvSpPr txBox="1"/>
      </xdr:nvSpPr>
      <xdr:spPr>
        <a:xfrm>
          <a:off x="17910974" y="5990063"/>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26</xdr:col>
      <xdr:colOff>428625</xdr:colOff>
      <xdr:row>33</xdr:row>
      <xdr:rowOff>147864</xdr:rowOff>
    </xdr:from>
    <xdr:to>
      <xdr:col>33</xdr:col>
      <xdr:colOff>314325</xdr:colOff>
      <xdr:row>33</xdr:row>
      <xdr:rowOff>147864</xdr:rowOff>
    </xdr:to>
    <xdr:cxnSp macro="">
      <xdr:nvCxnSpPr>
        <xdr:cNvPr id="734" name="直線コネクタ 733"/>
        <xdr:cNvCxnSpPr/>
      </xdr:nvCxnSpPr>
      <xdr:spPr>
        <a:xfrm>
          <a:off x="18288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51599</xdr:colOff>
      <xdr:row>33</xdr:row>
      <xdr:rowOff>5641</xdr:rowOff>
    </xdr:from>
    <xdr:ext cx="377026" cy="259045"/>
    <xdr:sp macro="" textlink="">
      <xdr:nvSpPr>
        <xdr:cNvPr id="735" name="テキスト ボックス 734"/>
        <xdr:cNvSpPr txBox="1"/>
      </xdr:nvSpPr>
      <xdr:spPr>
        <a:xfrm>
          <a:off x="17910974" y="5663491"/>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26</xdr:col>
      <xdr:colOff>428625</xdr:colOff>
      <xdr:row>31</xdr:row>
      <xdr:rowOff>164193</xdr:rowOff>
    </xdr:from>
    <xdr:to>
      <xdr:col>33</xdr:col>
      <xdr:colOff>314325</xdr:colOff>
      <xdr:row>31</xdr:row>
      <xdr:rowOff>164193</xdr:rowOff>
    </xdr:to>
    <xdr:cxnSp macro="">
      <xdr:nvCxnSpPr>
        <xdr:cNvPr id="736" name="直線コネクタ 735"/>
        <xdr:cNvCxnSpPr/>
      </xdr:nvCxnSpPr>
      <xdr:spPr>
        <a:xfrm>
          <a:off x="18288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31</xdr:row>
      <xdr:rowOff>21970</xdr:rowOff>
    </xdr:from>
    <xdr:ext cx="467179" cy="259045"/>
    <xdr:sp macro="" textlink="">
      <xdr:nvSpPr>
        <xdr:cNvPr id="737" name="テキスト ボックス 736"/>
        <xdr:cNvSpPr txBox="1"/>
      </xdr:nvSpPr>
      <xdr:spPr>
        <a:xfrm>
          <a:off x="17820821" y="5336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26</xdr:col>
      <xdr:colOff>428625</xdr:colOff>
      <xdr:row>30</xdr:row>
      <xdr:rowOff>9072</xdr:rowOff>
    </xdr:from>
    <xdr:to>
      <xdr:col>33</xdr:col>
      <xdr:colOff>314325</xdr:colOff>
      <xdr:row>30</xdr:row>
      <xdr:rowOff>9072</xdr:rowOff>
    </xdr:to>
    <xdr:cxnSp macro="">
      <xdr:nvCxnSpPr>
        <xdr:cNvPr id="738" name="直線コネクタ 737"/>
        <xdr:cNvCxnSpPr/>
      </xdr:nvCxnSpPr>
      <xdr:spPr>
        <a:xfrm>
          <a:off x="18288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29</xdr:row>
      <xdr:rowOff>38299</xdr:rowOff>
    </xdr:from>
    <xdr:ext cx="467179" cy="259045"/>
    <xdr:sp macro="" textlink="">
      <xdr:nvSpPr>
        <xdr:cNvPr id="739" name="テキスト ボックス 738"/>
        <xdr:cNvSpPr txBox="1"/>
      </xdr:nvSpPr>
      <xdr:spPr>
        <a:xfrm>
          <a:off x="17820821" y="5010349"/>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28</xdr:row>
      <xdr:rowOff>25400</xdr:rowOff>
    </xdr:to>
    <xdr:cxnSp macro="">
      <xdr:nvCxnSpPr>
        <xdr:cNvPr id="740" name="直線コネクタ 739"/>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25</xdr:col>
      <xdr:colOff>647246</xdr:colOff>
      <xdr:row>27</xdr:row>
      <xdr:rowOff>54627</xdr:rowOff>
    </xdr:from>
    <xdr:ext cx="467179" cy="259045"/>
    <xdr:sp macro="" textlink="">
      <xdr:nvSpPr>
        <xdr:cNvPr id="741" name="テキスト ボックス 740"/>
        <xdr:cNvSpPr txBox="1"/>
      </xdr:nvSpPr>
      <xdr:spPr>
        <a:xfrm>
          <a:off x="17820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1,800</a:t>
          </a:r>
          <a:endParaRPr kumimoji="1" lang="ja-JP" altLang="en-US" sz="1000">
            <a:latin typeface="ＭＳ Ｐゴシック"/>
          </a:endParaRPr>
        </a:p>
      </xdr:txBody>
    </xdr:sp>
    <xdr:clientData/>
  </xdr:oneCellAnchor>
  <xdr:twoCellAnchor>
    <xdr:from>
      <xdr:col>26</xdr:col>
      <xdr:colOff>428625</xdr:colOff>
      <xdr:row>28</xdr:row>
      <xdr:rowOff>25400</xdr:rowOff>
    </xdr:from>
    <xdr:to>
      <xdr:col>33</xdr:col>
      <xdr:colOff>314325</xdr:colOff>
      <xdr:row>41</xdr:row>
      <xdr:rowOff>82550</xdr:rowOff>
    </xdr:to>
    <xdr:sp macro="" textlink="">
      <xdr:nvSpPr>
        <xdr:cNvPr id="742" name="諸支出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30</xdr:row>
      <xdr:rowOff>15603</xdr:rowOff>
    </xdr:from>
    <xdr:to>
      <xdr:col>32</xdr:col>
      <xdr:colOff>186689</xdr:colOff>
      <xdr:row>39</xdr:row>
      <xdr:rowOff>98878</xdr:rowOff>
    </xdr:to>
    <xdr:cxnSp macro="">
      <xdr:nvCxnSpPr>
        <xdr:cNvPr id="743" name="直線コネクタ 742"/>
        <xdr:cNvCxnSpPr/>
      </xdr:nvCxnSpPr>
      <xdr:spPr>
        <a:xfrm flipV="1">
          <a:off x="22159595" y="5159103"/>
          <a:ext cx="1269" cy="162632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39</xdr:row>
      <xdr:rowOff>102705</xdr:rowOff>
    </xdr:from>
    <xdr:ext cx="249299" cy="259045"/>
    <xdr:sp macro="" textlink="">
      <xdr:nvSpPr>
        <xdr:cNvPr id="744" name="諸支出金最小値テキスト"/>
        <xdr:cNvSpPr txBox="1"/>
      </xdr:nvSpPr>
      <xdr:spPr>
        <a:xfrm>
          <a:off x="22212300" y="67892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39</xdr:row>
      <xdr:rowOff>98878</xdr:rowOff>
    </xdr:from>
    <xdr:to>
      <xdr:col>32</xdr:col>
      <xdr:colOff>276225</xdr:colOff>
      <xdr:row>39</xdr:row>
      <xdr:rowOff>98878</xdr:rowOff>
    </xdr:to>
    <xdr:cxnSp macro="">
      <xdr:nvCxnSpPr>
        <xdr:cNvPr id="745" name="直線コネクタ 744"/>
        <xdr:cNvCxnSpPr/>
      </xdr:nvCxnSpPr>
      <xdr:spPr>
        <a:xfrm>
          <a:off x="22072600" y="67854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28</xdr:row>
      <xdr:rowOff>133730</xdr:rowOff>
    </xdr:from>
    <xdr:ext cx="469744" cy="259045"/>
    <xdr:sp macro="" textlink="">
      <xdr:nvSpPr>
        <xdr:cNvPr id="746" name="諸支出金最大値テキスト"/>
        <xdr:cNvSpPr txBox="1"/>
      </xdr:nvSpPr>
      <xdr:spPr>
        <a:xfrm>
          <a:off x="22212300" y="493433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1,494</a:t>
          </a:r>
          <a:endParaRPr kumimoji="1" lang="ja-JP" altLang="en-US" sz="1000" b="1">
            <a:latin typeface="ＭＳ Ｐゴシック"/>
          </a:endParaRPr>
        </a:p>
      </xdr:txBody>
    </xdr:sp>
    <xdr:clientData/>
  </xdr:oneCellAnchor>
  <xdr:twoCellAnchor>
    <xdr:from>
      <xdr:col>32</xdr:col>
      <xdr:colOff>98425</xdr:colOff>
      <xdr:row>30</xdr:row>
      <xdr:rowOff>15603</xdr:rowOff>
    </xdr:from>
    <xdr:to>
      <xdr:col>32</xdr:col>
      <xdr:colOff>276225</xdr:colOff>
      <xdr:row>30</xdr:row>
      <xdr:rowOff>15603</xdr:rowOff>
    </xdr:to>
    <xdr:cxnSp macro="">
      <xdr:nvCxnSpPr>
        <xdr:cNvPr id="747" name="直線コネクタ 746"/>
        <xdr:cNvCxnSpPr/>
      </xdr:nvCxnSpPr>
      <xdr:spPr>
        <a:xfrm>
          <a:off x="22072600" y="515910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39</xdr:row>
      <xdr:rowOff>98878</xdr:rowOff>
    </xdr:from>
    <xdr:to>
      <xdr:col>32</xdr:col>
      <xdr:colOff>187325</xdr:colOff>
      <xdr:row>39</xdr:row>
      <xdr:rowOff>98878</xdr:rowOff>
    </xdr:to>
    <xdr:cxnSp macro="">
      <xdr:nvCxnSpPr>
        <xdr:cNvPr id="748" name="直線コネクタ 747"/>
        <xdr:cNvCxnSpPr/>
      </xdr:nvCxnSpPr>
      <xdr:spPr>
        <a:xfrm>
          <a:off x="21323300" y="67854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37</xdr:row>
      <xdr:rowOff>162940</xdr:rowOff>
    </xdr:from>
    <xdr:ext cx="313932" cy="259045"/>
    <xdr:sp macro="" textlink="">
      <xdr:nvSpPr>
        <xdr:cNvPr id="749" name="諸支出金平均値テキスト"/>
        <xdr:cNvSpPr txBox="1"/>
      </xdr:nvSpPr>
      <xdr:spPr>
        <a:xfrm>
          <a:off x="22212300" y="6506590"/>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73</a:t>
          </a:r>
          <a:endParaRPr kumimoji="1" lang="ja-JP" altLang="en-US" sz="1000" b="1">
            <a:solidFill>
              <a:srgbClr val="000080"/>
            </a:solidFill>
            <a:latin typeface="ＭＳ Ｐゴシック"/>
          </a:endParaRPr>
        </a:p>
      </xdr:txBody>
    </xdr:sp>
    <xdr:clientData/>
  </xdr:oneCellAnchor>
  <xdr:twoCellAnchor>
    <xdr:from>
      <xdr:col>32</xdr:col>
      <xdr:colOff>136525</xdr:colOff>
      <xdr:row>38</xdr:row>
      <xdr:rowOff>140063</xdr:rowOff>
    </xdr:from>
    <xdr:to>
      <xdr:col>32</xdr:col>
      <xdr:colOff>238125</xdr:colOff>
      <xdr:row>39</xdr:row>
      <xdr:rowOff>70213</xdr:rowOff>
    </xdr:to>
    <xdr:sp macro="" textlink="">
      <xdr:nvSpPr>
        <xdr:cNvPr id="750" name="フローチャート : 判断 749"/>
        <xdr:cNvSpPr/>
      </xdr:nvSpPr>
      <xdr:spPr>
        <a:xfrm>
          <a:off x="22110700" y="665516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39</xdr:row>
      <xdr:rowOff>98878</xdr:rowOff>
    </xdr:from>
    <xdr:to>
      <xdr:col>31</xdr:col>
      <xdr:colOff>34925</xdr:colOff>
      <xdr:row>39</xdr:row>
      <xdr:rowOff>98878</xdr:rowOff>
    </xdr:to>
    <xdr:cxnSp macro="">
      <xdr:nvCxnSpPr>
        <xdr:cNvPr id="751" name="直線コネクタ 750"/>
        <xdr:cNvCxnSpPr/>
      </xdr:nvCxnSpPr>
      <xdr:spPr>
        <a:xfrm>
          <a:off x="20434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39</xdr:row>
      <xdr:rowOff>7801</xdr:rowOff>
    </xdr:from>
    <xdr:to>
      <xdr:col>31</xdr:col>
      <xdr:colOff>85725</xdr:colOff>
      <xdr:row>39</xdr:row>
      <xdr:rowOff>109401</xdr:rowOff>
    </xdr:to>
    <xdr:sp macro="" textlink="">
      <xdr:nvSpPr>
        <xdr:cNvPr id="752" name="フローチャート : 判断 751"/>
        <xdr:cNvSpPr/>
      </xdr:nvSpPr>
      <xdr:spPr>
        <a:xfrm>
          <a:off x="21272500" y="669435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563758</xdr:colOff>
      <xdr:row>37</xdr:row>
      <xdr:rowOff>125928</xdr:rowOff>
    </xdr:from>
    <xdr:ext cx="313932" cy="259045"/>
    <xdr:sp macro="" textlink="">
      <xdr:nvSpPr>
        <xdr:cNvPr id="753" name="テキスト ボックス 752"/>
        <xdr:cNvSpPr txBox="1"/>
      </xdr:nvSpPr>
      <xdr:spPr>
        <a:xfrm>
          <a:off x="21166333" y="6469578"/>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37</a:t>
          </a:r>
          <a:endParaRPr kumimoji="1" lang="ja-JP" altLang="en-US" sz="1000" b="1">
            <a:solidFill>
              <a:srgbClr val="000080"/>
            </a:solidFill>
            <a:latin typeface="ＭＳ Ｐゴシック"/>
          </a:endParaRPr>
        </a:p>
      </xdr:txBody>
    </xdr:sp>
    <xdr:clientData/>
  </xdr:oneCellAnchor>
  <xdr:twoCellAnchor>
    <xdr:from>
      <xdr:col>28</xdr:col>
      <xdr:colOff>314325</xdr:colOff>
      <xdr:row>39</xdr:row>
      <xdr:rowOff>98878</xdr:rowOff>
    </xdr:from>
    <xdr:to>
      <xdr:col>29</xdr:col>
      <xdr:colOff>517525</xdr:colOff>
      <xdr:row>39</xdr:row>
      <xdr:rowOff>98878</xdr:rowOff>
    </xdr:to>
    <xdr:cxnSp macro="">
      <xdr:nvCxnSpPr>
        <xdr:cNvPr id="754" name="直線コネクタ 753"/>
        <xdr:cNvCxnSpPr/>
      </xdr:nvCxnSpPr>
      <xdr:spPr>
        <a:xfrm>
          <a:off x="19545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39</xdr:row>
      <xdr:rowOff>31750</xdr:rowOff>
    </xdr:from>
    <xdr:to>
      <xdr:col>29</xdr:col>
      <xdr:colOff>568325</xdr:colOff>
      <xdr:row>39</xdr:row>
      <xdr:rowOff>133350</xdr:rowOff>
    </xdr:to>
    <xdr:sp macro="" textlink="">
      <xdr:nvSpPr>
        <xdr:cNvPr id="755" name="フローチャート : 判断 754"/>
        <xdr:cNvSpPr/>
      </xdr:nvSpPr>
      <xdr:spPr>
        <a:xfrm>
          <a:off x="20383500" y="6718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360558</xdr:colOff>
      <xdr:row>37</xdr:row>
      <xdr:rowOff>149877</xdr:rowOff>
    </xdr:from>
    <xdr:ext cx="313932" cy="259045"/>
    <xdr:sp macro="" textlink="">
      <xdr:nvSpPr>
        <xdr:cNvPr id="756" name="テキスト ボックス 755"/>
        <xdr:cNvSpPr txBox="1"/>
      </xdr:nvSpPr>
      <xdr:spPr>
        <a:xfrm>
          <a:off x="20277333" y="64935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15</a:t>
          </a:r>
          <a:endParaRPr kumimoji="1" lang="ja-JP" altLang="en-US" sz="1000" b="1">
            <a:solidFill>
              <a:srgbClr val="000080"/>
            </a:solidFill>
            <a:latin typeface="ＭＳ Ｐゴシック"/>
          </a:endParaRPr>
        </a:p>
      </xdr:txBody>
    </xdr:sp>
    <xdr:clientData/>
  </xdr:oneCellAnchor>
  <xdr:twoCellAnchor>
    <xdr:from>
      <xdr:col>27</xdr:col>
      <xdr:colOff>111125</xdr:colOff>
      <xdr:row>39</xdr:row>
      <xdr:rowOff>98878</xdr:rowOff>
    </xdr:from>
    <xdr:to>
      <xdr:col>28</xdr:col>
      <xdr:colOff>314325</xdr:colOff>
      <xdr:row>39</xdr:row>
      <xdr:rowOff>98878</xdr:rowOff>
    </xdr:to>
    <xdr:cxnSp macro="">
      <xdr:nvCxnSpPr>
        <xdr:cNvPr id="757" name="直線コネクタ 756"/>
        <xdr:cNvCxnSpPr/>
      </xdr:nvCxnSpPr>
      <xdr:spPr>
        <a:xfrm>
          <a:off x="18656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39</xdr:row>
      <xdr:rowOff>32838</xdr:rowOff>
    </xdr:from>
    <xdr:to>
      <xdr:col>28</xdr:col>
      <xdr:colOff>365125</xdr:colOff>
      <xdr:row>39</xdr:row>
      <xdr:rowOff>134438</xdr:rowOff>
    </xdr:to>
    <xdr:sp macro="" textlink="">
      <xdr:nvSpPr>
        <xdr:cNvPr id="758" name="フローチャート : 判断 757"/>
        <xdr:cNvSpPr/>
      </xdr:nvSpPr>
      <xdr:spPr>
        <a:xfrm>
          <a:off x="19494500" y="67193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157358</xdr:colOff>
      <xdr:row>37</xdr:row>
      <xdr:rowOff>150965</xdr:rowOff>
    </xdr:from>
    <xdr:ext cx="313932" cy="259045"/>
    <xdr:sp macro="" textlink="">
      <xdr:nvSpPr>
        <xdr:cNvPr id="759" name="テキスト ボックス 758"/>
        <xdr:cNvSpPr txBox="1"/>
      </xdr:nvSpPr>
      <xdr:spPr>
        <a:xfrm>
          <a:off x="19388333" y="6494615"/>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14</a:t>
          </a:r>
          <a:endParaRPr kumimoji="1" lang="ja-JP" altLang="en-US" sz="1000" b="1">
            <a:solidFill>
              <a:srgbClr val="000080"/>
            </a:solidFill>
            <a:latin typeface="ＭＳ Ｐゴシック"/>
          </a:endParaRPr>
        </a:p>
      </xdr:txBody>
    </xdr:sp>
    <xdr:clientData/>
  </xdr:oneCellAnchor>
  <xdr:twoCellAnchor>
    <xdr:from>
      <xdr:col>27</xdr:col>
      <xdr:colOff>60325</xdr:colOff>
      <xdr:row>39</xdr:row>
      <xdr:rowOff>26307</xdr:rowOff>
    </xdr:from>
    <xdr:to>
      <xdr:col>27</xdr:col>
      <xdr:colOff>161925</xdr:colOff>
      <xdr:row>39</xdr:row>
      <xdr:rowOff>127907</xdr:rowOff>
    </xdr:to>
    <xdr:sp macro="" textlink="">
      <xdr:nvSpPr>
        <xdr:cNvPr id="760" name="フローチャート : 判断 759"/>
        <xdr:cNvSpPr/>
      </xdr:nvSpPr>
      <xdr:spPr>
        <a:xfrm>
          <a:off x="18605500" y="67128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639958</xdr:colOff>
      <xdr:row>37</xdr:row>
      <xdr:rowOff>144434</xdr:rowOff>
    </xdr:from>
    <xdr:ext cx="313932" cy="259045"/>
    <xdr:sp macro="" textlink="">
      <xdr:nvSpPr>
        <xdr:cNvPr id="761" name="テキスト ボックス 760"/>
        <xdr:cNvSpPr txBox="1"/>
      </xdr:nvSpPr>
      <xdr:spPr>
        <a:xfrm>
          <a:off x="18499333" y="648808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20</a:t>
          </a:r>
          <a:endParaRPr kumimoji="1" lang="ja-JP" altLang="en-US" sz="1000" b="1">
            <a:solidFill>
              <a:srgbClr val="000080"/>
            </a:solidFill>
            <a:latin typeface="ＭＳ Ｐゴシック"/>
          </a:endParaRPr>
        </a:p>
      </xdr:txBody>
    </xdr:sp>
    <xdr:clientData/>
  </xdr:oneCellAnchor>
  <xdr:oneCellAnchor>
    <xdr:from>
      <xdr:col>31</xdr:col>
      <xdr:colOff>682625</xdr:colOff>
      <xdr:row>41</xdr:row>
      <xdr:rowOff>80027</xdr:rowOff>
    </xdr:from>
    <xdr:ext cx="762000" cy="259045"/>
    <xdr:sp macro="" textlink="">
      <xdr:nvSpPr>
        <xdr:cNvPr id="762" name="テキスト ボックス 761"/>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41</xdr:row>
      <xdr:rowOff>80027</xdr:rowOff>
    </xdr:from>
    <xdr:ext cx="762000" cy="259045"/>
    <xdr:sp macro="" textlink="">
      <xdr:nvSpPr>
        <xdr:cNvPr id="763" name="テキスト ボックス 762"/>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41</xdr:row>
      <xdr:rowOff>80027</xdr:rowOff>
    </xdr:from>
    <xdr:ext cx="762000" cy="259045"/>
    <xdr:sp macro="" textlink="">
      <xdr:nvSpPr>
        <xdr:cNvPr id="764" name="テキスト ボックス 763"/>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41</xdr:row>
      <xdr:rowOff>80027</xdr:rowOff>
    </xdr:from>
    <xdr:ext cx="762000" cy="259045"/>
    <xdr:sp macro="" textlink="">
      <xdr:nvSpPr>
        <xdr:cNvPr id="765" name="テキスト ボックス 764"/>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41</xdr:row>
      <xdr:rowOff>80027</xdr:rowOff>
    </xdr:from>
    <xdr:ext cx="762000" cy="259045"/>
    <xdr:sp macro="" textlink="">
      <xdr:nvSpPr>
        <xdr:cNvPr id="766" name="テキスト ボックス 765"/>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39</xdr:row>
      <xdr:rowOff>48078</xdr:rowOff>
    </xdr:from>
    <xdr:to>
      <xdr:col>32</xdr:col>
      <xdr:colOff>238125</xdr:colOff>
      <xdr:row>39</xdr:row>
      <xdr:rowOff>149678</xdr:rowOff>
    </xdr:to>
    <xdr:sp macro="" textlink="">
      <xdr:nvSpPr>
        <xdr:cNvPr id="767" name="円/楕円 766"/>
        <xdr:cNvSpPr/>
      </xdr:nvSpPr>
      <xdr:spPr>
        <a:xfrm>
          <a:off x="221107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38</xdr:row>
      <xdr:rowOff>134455</xdr:rowOff>
    </xdr:from>
    <xdr:ext cx="249299" cy="259045"/>
    <xdr:sp macro="" textlink="">
      <xdr:nvSpPr>
        <xdr:cNvPr id="768" name="諸支出金該当値テキスト"/>
        <xdr:cNvSpPr txBox="1"/>
      </xdr:nvSpPr>
      <xdr:spPr>
        <a:xfrm>
          <a:off x="22212300" y="66495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39</xdr:row>
      <xdr:rowOff>48078</xdr:rowOff>
    </xdr:from>
    <xdr:to>
      <xdr:col>31</xdr:col>
      <xdr:colOff>85725</xdr:colOff>
      <xdr:row>39</xdr:row>
      <xdr:rowOff>149678</xdr:rowOff>
    </xdr:to>
    <xdr:sp macro="" textlink="">
      <xdr:nvSpPr>
        <xdr:cNvPr id="769" name="円/楕円 768"/>
        <xdr:cNvSpPr/>
      </xdr:nvSpPr>
      <xdr:spPr>
        <a:xfrm>
          <a:off x="21272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39</xdr:row>
      <xdr:rowOff>140805</xdr:rowOff>
    </xdr:from>
    <xdr:ext cx="249299" cy="259045"/>
    <xdr:sp macro="" textlink="">
      <xdr:nvSpPr>
        <xdr:cNvPr id="770" name="テキスト ボックス 769"/>
        <xdr:cNvSpPr txBox="1"/>
      </xdr:nvSpPr>
      <xdr:spPr>
        <a:xfrm>
          <a:off x="21198649"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39</xdr:row>
      <xdr:rowOff>48078</xdr:rowOff>
    </xdr:from>
    <xdr:to>
      <xdr:col>29</xdr:col>
      <xdr:colOff>568325</xdr:colOff>
      <xdr:row>39</xdr:row>
      <xdr:rowOff>149678</xdr:rowOff>
    </xdr:to>
    <xdr:sp macro="" textlink="">
      <xdr:nvSpPr>
        <xdr:cNvPr id="771" name="円/楕円 770"/>
        <xdr:cNvSpPr/>
      </xdr:nvSpPr>
      <xdr:spPr>
        <a:xfrm>
          <a:off x="20383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39</xdr:row>
      <xdr:rowOff>140805</xdr:rowOff>
    </xdr:from>
    <xdr:ext cx="249299" cy="259045"/>
    <xdr:sp macro="" textlink="">
      <xdr:nvSpPr>
        <xdr:cNvPr id="772" name="テキスト ボックス 771"/>
        <xdr:cNvSpPr txBox="1"/>
      </xdr:nvSpPr>
      <xdr:spPr>
        <a:xfrm>
          <a:off x="20309649"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39</xdr:row>
      <xdr:rowOff>48078</xdr:rowOff>
    </xdr:from>
    <xdr:to>
      <xdr:col>28</xdr:col>
      <xdr:colOff>365125</xdr:colOff>
      <xdr:row>39</xdr:row>
      <xdr:rowOff>149678</xdr:rowOff>
    </xdr:to>
    <xdr:sp macro="" textlink="">
      <xdr:nvSpPr>
        <xdr:cNvPr id="773" name="円/楕円 772"/>
        <xdr:cNvSpPr/>
      </xdr:nvSpPr>
      <xdr:spPr>
        <a:xfrm>
          <a:off x="19494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39</xdr:row>
      <xdr:rowOff>140805</xdr:rowOff>
    </xdr:from>
    <xdr:ext cx="249299" cy="259045"/>
    <xdr:sp macro="" textlink="">
      <xdr:nvSpPr>
        <xdr:cNvPr id="774" name="テキスト ボックス 773"/>
        <xdr:cNvSpPr txBox="1"/>
      </xdr:nvSpPr>
      <xdr:spPr>
        <a:xfrm>
          <a:off x="19420649"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39</xdr:row>
      <xdr:rowOff>48078</xdr:rowOff>
    </xdr:from>
    <xdr:to>
      <xdr:col>27</xdr:col>
      <xdr:colOff>161925</xdr:colOff>
      <xdr:row>39</xdr:row>
      <xdr:rowOff>149678</xdr:rowOff>
    </xdr:to>
    <xdr:sp macro="" textlink="">
      <xdr:nvSpPr>
        <xdr:cNvPr id="775" name="円/楕円 774"/>
        <xdr:cNvSpPr/>
      </xdr:nvSpPr>
      <xdr:spPr>
        <a:xfrm>
          <a:off x="18605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39</xdr:row>
      <xdr:rowOff>140805</xdr:rowOff>
    </xdr:from>
    <xdr:ext cx="249299" cy="259045"/>
    <xdr:sp macro="" textlink="">
      <xdr:nvSpPr>
        <xdr:cNvPr id="776" name="テキスト ボックス 775"/>
        <xdr:cNvSpPr txBox="1"/>
      </xdr:nvSpPr>
      <xdr:spPr>
        <a:xfrm>
          <a:off x="18531649"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26</xdr:col>
      <xdr:colOff>428625</xdr:colOff>
      <xdr:row>43</xdr:row>
      <xdr:rowOff>57150</xdr:rowOff>
    </xdr:from>
    <xdr:to>
      <xdr:col>33</xdr:col>
      <xdr:colOff>314325</xdr:colOff>
      <xdr:row>45</xdr:row>
      <xdr:rowOff>31750</xdr:rowOff>
    </xdr:to>
    <xdr:sp macro="" textlink="">
      <xdr:nvSpPr>
        <xdr:cNvPr id="777" name="正方形/長方形 776"/>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前年度繰上充用金</a:t>
          </a:r>
        </a:p>
      </xdr:txBody>
    </xdr:sp>
    <xdr:clientData/>
  </xdr:twoCellAnchor>
  <xdr:twoCellAnchor>
    <xdr:from>
      <xdr:col>26</xdr:col>
      <xdr:colOff>555625</xdr:colOff>
      <xdr:row>45</xdr:row>
      <xdr:rowOff>57150</xdr:rowOff>
    </xdr:from>
    <xdr:to>
      <xdr:col>29</xdr:col>
      <xdr:colOff>22225</xdr:colOff>
      <xdr:row>46</xdr:row>
      <xdr:rowOff>139700</xdr:rowOff>
    </xdr:to>
    <xdr:sp macro="" textlink="">
      <xdr:nvSpPr>
        <xdr:cNvPr id="778" name="正方形/長方形 777"/>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555625</xdr:colOff>
      <xdr:row>46</xdr:row>
      <xdr:rowOff>88900</xdr:rowOff>
    </xdr:from>
    <xdr:to>
      <xdr:col>29</xdr:col>
      <xdr:colOff>22225</xdr:colOff>
      <xdr:row>48</xdr:row>
      <xdr:rowOff>0</xdr:rowOff>
    </xdr:to>
    <xdr:sp macro="" textlink="">
      <xdr:nvSpPr>
        <xdr:cNvPr id="779" name="正方形/長方形 778"/>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200025</xdr:colOff>
      <xdr:row>45</xdr:row>
      <xdr:rowOff>57150</xdr:rowOff>
    </xdr:from>
    <xdr:to>
      <xdr:col>30</xdr:col>
      <xdr:colOff>352425</xdr:colOff>
      <xdr:row>46</xdr:row>
      <xdr:rowOff>139700</xdr:rowOff>
    </xdr:to>
    <xdr:sp macro="" textlink="">
      <xdr:nvSpPr>
        <xdr:cNvPr id="780" name="正方形/長方形 779"/>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200025</xdr:colOff>
      <xdr:row>46</xdr:row>
      <xdr:rowOff>88900</xdr:rowOff>
    </xdr:from>
    <xdr:to>
      <xdr:col>30</xdr:col>
      <xdr:colOff>352425</xdr:colOff>
      <xdr:row>48</xdr:row>
      <xdr:rowOff>0</xdr:rowOff>
    </xdr:to>
    <xdr:sp macro="" textlink="">
      <xdr:nvSpPr>
        <xdr:cNvPr id="781" name="正方形/長方形 780"/>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a:t>
          </a:r>
          <a:endParaRPr kumimoji="1" lang="ja-JP" altLang="en-US" sz="1200" b="1" i="1">
            <a:solidFill>
              <a:srgbClr val="4080FF"/>
            </a:solidFill>
            <a:latin typeface="ＭＳ Ｐゴシック"/>
          </a:endParaRPr>
        </a:p>
      </xdr:txBody>
    </xdr:sp>
    <xdr:clientData/>
  </xdr:twoCellAnchor>
  <xdr:twoCellAnchor>
    <xdr:from>
      <xdr:col>29</xdr:col>
      <xdr:colOff>657225</xdr:colOff>
      <xdr:row>45</xdr:row>
      <xdr:rowOff>57150</xdr:rowOff>
    </xdr:from>
    <xdr:to>
      <xdr:col>32</xdr:col>
      <xdr:colOff>123825</xdr:colOff>
      <xdr:row>46</xdr:row>
      <xdr:rowOff>139700</xdr:rowOff>
    </xdr:to>
    <xdr:sp macro="" textlink="">
      <xdr:nvSpPr>
        <xdr:cNvPr id="782" name="正方形/長方形 781"/>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657225</xdr:colOff>
      <xdr:row>46</xdr:row>
      <xdr:rowOff>88900</xdr:rowOff>
    </xdr:from>
    <xdr:to>
      <xdr:col>32</xdr:col>
      <xdr:colOff>123825</xdr:colOff>
      <xdr:row>48</xdr:row>
      <xdr:rowOff>0</xdr:rowOff>
    </xdr:to>
    <xdr:sp macro="" textlink="">
      <xdr:nvSpPr>
        <xdr:cNvPr id="783" name="正方形/長方形 782"/>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a:t>
          </a:r>
          <a:endParaRPr kumimoji="1" lang="ja-JP" altLang="en-US" sz="1200" b="1" i="1">
            <a:solidFill>
              <a:srgbClr val="4080FF"/>
            </a:solidFill>
            <a:latin typeface="ＭＳ Ｐゴシック"/>
          </a:endParaRPr>
        </a:p>
      </xdr:txBody>
    </xdr:sp>
    <xdr:clientData/>
  </xdr:twoCellAnchor>
  <xdr:twoCellAnchor>
    <xdr:from>
      <xdr:col>26</xdr:col>
      <xdr:colOff>428625</xdr:colOff>
      <xdr:row>48</xdr:row>
      <xdr:rowOff>25400</xdr:rowOff>
    </xdr:from>
    <xdr:to>
      <xdr:col>33</xdr:col>
      <xdr:colOff>314325</xdr:colOff>
      <xdr:row>61</xdr:row>
      <xdr:rowOff>82550</xdr:rowOff>
    </xdr:to>
    <xdr:sp macro="" textlink="">
      <xdr:nvSpPr>
        <xdr:cNvPr id="784" name="正方形/長方形 783"/>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390525</xdr:colOff>
      <xdr:row>47</xdr:row>
      <xdr:rowOff>6350</xdr:rowOff>
    </xdr:from>
    <xdr:ext cx="349839" cy="225703"/>
    <xdr:sp macro="" textlink="">
      <xdr:nvSpPr>
        <xdr:cNvPr id="785" name="テキスト ボックス 784"/>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26</xdr:col>
      <xdr:colOff>428625</xdr:colOff>
      <xdr:row>61</xdr:row>
      <xdr:rowOff>82550</xdr:rowOff>
    </xdr:from>
    <xdr:to>
      <xdr:col>33</xdr:col>
      <xdr:colOff>314325</xdr:colOff>
      <xdr:row>61</xdr:row>
      <xdr:rowOff>82550</xdr:rowOff>
    </xdr:to>
    <xdr:cxnSp macro="">
      <xdr:nvCxnSpPr>
        <xdr:cNvPr id="786" name="直線コネクタ 785"/>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428625</xdr:colOff>
      <xdr:row>54</xdr:row>
      <xdr:rowOff>139700</xdr:rowOff>
    </xdr:from>
    <xdr:to>
      <xdr:col>33</xdr:col>
      <xdr:colOff>314325</xdr:colOff>
      <xdr:row>54</xdr:row>
      <xdr:rowOff>139700</xdr:rowOff>
    </xdr:to>
    <xdr:cxnSp macro="">
      <xdr:nvCxnSpPr>
        <xdr:cNvPr id="787" name="直線コネクタ 786"/>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53</xdr:row>
      <xdr:rowOff>168927</xdr:rowOff>
    </xdr:from>
    <xdr:ext cx="248786" cy="259045"/>
    <xdr:sp macro="" textlink="">
      <xdr:nvSpPr>
        <xdr:cNvPr id="788" name="テキスト ボックス 787"/>
        <xdr:cNvSpPr txBox="1"/>
      </xdr:nvSpPr>
      <xdr:spPr>
        <a:xfrm>
          <a:off x="18039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48</xdr:row>
      <xdr:rowOff>25400</xdr:rowOff>
    </xdr:to>
    <xdr:cxnSp macro="">
      <xdr:nvCxnSpPr>
        <xdr:cNvPr id="789" name="直線コネクタ 788"/>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179839</xdr:colOff>
      <xdr:row>47</xdr:row>
      <xdr:rowOff>54627</xdr:rowOff>
    </xdr:from>
    <xdr:ext cx="248786" cy="259045"/>
    <xdr:sp macro="" textlink="">
      <xdr:nvSpPr>
        <xdr:cNvPr id="790" name="テキスト ボックス 789"/>
        <xdr:cNvSpPr txBox="1"/>
      </xdr:nvSpPr>
      <xdr:spPr>
        <a:xfrm>
          <a:off x="18039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a:rPr>
            <a:t>1</a:t>
          </a:r>
          <a:endParaRPr kumimoji="1" lang="ja-JP" altLang="en-US" sz="1000">
            <a:latin typeface="ＭＳ Ｐゴシック"/>
          </a:endParaRPr>
        </a:p>
      </xdr:txBody>
    </xdr:sp>
    <xdr:clientData/>
  </xdr:oneCellAnchor>
  <xdr:twoCellAnchor>
    <xdr:from>
      <xdr:col>26</xdr:col>
      <xdr:colOff>428625</xdr:colOff>
      <xdr:row>48</xdr:row>
      <xdr:rowOff>25400</xdr:rowOff>
    </xdr:from>
    <xdr:to>
      <xdr:col>33</xdr:col>
      <xdr:colOff>314325</xdr:colOff>
      <xdr:row>61</xdr:row>
      <xdr:rowOff>82550</xdr:rowOff>
    </xdr:to>
    <xdr:sp macro="" textlink="">
      <xdr:nvSpPr>
        <xdr:cNvPr id="791" name="前年度繰上充用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32</xdr:col>
      <xdr:colOff>185420</xdr:colOff>
      <xdr:row>54</xdr:row>
      <xdr:rowOff>139700</xdr:rowOff>
    </xdr:from>
    <xdr:to>
      <xdr:col>32</xdr:col>
      <xdr:colOff>186689</xdr:colOff>
      <xdr:row>54</xdr:row>
      <xdr:rowOff>139700</xdr:rowOff>
    </xdr:to>
    <xdr:cxnSp macro="">
      <xdr:nvCxnSpPr>
        <xdr:cNvPr id="792" name="直線コネクタ 791"/>
        <xdr:cNvCxnSpPr/>
      </xdr:nvCxnSpPr>
      <xdr:spPr>
        <a:xfrm>
          <a:off x="22159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55</xdr:row>
      <xdr:rowOff>10177</xdr:rowOff>
    </xdr:from>
    <xdr:ext cx="249299" cy="259045"/>
    <xdr:sp macro="" textlink="">
      <xdr:nvSpPr>
        <xdr:cNvPr id="793" name="前年度繰上充用金最小値テキスト"/>
        <xdr:cNvSpPr txBox="1"/>
      </xdr:nvSpPr>
      <xdr:spPr>
        <a:xfrm>
          <a:off x="22212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54</xdr:row>
      <xdr:rowOff>139700</xdr:rowOff>
    </xdr:from>
    <xdr:to>
      <xdr:col>32</xdr:col>
      <xdr:colOff>276225</xdr:colOff>
      <xdr:row>54</xdr:row>
      <xdr:rowOff>139700</xdr:rowOff>
    </xdr:to>
    <xdr:cxnSp macro="">
      <xdr:nvCxnSpPr>
        <xdr:cNvPr id="794" name="直線コネクタ 793"/>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53</xdr:row>
      <xdr:rowOff>10177</xdr:rowOff>
    </xdr:from>
    <xdr:ext cx="249299" cy="259045"/>
    <xdr:sp macro="" textlink="">
      <xdr:nvSpPr>
        <xdr:cNvPr id="795" name="前年度繰上充用金最大値テキスト"/>
        <xdr:cNvSpPr txBox="1"/>
      </xdr:nvSpPr>
      <xdr:spPr>
        <a:xfrm>
          <a:off x="22212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a:rPr>
            <a:t>0</a:t>
          </a:r>
          <a:endParaRPr kumimoji="1" lang="ja-JP" altLang="en-US" sz="1000" b="1">
            <a:latin typeface="ＭＳ Ｐゴシック"/>
          </a:endParaRPr>
        </a:p>
      </xdr:txBody>
    </xdr:sp>
    <xdr:clientData/>
  </xdr:oneCellAnchor>
  <xdr:twoCellAnchor>
    <xdr:from>
      <xdr:col>32</xdr:col>
      <xdr:colOff>98425</xdr:colOff>
      <xdr:row>54</xdr:row>
      <xdr:rowOff>139700</xdr:rowOff>
    </xdr:from>
    <xdr:to>
      <xdr:col>32</xdr:col>
      <xdr:colOff>276225</xdr:colOff>
      <xdr:row>54</xdr:row>
      <xdr:rowOff>139700</xdr:rowOff>
    </xdr:to>
    <xdr:cxnSp macro="">
      <xdr:nvCxnSpPr>
        <xdr:cNvPr id="796" name="直線コネクタ 795"/>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34925</xdr:colOff>
      <xdr:row>54</xdr:row>
      <xdr:rowOff>139700</xdr:rowOff>
    </xdr:from>
    <xdr:to>
      <xdr:col>32</xdr:col>
      <xdr:colOff>187325</xdr:colOff>
      <xdr:row>54</xdr:row>
      <xdr:rowOff>139700</xdr:rowOff>
    </xdr:to>
    <xdr:cxnSp macro="">
      <xdr:nvCxnSpPr>
        <xdr:cNvPr id="797" name="直線コネクタ 796"/>
        <xdr:cNvCxnSpPr/>
      </xdr:nvCxnSpPr>
      <xdr:spPr>
        <a:xfrm>
          <a:off x="21323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238125</xdr:colOff>
      <xdr:row>54</xdr:row>
      <xdr:rowOff>67327</xdr:rowOff>
    </xdr:from>
    <xdr:ext cx="249299" cy="259045"/>
    <xdr:sp macro="" textlink="">
      <xdr:nvSpPr>
        <xdr:cNvPr id="798" name="前年度繰上充用金平均値テキスト"/>
        <xdr:cNvSpPr txBox="1"/>
      </xdr:nvSpPr>
      <xdr:spPr>
        <a:xfrm>
          <a:off x="22212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32</xdr:col>
      <xdr:colOff>136525</xdr:colOff>
      <xdr:row>54</xdr:row>
      <xdr:rowOff>88900</xdr:rowOff>
    </xdr:from>
    <xdr:to>
      <xdr:col>32</xdr:col>
      <xdr:colOff>238125</xdr:colOff>
      <xdr:row>55</xdr:row>
      <xdr:rowOff>19050</xdr:rowOff>
    </xdr:to>
    <xdr:sp macro="" textlink="">
      <xdr:nvSpPr>
        <xdr:cNvPr id="799" name="フローチャート : 判断 798"/>
        <xdr:cNvSpPr/>
      </xdr:nvSpPr>
      <xdr:spPr>
        <a:xfrm>
          <a:off x="22110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517525</xdr:colOff>
      <xdr:row>54</xdr:row>
      <xdr:rowOff>139700</xdr:rowOff>
    </xdr:from>
    <xdr:to>
      <xdr:col>31</xdr:col>
      <xdr:colOff>34925</xdr:colOff>
      <xdr:row>54</xdr:row>
      <xdr:rowOff>139700</xdr:rowOff>
    </xdr:to>
    <xdr:cxnSp macro="">
      <xdr:nvCxnSpPr>
        <xdr:cNvPr id="800" name="直線コネクタ 799"/>
        <xdr:cNvCxnSpPr/>
      </xdr:nvCxnSpPr>
      <xdr:spPr>
        <a:xfrm>
          <a:off x="2043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669925</xdr:colOff>
      <xdr:row>54</xdr:row>
      <xdr:rowOff>88900</xdr:rowOff>
    </xdr:from>
    <xdr:to>
      <xdr:col>31</xdr:col>
      <xdr:colOff>85725</xdr:colOff>
      <xdr:row>55</xdr:row>
      <xdr:rowOff>19050</xdr:rowOff>
    </xdr:to>
    <xdr:sp macro="" textlink="">
      <xdr:nvSpPr>
        <xdr:cNvPr id="801" name="フローチャート : 判断 800"/>
        <xdr:cNvSpPr/>
      </xdr:nvSpPr>
      <xdr:spPr>
        <a:xfrm>
          <a:off x="2127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55</xdr:row>
      <xdr:rowOff>10177</xdr:rowOff>
    </xdr:from>
    <xdr:ext cx="249299" cy="259045"/>
    <xdr:sp macro="" textlink="">
      <xdr:nvSpPr>
        <xdr:cNvPr id="802" name="テキスト ボックス 801"/>
        <xdr:cNvSpPr txBox="1"/>
      </xdr:nvSpPr>
      <xdr:spPr>
        <a:xfrm>
          <a:off x="21198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28</xdr:col>
      <xdr:colOff>314325</xdr:colOff>
      <xdr:row>54</xdr:row>
      <xdr:rowOff>139700</xdr:rowOff>
    </xdr:from>
    <xdr:to>
      <xdr:col>29</xdr:col>
      <xdr:colOff>517525</xdr:colOff>
      <xdr:row>54</xdr:row>
      <xdr:rowOff>139700</xdr:rowOff>
    </xdr:to>
    <xdr:cxnSp macro="">
      <xdr:nvCxnSpPr>
        <xdr:cNvPr id="803" name="直線コネクタ 802"/>
        <xdr:cNvCxnSpPr/>
      </xdr:nvCxnSpPr>
      <xdr:spPr>
        <a:xfrm>
          <a:off x="19545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466725</xdr:colOff>
      <xdr:row>54</xdr:row>
      <xdr:rowOff>88900</xdr:rowOff>
    </xdr:from>
    <xdr:to>
      <xdr:col>29</xdr:col>
      <xdr:colOff>568325</xdr:colOff>
      <xdr:row>55</xdr:row>
      <xdr:rowOff>19050</xdr:rowOff>
    </xdr:to>
    <xdr:sp macro="" textlink="">
      <xdr:nvSpPr>
        <xdr:cNvPr id="804" name="フローチャート : 判断 803"/>
        <xdr:cNvSpPr/>
      </xdr:nvSpPr>
      <xdr:spPr>
        <a:xfrm>
          <a:off x="2038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55</xdr:row>
      <xdr:rowOff>10177</xdr:rowOff>
    </xdr:from>
    <xdr:ext cx="249299" cy="259045"/>
    <xdr:sp macro="" textlink="">
      <xdr:nvSpPr>
        <xdr:cNvPr id="805" name="テキスト ボックス 804"/>
        <xdr:cNvSpPr txBox="1"/>
      </xdr:nvSpPr>
      <xdr:spPr>
        <a:xfrm>
          <a:off x="20309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111125</xdr:colOff>
      <xdr:row>54</xdr:row>
      <xdr:rowOff>139700</xdr:rowOff>
    </xdr:from>
    <xdr:to>
      <xdr:col>28</xdr:col>
      <xdr:colOff>314325</xdr:colOff>
      <xdr:row>54</xdr:row>
      <xdr:rowOff>139700</xdr:rowOff>
    </xdr:to>
    <xdr:cxnSp macro="">
      <xdr:nvCxnSpPr>
        <xdr:cNvPr id="806" name="直線コネクタ 805"/>
        <xdr:cNvCxnSpPr/>
      </xdr:nvCxnSpPr>
      <xdr:spPr>
        <a:xfrm>
          <a:off x="18656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54</xdr:row>
      <xdr:rowOff>88900</xdr:rowOff>
    </xdr:from>
    <xdr:to>
      <xdr:col>28</xdr:col>
      <xdr:colOff>365125</xdr:colOff>
      <xdr:row>55</xdr:row>
      <xdr:rowOff>19050</xdr:rowOff>
    </xdr:to>
    <xdr:sp macro="" textlink="">
      <xdr:nvSpPr>
        <xdr:cNvPr id="807" name="フローチャート : 判断 806"/>
        <xdr:cNvSpPr/>
      </xdr:nvSpPr>
      <xdr:spPr>
        <a:xfrm>
          <a:off x="19494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55</xdr:row>
      <xdr:rowOff>10177</xdr:rowOff>
    </xdr:from>
    <xdr:ext cx="249299" cy="259045"/>
    <xdr:sp macro="" textlink="">
      <xdr:nvSpPr>
        <xdr:cNvPr id="808" name="テキスト ボックス 807"/>
        <xdr:cNvSpPr txBox="1"/>
      </xdr:nvSpPr>
      <xdr:spPr>
        <a:xfrm>
          <a:off x="19420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twoCellAnchor>
    <xdr:from>
      <xdr:col>27</xdr:col>
      <xdr:colOff>60325</xdr:colOff>
      <xdr:row>54</xdr:row>
      <xdr:rowOff>88900</xdr:rowOff>
    </xdr:from>
    <xdr:to>
      <xdr:col>27</xdr:col>
      <xdr:colOff>161925</xdr:colOff>
      <xdr:row>55</xdr:row>
      <xdr:rowOff>19050</xdr:rowOff>
    </xdr:to>
    <xdr:sp macro="" textlink="">
      <xdr:nvSpPr>
        <xdr:cNvPr id="809" name="フローチャート : 判断 808"/>
        <xdr:cNvSpPr/>
      </xdr:nvSpPr>
      <xdr:spPr>
        <a:xfrm>
          <a:off x="18605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55</xdr:row>
      <xdr:rowOff>10177</xdr:rowOff>
    </xdr:from>
    <xdr:ext cx="249299" cy="259045"/>
    <xdr:sp macro="" textlink="">
      <xdr:nvSpPr>
        <xdr:cNvPr id="810" name="テキスト ボックス 809"/>
        <xdr:cNvSpPr txBox="1"/>
      </xdr:nvSpPr>
      <xdr:spPr>
        <a:xfrm>
          <a:off x="18531649"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a:rPr>
            <a:t>0</a:t>
          </a:r>
          <a:endParaRPr kumimoji="1" lang="ja-JP" altLang="en-US" sz="1000" b="1">
            <a:solidFill>
              <a:srgbClr val="000080"/>
            </a:solidFill>
            <a:latin typeface="ＭＳ Ｐゴシック"/>
          </a:endParaRPr>
        </a:p>
      </xdr:txBody>
    </xdr:sp>
    <xdr:clientData/>
  </xdr:oneCellAnchor>
  <xdr:oneCellAnchor>
    <xdr:from>
      <xdr:col>31</xdr:col>
      <xdr:colOff>682625</xdr:colOff>
      <xdr:row>61</xdr:row>
      <xdr:rowOff>80027</xdr:rowOff>
    </xdr:from>
    <xdr:ext cx="762000" cy="259045"/>
    <xdr:sp macro="" textlink="">
      <xdr:nvSpPr>
        <xdr:cNvPr id="811" name="テキスト ボックス 810"/>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H28</a:t>
          </a:r>
          <a:endParaRPr kumimoji="1" lang="ja-JP" altLang="en-US" sz="1000">
            <a:latin typeface="ＭＳ Ｐゴシック"/>
          </a:endParaRPr>
        </a:p>
      </xdr:txBody>
    </xdr:sp>
    <xdr:clientData/>
  </xdr:oneCellAnchor>
  <xdr:oneCellAnchor>
    <xdr:from>
      <xdr:col>30</xdr:col>
      <xdr:colOff>530225</xdr:colOff>
      <xdr:row>61</xdr:row>
      <xdr:rowOff>80027</xdr:rowOff>
    </xdr:from>
    <xdr:ext cx="762000" cy="259045"/>
    <xdr:sp macro="" textlink="">
      <xdr:nvSpPr>
        <xdr:cNvPr id="812" name="テキスト ボックス 811"/>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H27</a:t>
          </a:r>
          <a:endParaRPr kumimoji="1" lang="ja-JP" altLang="en-US" sz="1000">
            <a:latin typeface="ＭＳ Ｐゴシック"/>
          </a:endParaRPr>
        </a:p>
      </xdr:txBody>
    </xdr:sp>
    <xdr:clientData/>
  </xdr:oneCellAnchor>
  <xdr:oneCellAnchor>
    <xdr:from>
      <xdr:col>29</xdr:col>
      <xdr:colOff>327025</xdr:colOff>
      <xdr:row>61</xdr:row>
      <xdr:rowOff>80027</xdr:rowOff>
    </xdr:from>
    <xdr:ext cx="762000" cy="259045"/>
    <xdr:sp macro="" textlink="">
      <xdr:nvSpPr>
        <xdr:cNvPr id="813" name="テキスト ボックス 812"/>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H26</a:t>
          </a:r>
          <a:endParaRPr kumimoji="1" lang="ja-JP" altLang="en-US" sz="1000">
            <a:latin typeface="ＭＳ Ｐゴシック"/>
          </a:endParaRPr>
        </a:p>
      </xdr:txBody>
    </xdr:sp>
    <xdr:clientData/>
  </xdr:oneCellAnchor>
  <xdr:oneCellAnchor>
    <xdr:from>
      <xdr:col>28</xdr:col>
      <xdr:colOff>123825</xdr:colOff>
      <xdr:row>61</xdr:row>
      <xdr:rowOff>80027</xdr:rowOff>
    </xdr:from>
    <xdr:ext cx="762000" cy="259045"/>
    <xdr:sp macro="" textlink="">
      <xdr:nvSpPr>
        <xdr:cNvPr id="814" name="テキスト ボックス 813"/>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26</xdr:col>
      <xdr:colOff>606425</xdr:colOff>
      <xdr:row>61</xdr:row>
      <xdr:rowOff>80027</xdr:rowOff>
    </xdr:from>
    <xdr:ext cx="762000" cy="259045"/>
    <xdr:sp macro="" textlink="">
      <xdr:nvSpPr>
        <xdr:cNvPr id="815" name="テキスト ボックス 814"/>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twoCellAnchor>
    <xdr:from>
      <xdr:col>32</xdr:col>
      <xdr:colOff>136525</xdr:colOff>
      <xdr:row>54</xdr:row>
      <xdr:rowOff>88900</xdr:rowOff>
    </xdr:from>
    <xdr:to>
      <xdr:col>32</xdr:col>
      <xdr:colOff>238125</xdr:colOff>
      <xdr:row>55</xdr:row>
      <xdr:rowOff>19050</xdr:rowOff>
    </xdr:to>
    <xdr:sp macro="" textlink="">
      <xdr:nvSpPr>
        <xdr:cNvPr id="816" name="円/楕円 815"/>
        <xdr:cNvSpPr/>
      </xdr:nvSpPr>
      <xdr:spPr>
        <a:xfrm>
          <a:off x="22110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32</xdr:col>
      <xdr:colOff>238125</xdr:colOff>
      <xdr:row>53</xdr:row>
      <xdr:rowOff>124477</xdr:rowOff>
    </xdr:from>
    <xdr:ext cx="249299" cy="259045"/>
    <xdr:sp macro="" textlink="">
      <xdr:nvSpPr>
        <xdr:cNvPr id="817" name="前年度繰上充用金該当値テキスト"/>
        <xdr:cNvSpPr txBox="1"/>
      </xdr:nvSpPr>
      <xdr:spPr>
        <a:xfrm>
          <a:off x="22212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30</xdr:col>
      <xdr:colOff>669925</xdr:colOff>
      <xdr:row>54</xdr:row>
      <xdr:rowOff>88900</xdr:rowOff>
    </xdr:from>
    <xdr:to>
      <xdr:col>31</xdr:col>
      <xdr:colOff>85725</xdr:colOff>
      <xdr:row>55</xdr:row>
      <xdr:rowOff>19050</xdr:rowOff>
    </xdr:to>
    <xdr:sp macro="" textlink="">
      <xdr:nvSpPr>
        <xdr:cNvPr id="818" name="円/楕円 817"/>
        <xdr:cNvSpPr/>
      </xdr:nvSpPr>
      <xdr:spPr>
        <a:xfrm>
          <a:off x="2127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30</xdr:col>
      <xdr:colOff>596074</xdr:colOff>
      <xdr:row>53</xdr:row>
      <xdr:rowOff>35577</xdr:rowOff>
    </xdr:from>
    <xdr:ext cx="249299" cy="259045"/>
    <xdr:sp macro="" textlink="">
      <xdr:nvSpPr>
        <xdr:cNvPr id="819" name="テキスト ボックス 818"/>
        <xdr:cNvSpPr txBox="1"/>
      </xdr:nvSpPr>
      <xdr:spPr>
        <a:xfrm>
          <a:off x="21198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29</xdr:col>
      <xdr:colOff>466725</xdr:colOff>
      <xdr:row>54</xdr:row>
      <xdr:rowOff>88900</xdr:rowOff>
    </xdr:from>
    <xdr:to>
      <xdr:col>29</xdr:col>
      <xdr:colOff>568325</xdr:colOff>
      <xdr:row>55</xdr:row>
      <xdr:rowOff>19050</xdr:rowOff>
    </xdr:to>
    <xdr:sp macro="" textlink="">
      <xdr:nvSpPr>
        <xdr:cNvPr id="820" name="円/楕円 819"/>
        <xdr:cNvSpPr/>
      </xdr:nvSpPr>
      <xdr:spPr>
        <a:xfrm>
          <a:off x="2038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29</xdr:col>
      <xdr:colOff>392874</xdr:colOff>
      <xdr:row>53</xdr:row>
      <xdr:rowOff>35577</xdr:rowOff>
    </xdr:from>
    <xdr:ext cx="249299" cy="259045"/>
    <xdr:sp macro="" textlink="">
      <xdr:nvSpPr>
        <xdr:cNvPr id="821" name="テキスト ボックス 820"/>
        <xdr:cNvSpPr txBox="1"/>
      </xdr:nvSpPr>
      <xdr:spPr>
        <a:xfrm>
          <a:off x="20309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28</xdr:col>
      <xdr:colOff>263525</xdr:colOff>
      <xdr:row>54</xdr:row>
      <xdr:rowOff>88900</xdr:rowOff>
    </xdr:from>
    <xdr:to>
      <xdr:col>28</xdr:col>
      <xdr:colOff>365125</xdr:colOff>
      <xdr:row>55</xdr:row>
      <xdr:rowOff>19050</xdr:rowOff>
    </xdr:to>
    <xdr:sp macro="" textlink="">
      <xdr:nvSpPr>
        <xdr:cNvPr id="822" name="円/楕円 821"/>
        <xdr:cNvSpPr/>
      </xdr:nvSpPr>
      <xdr:spPr>
        <a:xfrm>
          <a:off x="19494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28</xdr:col>
      <xdr:colOff>189674</xdr:colOff>
      <xdr:row>53</xdr:row>
      <xdr:rowOff>35577</xdr:rowOff>
    </xdr:from>
    <xdr:ext cx="249299" cy="259045"/>
    <xdr:sp macro="" textlink="">
      <xdr:nvSpPr>
        <xdr:cNvPr id="823" name="テキスト ボックス 822"/>
        <xdr:cNvSpPr txBox="1"/>
      </xdr:nvSpPr>
      <xdr:spPr>
        <a:xfrm>
          <a:off x="19420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27</xdr:col>
      <xdr:colOff>60325</xdr:colOff>
      <xdr:row>54</xdr:row>
      <xdr:rowOff>88900</xdr:rowOff>
    </xdr:from>
    <xdr:to>
      <xdr:col>27</xdr:col>
      <xdr:colOff>161925</xdr:colOff>
      <xdr:row>55</xdr:row>
      <xdr:rowOff>19050</xdr:rowOff>
    </xdr:to>
    <xdr:sp macro="" textlink="">
      <xdr:nvSpPr>
        <xdr:cNvPr id="824" name="円/楕円 823"/>
        <xdr:cNvSpPr/>
      </xdr:nvSpPr>
      <xdr:spPr>
        <a:xfrm>
          <a:off x="18605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26</xdr:col>
      <xdr:colOff>672274</xdr:colOff>
      <xdr:row>53</xdr:row>
      <xdr:rowOff>35577</xdr:rowOff>
    </xdr:from>
    <xdr:ext cx="249299" cy="259045"/>
    <xdr:sp macro="" textlink="">
      <xdr:nvSpPr>
        <xdr:cNvPr id="825" name="テキスト ボックス 824"/>
        <xdr:cNvSpPr txBox="1"/>
      </xdr:nvSpPr>
      <xdr:spPr>
        <a:xfrm>
          <a:off x="18531649"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a:rPr>
            <a:t>0</a:t>
          </a:r>
          <a:endParaRPr kumimoji="1" lang="ja-JP" altLang="en-US" sz="1000" b="1">
            <a:solidFill>
              <a:srgbClr val="FF0000"/>
            </a:solidFill>
            <a:latin typeface="ＭＳ Ｐゴシック"/>
          </a:endParaRPr>
        </a:p>
      </xdr:txBody>
    </xdr:sp>
    <xdr:clientData/>
  </xdr:oneCellAnchor>
  <xdr:twoCellAnchor>
    <xdr:from>
      <xdr:col>1</xdr:col>
      <xdr:colOff>66675</xdr:colOff>
      <xdr:row>103</xdr:row>
      <xdr:rowOff>120650</xdr:rowOff>
    </xdr:from>
    <xdr:to>
      <xdr:col>33</xdr:col>
      <xdr:colOff>314325</xdr:colOff>
      <xdr:row>114</xdr:row>
      <xdr:rowOff>139700</xdr:rowOff>
    </xdr:to>
    <xdr:sp macro="" textlink="">
      <xdr:nvSpPr>
        <xdr:cNvPr id="826" name="正方形/長方形 825"/>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66675</xdr:colOff>
      <xdr:row>104</xdr:row>
      <xdr:rowOff>12700</xdr:rowOff>
    </xdr:from>
    <xdr:to>
      <xdr:col>6</xdr:col>
      <xdr:colOff>485775</xdr:colOff>
      <xdr:row>105</xdr:row>
      <xdr:rowOff>95250</xdr:rowOff>
    </xdr:to>
    <xdr:sp macro="" textlink="">
      <xdr:nvSpPr>
        <xdr:cNvPr id="827" name="正方形/長方形 826"/>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a:rPr>
            <a:t>目的別歳出の分析欄</a:t>
          </a:r>
        </a:p>
      </xdr:txBody>
    </xdr:sp>
    <xdr:clientData/>
  </xdr:twoCellAnchor>
  <xdr:twoCellAnchor>
    <xdr:from>
      <xdr:col>1</xdr:col>
      <xdr:colOff>92075</xdr:colOff>
      <xdr:row>105</xdr:row>
      <xdr:rowOff>95250</xdr:rowOff>
    </xdr:from>
    <xdr:to>
      <xdr:col>33</xdr:col>
      <xdr:colOff>288925</xdr:colOff>
      <xdr:row>114</xdr:row>
      <xdr:rowOff>76200</xdr:rowOff>
    </xdr:to>
    <xdr:sp macro="" textlink="" fLocksText="0">
      <xdr:nvSpPr>
        <xdr:cNvPr id="828" name="テキスト ボックス 827"/>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a:rPr>
            <a:t>民生費は、近年、</a:t>
          </a:r>
          <a:r>
            <a:rPr kumimoji="1" lang="ja-JP" altLang="ja-JP" sz="1300">
              <a:solidFill>
                <a:schemeClr val="dk1"/>
              </a:solidFill>
              <a:effectLst/>
              <a:latin typeface="+mn-lt"/>
              <a:ea typeface="+mn-ea"/>
              <a:cs typeface="+mn-cs"/>
            </a:rPr>
            <a:t>児童福祉費が</a:t>
          </a:r>
          <a:r>
            <a:rPr kumimoji="1" lang="ja-JP" altLang="en-US" sz="1300">
              <a:latin typeface="ＭＳ Ｐゴシック"/>
            </a:rPr>
            <a:t>待機児童対策などの子育て施策の充実により増えているため、増加しつづけている。</a:t>
          </a:r>
        </a:p>
        <a:p>
          <a:r>
            <a:rPr kumimoji="1" lang="ja-JP" altLang="en-US" sz="1300">
              <a:latin typeface="ＭＳ Ｐゴシック"/>
            </a:rPr>
            <a:t>土木費は、道路や公園整備など、事業進捗により年度間の変動があり、今回は増加となった。</a:t>
          </a:r>
        </a:p>
        <a:p>
          <a:r>
            <a:rPr kumimoji="1" lang="ja-JP" altLang="en-US" sz="1300">
              <a:latin typeface="ＭＳ Ｐゴシック"/>
            </a:rPr>
            <a:t>教育費は、老朽化が進んだ学校校舎の改修改築経費により増加しており、今後も高い値で推移するものと見込まれる。</a:t>
          </a:r>
          <a:endParaRPr kumimoji="1" lang="en-US" altLang="ja-JP" sz="1300">
            <a:latin typeface="ＭＳ Ｐゴシック"/>
          </a:endParaRPr>
        </a:p>
        <a:p>
          <a:r>
            <a:rPr kumimoji="1" lang="ja-JP" altLang="en-US" sz="1300">
              <a:latin typeface="ＭＳ Ｐゴシック"/>
            </a:rPr>
            <a:t>また、練馬区の特性として、農林水産業費が類似団体中最大値となっている。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a:extLst>
            <a:ext uri="{FF2B5EF4-FFF2-40B4-BE49-F238E27FC236}">
              <a16:creationId xmlns:a16="http://schemas.microsoft.com/office/drawing/2014/main" id="{00000000-0008-0000-0000-000001C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a:extLst>
            <a:ext uri="{FF2B5EF4-FFF2-40B4-BE49-F238E27FC236}">
              <a16:creationId xmlns:a16="http://schemas.microsoft.com/office/drawing/2014/main" id="{00000000-0008-0000-0000-000002C80000}"/>
            </a:ext>
          </a:extLst>
        </xdr:cNvPr>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a:extLst>
            <a:ext uri="{FF2B5EF4-FFF2-40B4-BE49-F238E27FC236}">
              <a16:creationId xmlns:a16="http://schemas.microsoft.com/office/drawing/2014/main" id="{00000000-0008-0000-0000-000003C80000}"/>
            </a:ext>
          </a:extLst>
        </xdr:cNvPr>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a:extLst>
            <a:ext uri="{FF2B5EF4-FFF2-40B4-BE49-F238E27FC236}">
              <a16:creationId xmlns:a16="http://schemas.microsoft.com/office/drawing/2014/main" id="{00000000-0008-0000-0000-000004C80000}"/>
            </a:ext>
          </a:extLst>
        </xdr:cNvPr>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a:extLst>
            <a:ext uri="{FF2B5EF4-FFF2-40B4-BE49-F238E27FC236}">
              <a16:creationId xmlns:a16="http://schemas.microsoft.com/office/drawing/2014/main" id="{00000000-0008-0000-0000-000005C80000}"/>
            </a:ext>
          </a:extLst>
        </xdr:cNvPr>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a:extLst>
            <a:ext uri="{FF2B5EF4-FFF2-40B4-BE49-F238E27FC236}">
              <a16:creationId xmlns:a16="http://schemas.microsoft.com/office/drawing/2014/main" id="{00000000-0008-0000-0000-000006C80000}"/>
            </a:ext>
          </a:extLst>
        </xdr:cNvPr>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a:extLst>
            <a:ext uri="{FF2B5EF4-FFF2-40B4-BE49-F238E27FC236}">
              <a16:creationId xmlns:a16="http://schemas.microsoft.com/office/drawing/2014/main" id="{00000000-0008-0000-0000-0000090400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a:extLst>
            <a:ext uri="{FF2B5EF4-FFF2-40B4-BE49-F238E27FC236}">
              <a16:creationId xmlns:a16="http://schemas.microsoft.com/office/drawing/2014/main" id="{00000000-0008-0000-0000-00000AC80000}"/>
            </a:ext>
          </a:extLst>
        </xdr:cNvPr>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a:extLst>
            <a:ext uri="{FF2B5EF4-FFF2-40B4-BE49-F238E27FC236}">
              <a16:creationId xmlns:a16="http://schemas.microsoft.com/office/drawing/2014/main" id="{00000000-0008-0000-0000-00000BC80000}"/>
            </a:ext>
          </a:extLst>
        </xdr:cNvPr>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28</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a:extLst>
            <a:ext uri="{FF2B5EF4-FFF2-40B4-BE49-F238E27FC236}">
              <a16:creationId xmlns:a16="http://schemas.microsoft.com/office/drawing/2014/main" id="{00000000-0008-0000-0000-00000CC80000}"/>
            </a:ext>
          </a:extLst>
        </xdr:cNvPr>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a:extLst>
            <a:ext uri="{FF2B5EF4-FFF2-40B4-BE49-F238E27FC236}">
              <a16:creationId xmlns:a16="http://schemas.microsoft.com/office/drawing/2014/main" id="{00000000-0008-0000-0000-00000DC80000}"/>
            </a:ext>
          </a:extLst>
        </xdr:cNvPr>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a:extLst>
            <a:ext uri="{FF2B5EF4-FFF2-40B4-BE49-F238E27FC236}">
              <a16:creationId xmlns:a16="http://schemas.microsoft.com/office/drawing/2014/main" id="{00000000-0008-0000-0000-00000F000000}"/>
            </a:ext>
          </a:extLst>
        </xdr:cNvPr>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財政調整基金残高比率は、</a:t>
          </a:r>
          <a:r>
            <a:rPr kumimoji="1" lang="ja-JP" altLang="ja-JP" sz="1400">
              <a:solidFill>
                <a:schemeClr val="dk1"/>
              </a:solidFill>
              <a:effectLst/>
              <a:latin typeface="+mn-lt"/>
              <a:ea typeface="+mn-ea"/>
              <a:cs typeface="+mn-cs"/>
            </a:rPr>
            <a:t>約</a:t>
          </a:r>
          <a:r>
            <a:rPr kumimoji="1" lang="en-US" altLang="ja-JP" sz="1400">
              <a:solidFill>
                <a:schemeClr val="dk1"/>
              </a:solidFill>
              <a:effectLst/>
              <a:latin typeface="+mn-ea"/>
              <a:ea typeface="+mn-ea"/>
              <a:cs typeface="+mn-cs"/>
            </a:rPr>
            <a:t>40</a:t>
          </a:r>
          <a:r>
            <a:rPr kumimoji="1" lang="ja-JP" altLang="ja-JP" sz="1400">
              <a:solidFill>
                <a:schemeClr val="dk1"/>
              </a:solidFill>
              <a:effectLst/>
              <a:latin typeface="+mn-lt"/>
              <a:ea typeface="+mn-ea"/>
              <a:cs typeface="+mn-cs"/>
            </a:rPr>
            <a:t>億円の積立を行ったこと</a:t>
          </a:r>
          <a:r>
            <a:rPr kumimoji="1" lang="ja-JP" altLang="en-US" sz="1400">
              <a:solidFill>
                <a:schemeClr val="dk1"/>
              </a:solidFill>
              <a:effectLst/>
              <a:latin typeface="+mn-lt"/>
              <a:ea typeface="+mn-ea"/>
              <a:cs typeface="+mn-cs"/>
            </a:rPr>
            <a:t>により</a:t>
          </a:r>
          <a:r>
            <a:rPr kumimoji="1" lang="ja-JP" altLang="en-US" sz="1300">
              <a:solidFill>
                <a:schemeClr val="dk1"/>
              </a:solidFill>
              <a:effectLst/>
              <a:latin typeface="+mn-lt"/>
              <a:ea typeface="+mn-ea"/>
              <a:cs typeface="+mn-cs"/>
            </a:rPr>
            <a:t>、</a:t>
          </a:r>
          <a:r>
            <a:rPr kumimoji="1" lang="ja-JP" altLang="en-US" sz="1400">
              <a:latin typeface="ＭＳ ゴシック" pitchFamily="49" charset="-128"/>
              <a:ea typeface="ＭＳ ゴシック" pitchFamily="49" charset="-128"/>
            </a:rPr>
            <a:t>前年度比で</a:t>
          </a:r>
          <a:r>
            <a:rPr kumimoji="1" lang="en-US" altLang="ja-JP" sz="1400">
              <a:latin typeface="ＭＳ ゴシック" pitchFamily="49" charset="-128"/>
              <a:ea typeface="ＭＳ ゴシック" pitchFamily="49" charset="-128"/>
            </a:rPr>
            <a:t>2.32</a:t>
          </a:r>
          <a:r>
            <a:rPr kumimoji="1" lang="ja-JP" altLang="en-US" sz="1400">
              <a:latin typeface="ＭＳ ゴシック" pitchFamily="49" charset="-128"/>
              <a:ea typeface="ＭＳ ゴシック" pitchFamily="49" charset="-128"/>
            </a:rPr>
            <a:t>ポイント増加した。今後見込まれる、法人住民税の一部国税化等の税制改正による減収や、扶助費の増加などによる歳出増に備え、今後も計画的に積立を行う。実質収支比率は、前年度比で</a:t>
          </a:r>
          <a:r>
            <a:rPr kumimoji="1" lang="en-US" altLang="ja-JP" sz="1400">
              <a:latin typeface="ＭＳ ゴシック" pitchFamily="49" charset="-128"/>
              <a:ea typeface="ＭＳ ゴシック" pitchFamily="49" charset="-128"/>
            </a:rPr>
            <a:t>0.65</a:t>
          </a:r>
          <a:r>
            <a:rPr kumimoji="1" lang="ja-JP" altLang="en-US" sz="1400">
              <a:latin typeface="ＭＳ ゴシック" pitchFamily="49" charset="-128"/>
              <a:ea typeface="ＭＳ ゴシック" pitchFamily="49" charset="-128"/>
            </a:rPr>
            <a:t>ポイント増加したが、概ね適正水準にある。実質単年度収支比率の前年度比</a:t>
          </a:r>
          <a:r>
            <a:rPr kumimoji="1" lang="en-US" altLang="ja-JP" sz="1400">
              <a:latin typeface="ＭＳ ゴシック" pitchFamily="49" charset="-128"/>
              <a:ea typeface="ＭＳ ゴシック" pitchFamily="49" charset="-128"/>
            </a:rPr>
            <a:t>4.1</a:t>
          </a:r>
          <a:r>
            <a:rPr kumimoji="1" lang="ja-JP" altLang="en-US" sz="1400">
              <a:latin typeface="ＭＳ ゴシック" pitchFamily="49" charset="-128"/>
              <a:ea typeface="ＭＳ ゴシック" pitchFamily="49" charset="-128"/>
            </a:rPr>
            <a:t>ポイント減少は、</a:t>
          </a:r>
          <a:r>
            <a:rPr kumimoji="1" lang="en-US" altLang="ja-JP" sz="1400">
              <a:latin typeface="ＭＳ ゴシック" pitchFamily="49" charset="-128"/>
              <a:ea typeface="ＭＳ ゴシック" pitchFamily="49" charset="-128"/>
            </a:rPr>
            <a:t>27</a:t>
          </a:r>
          <a:r>
            <a:rPr kumimoji="1" lang="ja-JP" altLang="en-US" sz="1400">
              <a:latin typeface="ＭＳ ゴシック" pitchFamily="49" charset="-128"/>
              <a:ea typeface="ＭＳ ゴシック" pitchFamily="49" charset="-128"/>
            </a:rPr>
            <a:t>年度の財政調整基金の積立が例年より多かったことによる。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a:extLst>
            <a:ext uri="{FF2B5EF4-FFF2-40B4-BE49-F238E27FC236}">
              <a16:creationId xmlns:a16="http://schemas.microsoft.com/office/drawing/2014/main" id="{00000000-0008-0000-0100-000001D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a:extLst>
            <a:ext uri="{FF2B5EF4-FFF2-40B4-BE49-F238E27FC236}">
              <a16:creationId xmlns:a16="http://schemas.microsoft.com/office/drawing/2014/main" id="{00000000-0008-0000-0100-000002D80000}"/>
            </a:ext>
          </a:extLst>
        </xdr:cNvPr>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a:extLst>
            <a:ext uri="{FF2B5EF4-FFF2-40B4-BE49-F238E27FC236}">
              <a16:creationId xmlns:a16="http://schemas.microsoft.com/office/drawing/2014/main" id="{00000000-0008-0000-0100-000003D80000}"/>
            </a:ext>
          </a:extLst>
        </xdr:cNvPr>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a:extLst>
            <a:ext uri="{FF2B5EF4-FFF2-40B4-BE49-F238E27FC236}">
              <a16:creationId xmlns:a16="http://schemas.microsoft.com/office/drawing/2014/main" id="{00000000-0008-0000-0100-000006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a:extLst>
            <a:ext uri="{FF2B5EF4-FFF2-40B4-BE49-F238E27FC236}">
              <a16:creationId xmlns:a16="http://schemas.microsoft.com/office/drawing/2014/main" id="{00000000-0008-0000-0100-000006D80000}"/>
            </a:ext>
          </a:extLst>
        </xdr:cNvPr>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a:extLst>
            <a:ext uri="{FF2B5EF4-FFF2-40B4-BE49-F238E27FC236}">
              <a16:creationId xmlns:a16="http://schemas.microsoft.com/office/drawing/2014/main" id="{00000000-0008-0000-0100-000007D8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28</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a:extLst>
            <a:ext uri="{FF2B5EF4-FFF2-40B4-BE49-F238E27FC236}">
              <a16:creationId xmlns:a16="http://schemas.microsoft.com/office/drawing/2014/main" id="{00000000-0008-0000-0100-000008D80000}"/>
            </a:ext>
          </a:extLst>
        </xdr:cNvPr>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a:extLst>
            <a:ext uri="{FF2B5EF4-FFF2-40B4-BE49-F238E27FC236}">
              <a16:creationId xmlns:a16="http://schemas.microsoft.com/office/drawing/2014/main" id="{00000000-0008-0000-0100-000009D80000}"/>
            </a:ext>
          </a:extLst>
        </xdr:cNvPr>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a:extLst>
            <a:ext uri="{FF2B5EF4-FFF2-40B4-BE49-F238E27FC236}">
              <a16:creationId xmlns:a16="http://schemas.microsoft.com/office/drawing/2014/main" id="{00000000-0008-0000-0100-00000B000000}"/>
            </a:ext>
          </a:extLst>
        </xdr:cNvPr>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各会計の実質収支額は全て黒字である。</a:t>
          </a:r>
        </a:p>
        <a:p>
          <a:r>
            <a:rPr kumimoji="1" lang="ja-JP" altLang="en-US" sz="1400">
              <a:latin typeface="ＭＳ ゴシック" pitchFamily="49" charset="-128"/>
              <a:ea typeface="ＭＳ ゴシック" pitchFamily="49" charset="-128"/>
            </a:rPr>
            <a:t>適正規模の比率を保ち、今後も堅実な財政運営に取り組んでいく。</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38</xdr:row>
      <xdr:rowOff>88900</xdr:rowOff>
    </xdr:from>
    <xdr:to>
      <xdr:col>1</xdr:col>
      <xdr:colOff>638175</xdr:colOff>
      <xdr:row>38</xdr:row>
      <xdr:rowOff>377825</xdr:rowOff>
    </xdr:to>
    <xdr:sp macro="" textlink="">
      <xdr:nvSpPr>
        <xdr:cNvPr id="17" name="凡例6"/>
        <xdr:cNvSpPr/>
      </xdr:nvSpPr>
      <xdr:spPr bwMode="auto">
        <a:xfrm>
          <a:off x="635000" y="9956800"/>
          <a:ext cx="508000" cy="288925"/>
        </a:xfrm>
        <a:prstGeom prst="rect">
          <a:avLst/>
        </a:prstGeom>
        <a:solidFill>
          <a:srgbClr val="FFFF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18"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19"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tabSelected="1" workbookViewId="0"/>
  </sheetViews>
  <sheetFormatPr defaultColWidth="0" defaultRowHeight="11.25" zeroHeight="1" x14ac:dyDescent="0.15"/>
  <cols>
    <col min="1" max="11" width="2.125" style="141" customWidth="1"/>
    <col min="12" max="12" width="2.25" style="141" customWidth="1"/>
    <col min="13" max="17" width="2.375" style="141" customWidth="1"/>
    <col min="18" max="119" width="2.125" style="141" customWidth="1"/>
    <col min="120" max="16384" width="0" style="141" hidden="1"/>
  </cols>
  <sheetData>
    <row r="1" spans="1:119" ht="33" customHeight="1" x14ac:dyDescent="0.15">
      <c r="A1" s="139"/>
      <c r="B1" s="389" t="s">
        <v>65</v>
      </c>
      <c r="C1" s="389"/>
      <c r="D1" s="389"/>
      <c r="E1" s="389"/>
      <c r="F1" s="389"/>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c r="AH1" s="389"/>
      <c r="AI1" s="389"/>
      <c r="AJ1" s="389"/>
      <c r="AK1" s="389"/>
      <c r="AL1" s="389"/>
      <c r="AM1" s="389"/>
      <c r="AN1" s="389"/>
      <c r="AO1" s="389"/>
      <c r="AP1" s="389"/>
      <c r="AQ1" s="389"/>
      <c r="AR1" s="389"/>
      <c r="AS1" s="389"/>
      <c r="AT1" s="389"/>
      <c r="AU1" s="389"/>
      <c r="AV1" s="389"/>
      <c r="AW1" s="389"/>
      <c r="AX1" s="389"/>
      <c r="AY1" s="389"/>
      <c r="AZ1" s="389"/>
      <c r="BA1" s="389"/>
      <c r="BB1" s="389"/>
      <c r="BC1" s="389"/>
      <c r="BD1" s="389"/>
      <c r="BE1" s="389"/>
      <c r="BF1" s="389"/>
      <c r="BG1" s="389"/>
      <c r="BH1" s="389"/>
      <c r="BI1" s="389"/>
      <c r="BJ1" s="389"/>
      <c r="BK1" s="389"/>
      <c r="BL1" s="389"/>
      <c r="BM1" s="389"/>
      <c r="BN1" s="389"/>
      <c r="BO1" s="389"/>
      <c r="BP1" s="389"/>
      <c r="BQ1" s="389"/>
      <c r="BR1" s="389"/>
      <c r="BS1" s="389"/>
      <c r="BT1" s="389"/>
      <c r="BU1" s="389"/>
      <c r="BV1" s="389"/>
      <c r="BW1" s="389"/>
      <c r="BX1" s="389"/>
      <c r="BY1" s="389"/>
      <c r="BZ1" s="389"/>
      <c r="CA1" s="389"/>
      <c r="CB1" s="389"/>
      <c r="CC1" s="389"/>
      <c r="CD1" s="389"/>
      <c r="CE1" s="389"/>
      <c r="CF1" s="389"/>
      <c r="CG1" s="389"/>
      <c r="CH1" s="389"/>
      <c r="CI1" s="389"/>
      <c r="CJ1" s="389"/>
      <c r="CK1" s="389"/>
      <c r="CL1" s="389"/>
      <c r="CM1" s="389"/>
      <c r="CN1" s="389"/>
      <c r="CO1" s="389"/>
      <c r="CP1" s="389"/>
      <c r="CQ1" s="389"/>
      <c r="CR1" s="389"/>
      <c r="CS1" s="389"/>
      <c r="CT1" s="389"/>
      <c r="CU1" s="389"/>
      <c r="CV1" s="389"/>
      <c r="CW1" s="389"/>
      <c r="CX1" s="389"/>
      <c r="CY1" s="389"/>
      <c r="CZ1" s="389"/>
      <c r="DA1" s="389"/>
      <c r="DB1" s="389"/>
      <c r="DC1" s="389"/>
      <c r="DD1" s="389"/>
      <c r="DE1" s="389"/>
      <c r="DF1" s="389"/>
      <c r="DG1" s="389"/>
      <c r="DH1" s="389"/>
      <c r="DI1" s="389"/>
      <c r="DJ1" s="140"/>
      <c r="DK1" s="140"/>
      <c r="DL1" s="140"/>
      <c r="DM1" s="140"/>
      <c r="DN1" s="140"/>
      <c r="DO1" s="140"/>
    </row>
    <row r="2" spans="1:119" ht="24.75" thickBot="1" x14ac:dyDescent="0.2">
      <c r="A2" s="139"/>
      <c r="B2" s="142" t="s">
        <v>66</v>
      </c>
      <c r="C2" s="142"/>
      <c r="D2" s="143"/>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row>
    <row r="3" spans="1:119" ht="18.75" customHeight="1" thickBot="1" x14ac:dyDescent="0.2">
      <c r="A3" s="140"/>
      <c r="B3" s="390" t="s">
        <v>67</v>
      </c>
      <c r="C3" s="391"/>
      <c r="D3" s="391"/>
      <c r="E3" s="392"/>
      <c r="F3" s="392"/>
      <c r="G3" s="392"/>
      <c r="H3" s="392"/>
      <c r="I3" s="392"/>
      <c r="J3" s="392"/>
      <c r="K3" s="392"/>
      <c r="L3" s="392" t="s">
        <v>68</v>
      </c>
      <c r="M3" s="392"/>
      <c r="N3" s="392"/>
      <c r="O3" s="392"/>
      <c r="P3" s="392"/>
      <c r="Q3" s="392"/>
      <c r="R3" s="399"/>
      <c r="S3" s="399"/>
      <c r="T3" s="399"/>
      <c r="U3" s="399"/>
      <c r="V3" s="400"/>
      <c r="W3" s="374" t="s">
        <v>69</v>
      </c>
      <c r="X3" s="375"/>
      <c r="Y3" s="375"/>
      <c r="Z3" s="375"/>
      <c r="AA3" s="375"/>
      <c r="AB3" s="391"/>
      <c r="AC3" s="399" t="s">
        <v>70</v>
      </c>
      <c r="AD3" s="375"/>
      <c r="AE3" s="375"/>
      <c r="AF3" s="375"/>
      <c r="AG3" s="375"/>
      <c r="AH3" s="375"/>
      <c r="AI3" s="375"/>
      <c r="AJ3" s="375"/>
      <c r="AK3" s="375"/>
      <c r="AL3" s="376"/>
      <c r="AM3" s="374" t="s">
        <v>71</v>
      </c>
      <c r="AN3" s="375"/>
      <c r="AO3" s="375"/>
      <c r="AP3" s="375"/>
      <c r="AQ3" s="375"/>
      <c r="AR3" s="375"/>
      <c r="AS3" s="375"/>
      <c r="AT3" s="375"/>
      <c r="AU3" s="375"/>
      <c r="AV3" s="375"/>
      <c r="AW3" s="375"/>
      <c r="AX3" s="376"/>
      <c r="AY3" s="411" t="s">
        <v>1</v>
      </c>
      <c r="AZ3" s="412"/>
      <c r="BA3" s="412"/>
      <c r="BB3" s="412"/>
      <c r="BC3" s="412"/>
      <c r="BD3" s="412"/>
      <c r="BE3" s="412"/>
      <c r="BF3" s="412"/>
      <c r="BG3" s="412"/>
      <c r="BH3" s="412"/>
      <c r="BI3" s="412"/>
      <c r="BJ3" s="412"/>
      <c r="BK3" s="412"/>
      <c r="BL3" s="412"/>
      <c r="BM3" s="413"/>
      <c r="BN3" s="374" t="s">
        <v>72</v>
      </c>
      <c r="BO3" s="375"/>
      <c r="BP3" s="375"/>
      <c r="BQ3" s="375"/>
      <c r="BR3" s="375"/>
      <c r="BS3" s="375"/>
      <c r="BT3" s="375"/>
      <c r="BU3" s="376"/>
      <c r="BV3" s="374" t="s">
        <v>73</v>
      </c>
      <c r="BW3" s="375"/>
      <c r="BX3" s="375"/>
      <c r="BY3" s="375"/>
      <c r="BZ3" s="375"/>
      <c r="CA3" s="375"/>
      <c r="CB3" s="375"/>
      <c r="CC3" s="376"/>
      <c r="CD3" s="411" t="s">
        <v>1</v>
      </c>
      <c r="CE3" s="412"/>
      <c r="CF3" s="412"/>
      <c r="CG3" s="412"/>
      <c r="CH3" s="412"/>
      <c r="CI3" s="412"/>
      <c r="CJ3" s="412"/>
      <c r="CK3" s="412"/>
      <c r="CL3" s="412"/>
      <c r="CM3" s="412"/>
      <c r="CN3" s="412"/>
      <c r="CO3" s="412"/>
      <c r="CP3" s="412"/>
      <c r="CQ3" s="412"/>
      <c r="CR3" s="412"/>
      <c r="CS3" s="413"/>
      <c r="CT3" s="374" t="s">
        <v>74</v>
      </c>
      <c r="CU3" s="375"/>
      <c r="CV3" s="375"/>
      <c r="CW3" s="375"/>
      <c r="CX3" s="375"/>
      <c r="CY3" s="375"/>
      <c r="CZ3" s="375"/>
      <c r="DA3" s="376"/>
      <c r="DB3" s="374" t="s">
        <v>75</v>
      </c>
      <c r="DC3" s="375"/>
      <c r="DD3" s="375"/>
      <c r="DE3" s="375"/>
      <c r="DF3" s="375"/>
      <c r="DG3" s="375"/>
      <c r="DH3" s="375"/>
      <c r="DI3" s="376"/>
      <c r="DJ3" s="139"/>
      <c r="DK3" s="139"/>
      <c r="DL3" s="139"/>
      <c r="DM3" s="139"/>
      <c r="DN3" s="139"/>
      <c r="DO3" s="139"/>
    </row>
    <row r="4" spans="1:119" ht="18.75" customHeight="1" x14ac:dyDescent="0.15">
      <c r="A4" s="140"/>
      <c r="B4" s="393"/>
      <c r="C4" s="394"/>
      <c r="D4" s="394"/>
      <c r="E4" s="395"/>
      <c r="F4" s="395"/>
      <c r="G4" s="395"/>
      <c r="H4" s="395"/>
      <c r="I4" s="395"/>
      <c r="J4" s="395"/>
      <c r="K4" s="395"/>
      <c r="L4" s="395"/>
      <c r="M4" s="395"/>
      <c r="N4" s="395"/>
      <c r="O4" s="395"/>
      <c r="P4" s="395"/>
      <c r="Q4" s="395"/>
      <c r="R4" s="401"/>
      <c r="S4" s="401"/>
      <c r="T4" s="401"/>
      <c r="U4" s="401"/>
      <c r="V4" s="402"/>
      <c r="W4" s="405"/>
      <c r="X4" s="406"/>
      <c r="Y4" s="406"/>
      <c r="Z4" s="406"/>
      <c r="AA4" s="406"/>
      <c r="AB4" s="394"/>
      <c r="AC4" s="401"/>
      <c r="AD4" s="406"/>
      <c r="AE4" s="406"/>
      <c r="AF4" s="406"/>
      <c r="AG4" s="406"/>
      <c r="AH4" s="406"/>
      <c r="AI4" s="406"/>
      <c r="AJ4" s="406"/>
      <c r="AK4" s="406"/>
      <c r="AL4" s="409"/>
      <c r="AM4" s="407"/>
      <c r="AN4" s="408"/>
      <c r="AO4" s="408"/>
      <c r="AP4" s="408"/>
      <c r="AQ4" s="408"/>
      <c r="AR4" s="408"/>
      <c r="AS4" s="408"/>
      <c r="AT4" s="408"/>
      <c r="AU4" s="408"/>
      <c r="AV4" s="408"/>
      <c r="AW4" s="408"/>
      <c r="AX4" s="410"/>
      <c r="AY4" s="377" t="s">
        <v>76</v>
      </c>
      <c r="AZ4" s="378"/>
      <c r="BA4" s="378"/>
      <c r="BB4" s="378"/>
      <c r="BC4" s="378"/>
      <c r="BD4" s="378"/>
      <c r="BE4" s="378"/>
      <c r="BF4" s="378"/>
      <c r="BG4" s="378"/>
      <c r="BH4" s="378"/>
      <c r="BI4" s="378"/>
      <c r="BJ4" s="378"/>
      <c r="BK4" s="378"/>
      <c r="BL4" s="378"/>
      <c r="BM4" s="379"/>
      <c r="BN4" s="380">
        <v>262200867</v>
      </c>
      <c r="BO4" s="381"/>
      <c r="BP4" s="381"/>
      <c r="BQ4" s="381"/>
      <c r="BR4" s="381"/>
      <c r="BS4" s="381"/>
      <c r="BT4" s="381"/>
      <c r="BU4" s="382"/>
      <c r="BV4" s="380">
        <v>247177271</v>
      </c>
      <c r="BW4" s="381"/>
      <c r="BX4" s="381"/>
      <c r="BY4" s="381"/>
      <c r="BZ4" s="381"/>
      <c r="CA4" s="381"/>
      <c r="CB4" s="381"/>
      <c r="CC4" s="382"/>
      <c r="CD4" s="383" t="s">
        <v>77</v>
      </c>
      <c r="CE4" s="384"/>
      <c r="CF4" s="384"/>
      <c r="CG4" s="384"/>
      <c r="CH4" s="384"/>
      <c r="CI4" s="384"/>
      <c r="CJ4" s="384"/>
      <c r="CK4" s="384"/>
      <c r="CL4" s="384"/>
      <c r="CM4" s="384"/>
      <c r="CN4" s="384"/>
      <c r="CO4" s="384"/>
      <c r="CP4" s="384"/>
      <c r="CQ4" s="384"/>
      <c r="CR4" s="384"/>
      <c r="CS4" s="385"/>
      <c r="CT4" s="386">
        <v>4.4000000000000004</v>
      </c>
      <c r="CU4" s="387"/>
      <c r="CV4" s="387"/>
      <c r="CW4" s="387"/>
      <c r="CX4" s="387"/>
      <c r="CY4" s="387"/>
      <c r="CZ4" s="387"/>
      <c r="DA4" s="388"/>
      <c r="DB4" s="386">
        <v>3.7</v>
      </c>
      <c r="DC4" s="387"/>
      <c r="DD4" s="387"/>
      <c r="DE4" s="387"/>
      <c r="DF4" s="387"/>
      <c r="DG4" s="387"/>
      <c r="DH4" s="387"/>
      <c r="DI4" s="388"/>
      <c r="DJ4" s="139"/>
      <c r="DK4" s="139"/>
      <c r="DL4" s="139"/>
      <c r="DM4" s="139"/>
      <c r="DN4" s="139"/>
      <c r="DO4" s="139"/>
    </row>
    <row r="5" spans="1:119" ht="18.75" customHeight="1" x14ac:dyDescent="0.15">
      <c r="A5" s="140"/>
      <c r="B5" s="396"/>
      <c r="C5" s="397"/>
      <c r="D5" s="397"/>
      <c r="E5" s="398"/>
      <c r="F5" s="398"/>
      <c r="G5" s="398"/>
      <c r="H5" s="398"/>
      <c r="I5" s="398"/>
      <c r="J5" s="398"/>
      <c r="K5" s="398"/>
      <c r="L5" s="398"/>
      <c r="M5" s="398"/>
      <c r="N5" s="398"/>
      <c r="O5" s="398"/>
      <c r="P5" s="398"/>
      <c r="Q5" s="398"/>
      <c r="R5" s="403"/>
      <c r="S5" s="403"/>
      <c r="T5" s="403"/>
      <c r="U5" s="403"/>
      <c r="V5" s="404"/>
      <c r="W5" s="407"/>
      <c r="X5" s="408"/>
      <c r="Y5" s="408"/>
      <c r="Z5" s="408"/>
      <c r="AA5" s="408"/>
      <c r="AB5" s="397"/>
      <c r="AC5" s="403"/>
      <c r="AD5" s="408"/>
      <c r="AE5" s="408"/>
      <c r="AF5" s="408"/>
      <c r="AG5" s="408"/>
      <c r="AH5" s="408"/>
      <c r="AI5" s="408"/>
      <c r="AJ5" s="408"/>
      <c r="AK5" s="408"/>
      <c r="AL5" s="410"/>
      <c r="AM5" s="446" t="s">
        <v>78</v>
      </c>
      <c r="AN5" s="447"/>
      <c r="AO5" s="447"/>
      <c r="AP5" s="447"/>
      <c r="AQ5" s="447"/>
      <c r="AR5" s="447"/>
      <c r="AS5" s="447"/>
      <c r="AT5" s="448"/>
      <c r="AU5" s="449" t="s">
        <v>79</v>
      </c>
      <c r="AV5" s="450"/>
      <c r="AW5" s="450"/>
      <c r="AX5" s="450"/>
      <c r="AY5" s="451" t="s">
        <v>80</v>
      </c>
      <c r="AZ5" s="452"/>
      <c r="BA5" s="452"/>
      <c r="BB5" s="452"/>
      <c r="BC5" s="452"/>
      <c r="BD5" s="452"/>
      <c r="BE5" s="452"/>
      <c r="BF5" s="452"/>
      <c r="BG5" s="452"/>
      <c r="BH5" s="452"/>
      <c r="BI5" s="452"/>
      <c r="BJ5" s="452"/>
      <c r="BK5" s="452"/>
      <c r="BL5" s="452"/>
      <c r="BM5" s="453"/>
      <c r="BN5" s="417">
        <v>254958186</v>
      </c>
      <c r="BO5" s="418"/>
      <c r="BP5" s="418"/>
      <c r="BQ5" s="418"/>
      <c r="BR5" s="418"/>
      <c r="BS5" s="418"/>
      <c r="BT5" s="418"/>
      <c r="BU5" s="419"/>
      <c r="BV5" s="417">
        <v>240881568</v>
      </c>
      <c r="BW5" s="418"/>
      <c r="BX5" s="418"/>
      <c r="BY5" s="418"/>
      <c r="BZ5" s="418"/>
      <c r="CA5" s="418"/>
      <c r="CB5" s="418"/>
      <c r="CC5" s="419"/>
      <c r="CD5" s="420" t="s">
        <v>81</v>
      </c>
      <c r="CE5" s="421"/>
      <c r="CF5" s="421"/>
      <c r="CG5" s="421"/>
      <c r="CH5" s="421"/>
      <c r="CI5" s="421"/>
      <c r="CJ5" s="421"/>
      <c r="CK5" s="421"/>
      <c r="CL5" s="421"/>
      <c r="CM5" s="421"/>
      <c r="CN5" s="421"/>
      <c r="CO5" s="421"/>
      <c r="CP5" s="421"/>
      <c r="CQ5" s="421"/>
      <c r="CR5" s="421"/>
      <c r="CS5" s="422"/>
      <c r="CT5" s="414">
        <v>84.9</v>
      </c>
      <c r="CU5" s="415"/>
      <c r="CV5" s="415"/>
      <c r="CW5" s="415"/>
      <c r="CX5" s="415"/>
      <c r="CY5" s="415"/>
      <c r="CZ5" s="415"/>
      <c r="DA5" s="416"/>
      <c r="DB5" s="414">
        <v>82.1</v>
      </c>
      <c r="DC5" s="415"/>
      <c r="DD5" s="415"/>
      <c r="DE5" s="415"/>
      <c r="DF5" s="415"/>
      <c r="DG5" s="415"/>
      <c r="DH5" s="415"/>
      <c r="DI5" s="416"/>
      <c r="DJ5" s="139"/>
      <c r="DK5" s="139"/>
      <c r="DL5" s="139"/>
      <c r="DM5" s="139"/>
      <c r="DN5" s="139"/>
      <c r="DO5" s="139"/>
    </row>
    <row r="6" spans="1:119" ht="18.75" customHeight="1" x14ac:dyDescent="0.15">
      <c r="A6" s="140"/>
      <c r="B6" s="423" t="s">
        <v>82</v>
      </c>
      <c r="C6" s="424"/>
      <c r="D6" s="424"/>
      <c r="E6" s="425"/>
      <c r="F6" s="425"/>
      <c r="G6" s="425"/>
      <c r="H6" s="425"/>
      <c r="I6" s="425"/>
      <c r="J6" s="425"/>
      <c r="K6" s="425"/>
      <c r="L6" s="425" t="s">
        <v>83</v>
      </c>
      <c r="M6" s="425"/>
      <c r="N6" s="425"/>
      <c r="O6" s="425"/>
      <c r="P6" s="425"/>
      <c r="Q6" s="425"/>
      <c r="R6" s="429"/>
      <c r="S6" s="429"/>
      <c r="T6" s="429"/>
      <c r="U6" s="429"/>
      <c r="V6" s="430"/>
      <c r="W6" s="433" t="s">
        <v>84</v>
      </c>
      <c r="X6" s="434"/>
      <c r="Y6" s="434"/>
      <c r="Z6" s="434"/>
      <c r="AA6" s="434"/>
      <c r="AB6" s="424"/>
      <c r="AC6" s="437" t="s">
        <v>85</v>
      </c>
      <c r="AD6" s="438"/>
      <c r="AE6" s="438"/>
      <c r="AF6" s="438"/>
      <c r="AG6" s="438"/>
      <c r="AH6" s="438"/>
      <c r="AI6" s="438"/>
      <c r="AJ6" s="438"/>
      <c r="AK6" s="438"/>
      <c r="AL6" s="439"/>
      <c r="AM6" s="446" t="s">
        <v>86</v>
      </c>
      <c r="AN6" s="447"/>
      <c r="AO6" s="447"/>
      <c r="AP6" s="447"/>
      <c r="AQ6" s="447"/>
      <c r="AR6" s="447"/>
      <c r="AS6" s="447"/>
      <c r="AT6" s="448"/>
      <c r="AU6" s="449" t="s">
        <v>87</v>
      </c>
      <c r="AV6" s="450"/>
      <c r="AW6" s="450"/>
      <c r="AX6" s="450"/>
      <c r="AY6" s="451" t="s">
        <v>88</v>
      </c>
      <c r="AZ6" s="452"/>
      <c r="BA6" s="452"/>
      <c r="BB6" s="452"/>
      <c r="BC6" s="452"/>
      <c r="BD6" s="452"/>
      <c r="BE6" s="452"/>
      <c r="BF6" s="452"/>
      <c r="BG6" s="452"/>
      <c r="BH6" s="452"/>
      <c r="BI6" s="452"/>
      <c r="BJ6" s="452"/>
      <c r="BK6" s="452"/>
      <c r="BL6" s="452"/>
      <c r="BM6" s="453"/>
      <c r="BN6" s="417">
        <v>7242681</v>
      </c>
      <c r="BO6" s="418"/>
      <c r="BP6" s="418"/>
      <c r="BQ6" s="418"/>
      <c r="BR6" s="418"/>
      <c r="BS6" s="418"/>
      <c r="BT6" s="418"/>
      <c r="BU6" s="419"/>
      <c r="BV6" s="417">
        <v>6295703</v>
      </c>
      <c r="BW6" s="418"/>
      <c r="BX6" s="418"/>
      <c r="BY6" s="418"/>
      <c r="BZ6" s="418"/>
      <c r="CA6" s="418"/>
      <c r="CB6" s="418"/>
      <c r="CC6" s="419"/>
      <c r="CD6" s="420" t="s">
        <v>89</v>
      </c>
      <c r="CE6" s="421"/>
      <c r="CF6" s="421"/>
      <c r="CG6" s="421"/>
      <c r="CH6" s="421"/>
      <c r="CI6" s="421"/>
      <c r="CJ6" s="421"/>
      <c r="CK6" s="421"/>
      <c r="CL6" s="421"/>
      <c r="CM6" s="421"/>
      <c r="CN6" s="421"/>
      <c r="CO6" s="421"/>
      <c r="CP6" s="421"/>
      <c r="CQ6" s="421"/>
      <c r="CR6" s="421"/>
      <c r="CS6" s="422"/>
      <c r="CT6" s="454">
        <v>84.9</v>
      </c>
      <c r="CU6" s="455"/>
      <c r="CV6" s="455"/>
      <c r="CW6" s="455"/>
      <c r="CX6" s="455"/>
      <c r="CY6" s="455"/>
      <c r="CZ6" s="455"/>
      <c r="DA6" s="456"/>
      <c r="DB6" s="454">
        <v>82.1</v>
      </c>
      <c r="DC6" s="455"/>
      <c r="DD6" s="455"/>
      <c r="DE6" s="455"/>
      <c r="DF6" s="455"/>
      <c r="DG6" s="455"/>
      <c r="DH6" s="455"/>
      <c r="DI6" s="456"/>
      <c r="DJ6" s="139"/>
      <c r="DK6" s="139"/>
      <c r="DL6" s="139"/>
      <c r="DM6" s="139"/>
      <c r="DN6" s="139"/>
      <c r="DO6" s="139"/>
    </row>
    <row r="7" spans="1:119" ht="18.75" customHeight="1" x14ac:dyDescent="0.15">
      <c r="A7" s="140"/>
      <c r="B7" s="393"/>
      <c r="C7" s="394"/>
      <c r="D7" s="394"/>
      <c r="E7" s="395"/>
      <c r="F7" s="395"/>
      <c r="G7" s="395"/>
      <c r="H7" s="395"/>
      <c r="I7" s="395"/>
      <c r="J7" s="395"/>
      <c r="K7" s="395"/>
      <c r="L7" s="395"/>
      <c r="M7" s="395"/>
      <c r="N7" s="395"/>
      <c r="O7" s="395"/>
      <c r="P7" s="395"/>
      <c r="Q7" s="395"/>
      <c r="R7" s="401"/>
      <c r="S7" s="401"/>
      <c r="T7" s="401"/>
      <c r="U7" s="401"/>
      <c r="V7" s="402"/>
      <c r="W7" s="405"/>
      <c r="X7" s="406"/>
      <c r="Y7" s="406"/>
      <c r="Z7" s="406"/>
      <c r="AA7" s="406"/>
      <c r="AB7" s="394"/>
      <c r="AC7" s="440"/>
      <c r="AD7" s="441"/>
      <c r="AE7" s="441"/>
      <c r="AF7" s="441"/>
      <c r="AG7" s="441"/>
      <c r="AH7" s="441"/>
      <c r="AI7" s="441"/>
      <c r="AJ7" s="441"/>
      <c r="AK7" s="441"/>
      <c r="AL7" s="442"/>
      <c r="AM7" s="446" t="s">
        <v>90</v>
      </c>
      <c r="AN7" s="447"/>
      <c r="AO7" s="447"/>
      <c r="AP7" s="447"/>
      <c r="AQ7" s="447"/>
      <c r="AR7" s="447"/>
      <c r="AS7" s="447"/>
      <c r="AT7" s="448"/>
      <c r="AU7" s="449" t="s">
        <v>91</v>
      </c>
      <c r="AV7" s="450"/>
      <c r="AW7" s="450"/>
      <c r="AX7" s="450"/>
      <c r="AY7" s="451" t="s">
        <v>92</v>
      </c>
      <c r="AZ7" s="452"/>
      <c r="BA7" s="452"/>
      <c r="BB7" s="452"/>
      <c r="BC7" s="452"/>
      <c r="BD7" s="452"/>
      <c r="BE7" s="452"/>
      <c r="BF7" s="452"/>
      <c r="BG7" s="452"/>
      <c r="BH7" s="452"/>
      <c r="BI7" s="452"/>
      <c r="BJ7" s="452"/>
      <c r="BK7" s="452"/>
      <c r="BL7" s="452"/>
      <c r="BM7" s="453"/>
      <c r="BN7" s="417" t="s">
        <v>93</v>
      </c>
      <c r="BO7" s="418"/>
      <c r="BP7" s="418"/>
      <c r="BQ7" s="418"/>
      <c r="BR7" s="418"/>
      <c r="BS7" s="418"/>
      <c r="BT7" s="418"/>
      <c r="BU7" s="419"/>
      <c r="BV7" s="417">
        <v>169519</v>
      </c>
      <c r="BW7" s="418"/>
      <c r="BX7" s="418"/>
      <c r="BY7" s="418"/>
      <c r="BZ7" s="418"/>
      <c r="CA7" s="418"/>
      <c r="CB7" s="418"/>
      <c r="CC7" s="419"/>
      <c r="CD7" s="420" t="s">
        <v>94</v>
      </c>
      <c r="CE7" s="421"/>
      <c r="CF7" s="421"/>
      <c r="CG7" s="421"/>
      <c r="CH7" s="421"/>
      <c r="CI7" s="421"/>
      <c r="CJ7" s="421"/>
      <c r="CK7" s="421"/>
      <c r="CL7" s="421"/>
      <c r="CM7" s="421"/>
      <c r="CN7" s="421"/>
      <c r="CO7" s="421"/>
      <c r="CP7" s="421"/>
      <c r="CQ7" s="421"/>
      <c r="CR7" s="421"/>
      <c r="CS7" s="422"/>
      <c r="CT7" s="417">
        <v>165065853</v>
      </c>
      <c r="CU7" s="418"/>
      <c r="CV7" s="418"/>
      <c r="CW7" s="418"/>
      <c r="CX7" s="418"/>
      <c r="CY7" s="418"/>
      <c r="CZ7" s="418"/>
      <c r="DA7" s="419"/>
      <c r="DB7" s="417">
        <v>163695751</v>
      </c>
      <c r="DC7" s="418"/>
      <c r="DD7" s="418"/>
      <c r="DE7" s="418"/>
      <c r="DF7" s="418"/>
      <c r="DG7" s="418"/>
      <c r="DH7" s="418"/>
      <c r="DI7" s="419"/>
      <c r="DJ7" s="139"/>
      <c r="DK7" s="139"/>
      <c r="DL7" s="139"/>
      <c r="DM7" s="139"/>
      <c r="DN7" s="139"/>
      <c r="DO7" s="139"/>
    </row>
    <row r="8" spans="1:119" ht="18.75" customHeight="1" thickBot="1" x14ac:dyDescent="0.2">
      <c r="A8" s="140"/>
      <c r="B8" s="426"/>
      <c r="C8" s="427"/>
      <c r="D8" s="427"/>
      <c r="E8" s="428"/>
      <c r="F8" s="428"/>
      <c r="G8" s="428"/>
      <c r="H8" s="428"/>
      <c r="I8" s="428"/>
      <c r="J8" s="428"/>
      <c r="K8" s="428"/>
      <c r="L8" s="428"/>
      <c r="M8" s="428"/>
      <c r="N8" s="428"/>
      <c r="O8" s="428"/>
      <c r="P8" s="428"/>
      <c r="Q8" s="428"/>
      <c r="R8" s="431"/>
      <c r="S8" s="431"/>
      <c r="T8" s="431"/>
      <c r="U8" s="431"/>
      <c r="V8" s="432"/>
      <c r="W8" s="435"/>
      <c r="X8" s="436"/>
      <c r="Y8" s="436"/>
      <c r="Z8" s="436"/>
      <c r="AA8" s="436"/>
      <c r="AB8" s="427"/>
      <c r="AC8" s="443"/>
      <c r="AD8" s="444"/>
      <c r="AE8" s="444"/>
      <c r="AF8" s="444"/>
      <c r="AG8" s="444"/>
      <c r="AH8" s="444"/>
      <c r="AI8" s="444"/>
      <c r="AJ8" s="444"/>
      <c r="AK8" s="444"/>
      <c r="AL8" s="445"/>
      <c r="AM8" s="446" t="s">
        <v>95</v>
      </c>
      <c r="AN8" s="447"/>
      <c r="AO8" s="447"/>
      <c r="AP8" s="447"/>
      <c r="AQ8" s="447"/>
      <c r="AR8" s="447"/>
      <c r="AS8" s="447"/>
      <c r="AT8" s="448"/>
      <c r="AU8" s="449" t="s">
        <v>96</v>
      </c>
      <c r="AV8" s="450"/>
      <c r="AW8" s="450"/>
      <c r="AX8" s="450"/>
      <c r="AY8" s="451" t="s">
        <v>97</v>
      </c>
      <c r="AZ8" s="452"/>
      <c r="BA8" s="452"/>
      <c r="BB8" s="452"/>
      <c r="BC8" s="452"/>
      <c r="BD8" s="452"/>
      <c r="BE8" s="452"/>
      <c r="BF8" s="452"/>
      <c r="BG8" s="452"/>
      <c r="BH8" s="452"/>
      <c r="BI8" s="452"/>
      <c r="BJ8" s="452"/>
      <c r="BK8" s="452"/>
      <c r="BL8" s="452"/>
      <c r="BM8" s="453"/>
      <c r="BN8" s="417">
        <v>7242681</v>
      </c>
      <c r="BO8" s="418"/>
      <c r="BP8" s="418"/>
      <c r="BQ8" s="418"/>
      <c r="BR8" s="418"/>
      <c r="BS8" s="418"/>
      <c r="BT8" s="418"/>
      <c r="BU8" s="419"/>
      <c r="BV8" s="417">
        <v>6126184</v>
      </c>
      <c r="BW8" s="418"/>
      <c r="BX8" s="418"/>
      <c r="BY8" s="418"/>
      <c r="BZ8" s="418"/>
      <c r="CA8" s="418"/>
      <c r="CB8" s="418"/>
      <c r="CC8" s="419"/>
      <c r="CD8" s="420" t="s">
        <v>98</v>
      </c>
      <c r="CE8" s="421"/>
      <c r="CF8" s="421"/>
      <c r="CG8" s="421"/>
      <c r="CH8" s="421"/>
      <c r="CI8" s="421"/>
      <c r="CJ8" s="421"/>
      <c r="CK8" s="421"/>
      <c r="CL8" s="421"/>
      <c r="CM8" s="421"/>
      <c r="CN8" s="421"/>
      <c r="CO8" s="421"/>
      <c r="CP8" s="421"/>
      <c r="CQ8" s="421"/>
      <c r="CR8" s="421"/>
      <c r="CS8" s="422"/>
      <c r="CT8" s="457">
        <v>0.47</v>
      </c>
      <c r="CU8" s="458"/>
      <c r="CV8" s="458"/>
      <c r="CW8" s="458"/>
      <c r="CX8" s="458"/>
      <c r="CY8" s="458"/>
      <c r="CZ8" s="458"/>
      <c r="DA8" s="459"/>
      <c r="DB8" s="457">
        <v>0.45</v>
      </c>
      <c r="DC8" s="458"/>
      <c r="DD8" s="458"/>
      <c r="DE8" s="458"/>
      <c r="DF8" s="458"/>
      <c r="DG8" s="458"/>
      <c r="DH8" s="458"/>
      <c r="DI8" s="459"/>
      <c r="DJ8" s="139"/>
      <c r="DK8" s="139"/>
      <c r="DL8" s="139"/>
      <c r="DM8" s="139"/>
      <c r="DN8" s="139"/>
      <c r="DO8" s="139"/>
    </row>
    <row r="9" spans="1:119" ht="18.75" customHeight="1" thickBot="1" x14ac:dyDescent="0.2">
      <c r="A9" s="140"/>
      <c r="B9" s="411" t="s">
        <v>99</v>
      </c>
      <c r="C9" s="412"/>
      <c r="D9" s="412"/>
      <c r="E9" s="412"/>
      <c r="F9" s="412"/>
      <c r="G9" s="412"/>
      <c r="H9" s="412"/>
      <c r="I9" s="412"/>
      <c r="J9" s="412"/>
      <c r="K9" s="460"/>
      <c r="L9" s="461" t="s">
        <v>100</v>
      </c>
      <c r="M9" s="462"/>
      <c r="N9" s="462"/>
      <c r="O9" s="462"/>
      <c r="P9" s="462"/>
      <c r="Q9" s="463"/>
      <c r="R9" s="464">
        <v>721722</v>
      </c>
      <c r="S9" s="465"/>
      <c r="T9" s="465"/>
      <c r="U9" s="465"/>
      <c r="V9" s="466"/>
      <c r="W9" s="374" t="s">
        <v>101</v>
      </c>
      <c r="X9" s="375"/>
      <c r="Y9" s="375"/>
      <c r="Z9" s="375"/>
      <c r="AA9" s="375"/>
      <c r="AB9" s="375"/>
      <c r="AC9" s="375"/>
      <c r="AD9" s="375"/>
      <c r="AE9" s="375"/>
      <c r="AF9" s="375"/>
      <c r="AG9" s="375"/>
      <c r="AH9" s="375"/>
      <c r="AI9" s="375"/>
      <c r="AJ9" s="375"/>
      <c r="AK9" s="375"/>
      <c r="AL9" s="376"/>
      <c r="AM9" s="446" t="s">
        <v>102</v>
      </c>
      <c r="AN9" s="447"/>
      <c r="AO9" s="447"/>
      <c r="AP9" s="447"/>
      <c r="AQ9" s="447"/>
      <c r="AR9" s="447"/>
      <c r="AS9" s="447"/>
      <c r="AT9" s="448"/>
      <c r="AU9" s="449" t="s">
        <v>79</v>
      </c>
      <c r="AV9" s="450"/>
      <c r="AW9" s="450"/>
      <c r="AX9" s="450"/>
      <c r="AY9" s="451" t="s">
        <v>103</v>
      </c>
      <c r="AZ9" s="452"/>
      <c r="BA9" s="452"/>
      <c r="BB9" s="452"/>
      <c r="BC9" s="452"/>
      <c r="BD9" s="452"/>
      <c r="BE9" s="452"/>
      <c r="BF9" s="452"/>
      <c r="BG9" s="452"/>
      <c r="BH9" s="452"/>
      <c r="BI9" s="452"/>
      <c r="BJ9" s="452"/>
      <c r="BK9" s="452"/>
      <c r="BL9" s="452"/>
      <c r="BM9" s="453"/>
      <c r="BN9" s="417">
        <v>1116497</v>
      </c>
      <c r="BO9" s="418"/>
      <c r="BP9" s="418"/>
      <c r="BQ9" s="418"/>
      <c r="BR9" s="418"/>
      <c r="BS9" s="418"/>
      <c r="BT9" s="418"/>
      <c r="BU9" s="419"/>
      <c r="BV9" s="417">
        <v>1712713</v>
      </c>
      <c r="BW9" s="418"/>
      <c r="BX9" s="418"/>
      <c r="BY9" s="418"/>
      <c r="BZ9" s="418"/>
      <c r="CA9" s="418"/>
      <c r="CB9" s="418"/>
      <c r="CC9" s="419"/>
      <c r="CD9" s="420" t="s">
        <v>104</v>
      </c>
      <c r="CE9" s="421"/>
      <c r="CF9" s="421"/>
      <c r="CG9" s="421"/>
      <c r="CH9" s="421"/>
      <c r="CI9" s="421"/>
      <c r="CJ9" s="421"/>
      <c r="CK9" s="421"/>
      <c r="CL9" s="421"/>
      <c r="CM9" s="421"/>
      <c r="CN9" s="421"/>
      <c r="CO9" s="421"/>
      <c r="CP9" s="421"/>
      <c r="CQ9" s="421"/>
      <c r="CR9" s="421"/>
      <c r="CS9" s="422"/>
      <c r="CT9" s="414">
        <v>3</v>
      </c>
      <c r="CU9" s="415"/>
      <c r="CV9" s="415"/>
      <c r="CW9" s="415"/>
      <c r="CX9" s="415"/>
      <c r="CY9" s="415"/>
      <c r="CZ9" s="415"/>
      <c r="DA9" s="416"/>
      <c r="DB9" s="414">
        <v>3.1</v>
      </c>
      <c r="DC9" s="415"/>
      <c r="DD9" s="415"/>
      <c r="DE9" s="415"/>
      <c r="DF9" s="415"/>
      <c r="DG9" s="415"/>
      <c r="DH9" s="415"/>
      <c r="DI9" s="416"/>
      <c r="DJ9" s="139"/>
      <c r="DK9" s="139"/>
      <c r="DL9" s="139"/>
      <c r="DM9" s="139"/>
      <c r="DN9" s="139"/>
      <c r="DO9" s="139"/>
    </row>
    <row r="10" spans="1:119" ht="18.75" customHeight="1" thickBot="1" x14ac:dyDescent="0.2">
      <c r="A10" s="140"/>
      <c r="B10" s="411"/>
      <c r="C10" s="412"/>
      <c r="D10" s="412"/>
      <c r="E10" s="412"/>
      <c r="F10" s="412"/>
      <c r="G10" s="412"/>
      <c r="H10" s="412"/>
      <c r="I10" s="412"/>
      <c r="J10" s="412"/>
      <c r="K10" s="460"/>
      <c r="L10" s="467" t="s">
        <v>105</v>
      </c>
      <c r="M10" s="447"/>
      <c r="N10" s="447"/>
      <c r="O10" s="447"/>
      <c r="P10" s="447"/>
      <c r="Q10" s="448"/>
      <c r="R10" s="468">
        <v>716124</v>
      </c>
      <c r="S10" s="469"/>
      <c r="T10" s="469"/>
      <c r="U10" s="469"/>
      <c r="V10" s="470"/>
      <c r="W10" s="405"/>
      <c r="X10" s="406"/>
      <c r="Y10" s="406"/>
      <c r="Z10" s="406"/>
      <c r="AA10" s="406"/>
      <c r="AB10" s="406"/>
      <c r="AC10" s="406"/>
      <c r="AD10" s="406"/>
      <c r="AE10" s="406"/>
      <c r="AF10" s="406"/>
      <c r="AG10" s="406"/>
      <c r="AH10" s="406"/>
      <c r="AI10" s="406"/>
      <c r="AJ10" s="406"/>
      <c r="AK10" s="406"/>
      <c r="AL10" s="409"/>
      <c r="AM10" s="446" t="s">
        <v>106</v>
      </c>
      <c r="AN10" s="447"/>
      <c r="AO10" s="447"/>
      <c r="AP10" s="447"/>
      <c r="AQ10" s="447"/>
      <c r="AR10" s="447"/>
      <c r="AS10" s="447"/>
      <c r="AT10" s="448"/>
      <c r="AU10" s="449" t="s">
        <v>107</v>
      </c>
      <c r="AV10" s="450"/>
      <c r="AW10" s="450"/>
      <c r="AX10" s="450"/>
      <c r="AY10" s="451" t="s">
        <v>108</v>
      </c>
      <c r="AZ10" s="452"/>
      <c r="BA10" s="452"/>
      <c r="BB10" s="452"/>
      <c r="BC10" s="452"/>
      <c r="BD10" s="452"/>
      <c r="BE10" s="452"/>
      <c r="BF10" s="452"/>
      <c r="BG10" s="452"/>
      <c r="BH10" s="452"/>
      <c r="BI10" s="452"/>
      <c r="BJ10" s="452"/>
      <c r="BK10" s="452"/>
      <c r="BL10" s="452"/>
      <c r="BM10" s="453"/>
      <c r="BN10" s="417">
        <v>1046733</v>
      </c>
      <c r="BO10" s="418"/>
      <c r="BP10" s="418"/>
      <c r="BQ10" s="418"/>
      <c r="BR10" s="418"/>
      <c r="BS10" s="418"/>
      <c r="BT10" s="418"/>
      <c r="BU10" s="419"/>
      <c r="BV10" s="417">
        <v>7237034</v>
      </c>
      <c r="BW10" s="418"/>
      <c r="BX10" s="418"/>
      <c r="BY10" s="418"/>
      <c r="BZ10" s="418"/>
      <c r="CA10" s="418"/>
      <c r="CB10" s="418"/>
      <c r="CC10" s="419"/>
      <c r="CD10" s="144" t="s">
        <v>109</v>
      </c>
      <c r="CE10" s="145"/>
      <c r="CF10" s="145"/>
      <c r="CG10" s="145"/>
      <c r="CH10" s="145"/>
      <c r="CI10" s="145"/>
      <c r="CJ10" s="145"/>
      <c r="CK10" s="145"/>
      <c r="CL10" s="145"/>
      <c r="CM10" s="145"/>
      <c r="CN10" s="145"/>
      <c r="CO10" s="145"/>
      <c r="CP10" s="145"/>
      <c r="CQ10" s="145"/>
      <c r="CR10" s="145"/>
      <c r="CS10" s="146"/>
      <c r="CT10" s="147"/>
      <c r="CU10" s="148"/>
      <c r="CV10" s="148"/>
      <c r="CW10" s="148"/>
      <c r="CX10" s="148"/>
      <c r="CY10" s="148"/>
      <c r="CZ10" s="148"/>
      <c r="DA10" s="149"/>
      <c r="DB10" s="147"/>
      <c r="DC10" s="148"/>
      <c r="DD10" s="148"/>
      <c r="DE10" s="148"/>
      <c r="DF10" s="148"/>
      <c r="DG10" s="148"/>
      <c r="DH10" s="148"/>
      <c r="DI10" s="149"/>
      <c r="DJ10" s="139"/>
      <c r="DK10" s="139"/>
      <c r="DL10" s="139"/>
      <c r="DM10" s="139"/>
      <c r="DN10" s="139"/>
      <c r="DO10" s="139"/>
    </row>
    <row r="11" spans="1:119" ht="18.75" customHeight="1" thickBot="1" x14ac:dyDescent="0.2">
      <c r="A11" s="140"/>
      <c r="B11" s="411"/>
      <c r="C11" s="412"/>
      <c r="D11" s="412"/>
      <c r="E11" s="412"/>
      <c r="F11" s="412"/>
      <c r="G11" s="412"/>
      <c r="H11" s="412"/>
      <c r="I11" s="412"/>
      <c r="J11" s="412"/>
      <c r="K11" s="460"/>
      <c r="L11" s="471" t="s">
        <v>110</v>
      </c>
      <c r="M11" s="472"/>
      <c r="N11" s="472"/>
      <c r="O11" s="472"/>
      <c r="P11" s="472"/>
      <c r="Q11" s="473"/>
      <c r="R11" s="474" t="s">
        <v>111</v>
      </c>
      <c r="S11" s="475"/>
      <c r="T11" s="475"/>
      <c r="U11" s="475"/>
      <c r="V11" s="476"/>
      <c r="W11" s="405"/>
      <c r="X11" s="406"/>
      <c r="Y11" s="406"/>
      <c r="Z11" s="406"/>
      <c r="AA11" s="406"/>
      <c r="AB11" s="406"/>
      <c r="AC11" s="406"/>
      <c r="AD11" s="406"/>
      <c r="AE11" s="406"/>
      <c r="AF11" s="406"/>
      <c r="AG11" s="406"/>
      <c r="AH11" s="406"/>
      <c r="AI11" s="406"/>
      <c r="AJ11" s="406"/>
      <c r="AK11" s="406"/>
      <c r="AL11" s="409"/>
      <c r="AM11" s="446" t="s">
        <v>112</v>
      </c>
      <c r="AN11" s="447"/>
      <c r="AO11" s="447"/>
      <c r="AP11" s="447"/>
      <c r="AQ11" s="447"/>
      <c r="AR11" s="447"/>
      <c r="AS11" s="447"/>
      <c r="AT11" s="448"/>
      <c r="AU11" s="449" t="s">
        <v>79</v>
      </c>
      <c r="AV11" s="450"/>
      <c r="AW11" s="450"/>
      <c r="AX11" s="450"/>
      <c r="AY11" s="451" t="s">
        <v>113</v>
      </c>
      <c r="AZ11" s="452"/>
      <c r="BA11" s="452"/>
      <c r="BB11" s="452"/>
      <c r="BC11" s="452"/>
      <c r="BD11" s="452"/>
      <c r="BE11" s="452"/>
      <c r="BF11" s="452"/>
      <c r="BG11" s="452"/>
      <c r="BH11" s="452"/>
      <c r="BI11" s="452"/>
      <c r="BJ11" s="452"/>
      <c r="BK11" s="452"/>
      <c r="BL11" s="452"/>
      <c r="BM11" s="453"/>
      <c r="BN11" s="417" t="s">
        <v>114</v>
      </c>
      <c r="BO11" s="418"/>
      <c r="BP11" s="418"/>
      <c r="BQ11" s="418"/>
      <c r="BR11" s="418"/>
      <c r="BS11" s="418"/>
      <c r="BT11" s="418"/>
      <c r="BU11" s="419"/>
      <c r="BV11" s="417" t="s">
        <v>114</v>
      </c>
      <c r="BW11" s="418"/>
      <c r="BX11" s="418"/>
      <c r="BY11" s="418"/>
      <c r="BZ11" s="418"/>
      <c r="CA11" s="418"/>
      <c r="CB11" s="418"/>
      <c r="CC11" s="419"/>
      <c r="CD11" s="420" t="s">
        <v>115</v>
      </c>
      <c r="CE11" s="421"/>
      <c r="CF11" s="421"/>
      <c r="CG11" s="421"/>
      <c r="CH11" s="421"/>
      <c r="CI11" s="421"/>
      <c r="CJ11" s="421"/>
      <c r="CK11" s="421"/>
      <c r="CL11" s="421"/>
      <c r="CM11" s="421"/>
      <c r="CN11" s="421"/>
      <c r="CO11" s="421"/>
      <c r="CP11" s="421"/>
      <c r="CQ11" s="421"/>
      <c r="CR11" s="421"/>
      <c r="CS11" s="422"/>
      <c r="CT11" s="457" t="s">
        <v>114</v>
      </c>
      <c r="CU11" s="458"/>
      <c r="CV11" s="458"/>
      <c r="CW11" s="458"/>
      <c r="CX11" s="458"/>
      <c r="CY11" s="458"/>
      <c r="CZ11" s="458"/>
      <c r="DA11" s="459"/>
      <c r="DB11" s="457" t="s">
        <v>114</v>
      </c>
      <c r="DC11" s="458"/>
      <c r="DD11" s="458"/>
      <c r="DE11" s="458"/>
      <c r="DF11" s="458"/>
      <c r="DG11" s="458"/>
      <c r="DH11" s="458"/>
      <c r="DI11" s="459"/>
      <c r="DJ11" s="139"/>
      <c r="DK11" s="139"/>
      <c r="DL11" s="139"/>
      <c r="DM11" s="139"/>
      <c r="DN11" s="139"/>
      <c r="DO11" s="139"/>
    </row>
    <row r="12" spans="1:119" ht="18.75" customHeight="1" x14ac:dyDescent="0.15">
      <c r="A12" s="140"/>
      <c r="B12" s="477" t="s">
        <v>116</v>
      </c>
      <c r="C12" s="478"/>
      <c r="D12" s="478"/>
      <c r="E12" s="478"/>
      <c r="F12" s="478"/>
      <c r="G12" s="478"/>
      <c r="H12" s="478"/>
      <c r="I12" s="478"/>
      <c r="J12" s="478"/>
      <c r="K12" s="479"/>
      <c r="L12" s="486" t="s">
        <v>117</v>
      </c>
      <c r="M12" s="487"/>
      <c r="N12" s="487"/>
      <c r="O12" s="487"/>
      <c r="P12" s="487"/>
      <c r="Q12" s="488"/>
      <c r="R12" s="489">
        <v>723711</v>
      </c>
      <c r="S12" s="490"/>
      <c r="T12" s="490"/>
      <c r="U12" s="490"/>
      <c r="V12" s="491"/>
      <c r="W12" s="492" t="s">
        <v>1</v>
      </c>
      <c r="X12" s="450"/>
      <c r="Y12" s="450"/>
      <c r="Z12" s="450"/>
      <c r="AA12" s="450"/>
      <c r="AB12" s="493"/>
      <c r="AC12" s="449" t="s">
        <v>118</v>
      </c>
      <c r="AD12" s="450"/>
      <c r="AE12" s="450"/>
      <c r="AF12" s="450"/>
      <c r="AG12" s="493"/>
      <c r="AH12" s="449" t="s">
        <v>119</v>
      </c>
      <c r="AI12" s="450"/>
      <c r="AJ12" s="450"/>
      <c r="AK12" s="450"/>
      <c r="AL12" s="494"/>
      <c r="AM12" s="446" t="s">
        <v>120</v>
      </c>
      <c r="AN12" s="447"/>
      <c r="AO12" s="447"/>
      <c r="AP12" s="447"/>
      <c r="AQ12" s="447"/>
      <c r="AR12" s="447"/>
      <c r="AS12" s="447"/>
      <c r="AT12" s="448"/>
      <c r="AU12" s="449" t="s">
        <v>121</v>
      </c>
      <c r="AV12" s="450"/>
      <c r="AW12" s="450"/>
      <c r="AX12" s="450"/>
      <c r="AY12" s="451" t="s">
        <v>122</v>
      </c>
      <c r="AZ12" s="452"/>
      <c r="BA12" s="452"/>
      <c r="BB12" s="452"/>
      <c r="BC12" s="452"/>
      <c r="BD12" s="452"/>
      <c r="BE12" s="452"/>
      <c r="BF12" s="452"/>
      <c r="BG12" s="452"/>
      <c r="BH12" s="452"/>
      <c r="BI12" s="452"/>
      <c r="BJ12" s="452"/>
      <c r="BK12" s="452"/>
      <c r="BL12" s="452"/>
      <c r="BM12" s="453"/>
      <c r="BN12" s="417" t="s">
        <v>123</v>
      </c>
      <c r="BO12" s="418"/>
      <c r="BP12" s="418"/>
      <c r="BQ12" s="418"/>
      <c r="BR12" s="418"/>
      <c r="BS12" s="418"/>
      <c r="BT12" s="418"/>
      <c r="BU12" s="419"/>
      <c r="BV12" s="417" t="s">
        <v>123</v>
      </c>
      <c r="BW12" s="418"/>
      <c r="BX12" s="418"/>
      <c r="BY12" s="418"/>
      <c r="BZ12" s="418"/>
      <c r="CA12" s="418"/>
      <c r="CB12" s="418"/>
      <c r="CC12" s="419"/>
      <c r="CD12" s="420" t="s">
        <v>124</v>
      </c>
      <c r="CE12" s="421"/>
      <c r="CF12" s="421"/>
      <c r="CG12" s="421"/>
      <c r="CH12" s="421"/>
      <c r="CI12" s="421"/>
      <c r="CJ12" s="421"/>
      <c r="CK12" s="421"/>
      <c r="CL12" s="421"/>
      <c r="CM12" s="421"/>
      <c r="CN12" s="421"/>
      <c r="CO12" s="421"/>
      <c r="CP12" s="421"/>
      <c r="CQ12" s="421"/>
      <c r="CR12" s="421"/>
      <c r="CS12" s="422"/>
      <c r="CT12" s="457" t="s">
        <v>123</v>
      </c>
      <c r="CU12" s="458"/>
      <c r="CV12" s="458"/>
      <c r="CW12" s="458"/>
      <c r="CX12" s="458"/>
      <c r="CY12" s="458"/>
      <c r="CZ12" s="458"/>
      <c r="DA12" s="459"/>
      <c r="DB12" s="457" t="s">
        <v>123</v>
      </c>
      <c r="DC12" s="458"/>
      <c r="DD12" s="458"/>
      <c r="DE12" s="458"/>
      <c r="DF12" s="458"/>
      <c r="DG12" s="458"/>
      <c r="DH12" s="458"/>
      <c r="DI12" s="459"/>
      <c r="DJ12" s="139"/>
      <c r="DK12" s="139"/>
      <c r="DL12" s="139"/>
      <c r="DM12" s="139"/>
      <c r="DN12" s="139"/>
      <c r="DO12" s="139"/>
    </row>
    <row r="13" spans="1:119" ht="18.75" customHeight="1" x14ac:dyDescent="0.15">
      <c r="A13" s="140"/>
      <c r="B13" s="480"/>
      <c r="C13" s="481"/>
      <c r="D13" s="481"/>
      <c r="E13" s="481"/>
      <c r="F13" s="481"/>
      <c r="G13" s="481"/>
      <c r="H13" s="481"/>
      <c r="I13" s="481"/>
      <c r="J13" s="481"/>
      <c r="K13" s="482"/>
      <c r="L13" s="150"/>
      <c r="M13" s="505" t="s">
        <v>125</v>
      </c>
      <c r="N13" s="506"/>
      <c r="O13" s="506"/>
      <c r="P13" s="506"/>
      <c r="Q13" s="507"/>
      <c r="R13" s="498">
        <v>707289</v>
      </c>
      <c r="S13" s="499"/>
      <c r="T13" s="499"/>
      <c r="U13" s="499"/>
      <c r="V13" s="500"/>
      <c r="W13" s="433" t="s">
        <v>126</v>
      </c>
      <c r="X13" s="434"/>
      <c r="Y13" s="434"/>
      <c r="Z13" s="434"/>
      <c r="AA13" s="434"/>
      <c r="AB13" s="424"/>
      <c r="AC13" s="468">
        <v>1157</v>
      </c>
      <c r="AD13" s="469"/>
      <c r="AE13" s="469"/>
      <c r="AF13" s="469"/>
      <c r="AG13" s="508"/>
      <c r="AH13" s="468">
        <v>1180</v>
      </c>
      <c r="AI13" s="469"/>
      <c r="AJ13" s="469"/>
      <c r="AK13" s="469"/>
      <c r="AL13" s="470"/>
      <c r="AM13" s="446" t="s">
        <v>127</v>
      </c>
      <c r="AN13" s="447"/>
      <c r="AO13" s="447"/>
      <c r="AP13" s="447"/>
      <c r="AQ13" s="447"/>
      <c r="AR13" s="447"/>
      <c r="AS13" s="447"/>
      <c r="AT13" s="448"/>
      <c r="AU13" s="449" t="s">
        <v>128</v>
      </c>
      <c r="AV13" s="450"/>
      <c r="AW13" s="450"/>
      <c r="AX13" s="450"/>
      <c r="AY13" s="451" t="s">
        <v>129</v>
      </c>
      <c r="AZ13" s="452"/>
      <c r="BA13" s="452"/>
      <c r="BB13" s="452"/>
      <c r="BC13" s="452"/>
      <c r="BD13" s="452"/>
      <c r="BE13" s="452"/>
      <c r="BF13" s="452"/>
      <c r="BG13" s="452"/>
      <c r="BH13" s="452"/>
      <c r="BI13" s="452"/>
      <c r="BJ13" s="452"/>
      <c r="BK13" s="452"/>
      <c r="BL13" s="452"/>
      <c r="BM13" s="453"/>
      <c r="BN13" s="417">
        <v>2163230</v>
      </c>
      <c r="BO13" s="418"/>
      <c r="BP13" s="418"/>
      <c r="BQ13" s="418"/>
      <c r="BR13" s="418"/>
      <c r="BS13" s="418"/>
      <c r="BT13" s="418"/>
      <c r="BU13" s="419"/>
      <c r="BV13" s="417">
        <v>8949747</v>
      </c>
      <c r="BW13" s="418"/>
      <c r="BX13" s="418"/>
      <c r="BY13" s="418"/>
      <c r="BZ13" s="418"/>
      <c r="CA13" s="418"/>
      <c r="CB13" s="418"/>
      <c r="CC13" s="419"/>
      <c r="CD13" s="420" t="s">
        <v>130</v>
      </c>
      <c r="CE13" s="421"/>
      <c r="CF13" s="421"/>
      <c r="CG13" s="421"/>
      <c r="CH13" s="421"/>
      <c r="CI13" s="421"/>
      <c r="CJ13" s="421"/>
      <c r="CK13" s="421"/>
      <c r="CL13" s="421"/>
      <c r="CM13" s="421"/>
      <c r="CN13" s="421"/>
      <c r="CO13" s="421"/>
      <c r="CP13" s="421"/>
      <c r="CQ13" s="421"/>
      <c r="CR13" s="421"/>
      <c r="CS13" s="422"/>
      <c r="CT13" s="414">
        <v>-4</v>
      </c>
      <c r="CU13" s="415"/>
      <c r="CV13" s="415"/>
      <c r="CW13" s="415"/>
      <c r="CX13" s="415"/>
      <c r="CY13" s="415"/>
      <c r="CZ13" s="415"/>
      <c r="DA13" s="416"/>
      <c r="DB13" s="414">
        <v>-3</v>
      </c>
      <c r="DC13" s="415"/>
      <c r="DD13" s="415"/>
      <c r="DE13" s="415"/>
      <c r="DF13" s="415"/>
      <c r="DG13" s="415"/>
      <c r="DH13" s="415"/>
      <c r="DI13" s="416"/>
      <c r="DJ13" s="139"/>
      <c r="DK13" s="139"/>
      <c r="DL13" s="139"/>
      <c r="DM13" s="139"/>
      <c r="DN13" s="139"/>
      <c r="DO13" s="139"/>
    </row>
    <row r="14" spans="1:119" ht="18.75" customHeight="1" thickBot="1" x14ac:dyDescent="0.2">
      <c r="A14" s="140"/>
      <c r="B14" s="480"/>
      <c r="C14" s="481"/>
      <c r="D14" s="481"/>
      <c r="E14" s="481"/>
      <c r="F14" s="481"/>
      <c r="G14" s="481"/>
      <c r="H14" s="481"/>
      <c r="I14" s="481"/>
      <c r="J14" s="481"/>
      <c r="K14" s="482"/>
      <c r="L14" s="495" t="s">
        <v>131</v>
      </c>
      <c r="M14" s="496"/>
      <c r="N14" s="496"/>
      <c r="O14" s="496"/>
      <c r="P14" s="496"/>
      <c r="Q14" s="497"/>
      <c r="R14" s="498">
        <v>719109</v>
      </c>
      <c r="S14" s="499"/>
      <c r="T14" s="499"/>
      <c r="U14" s="499"/>
      <c r="V14" s="500"/>
      <c r="W14" s="407"/>
      <c r="X14" s="408"/>
      <c r="Y14" s="408"/>
      <c r="Z14" s="408"/>
      <c r="AA14" s="408"/>
      <c r="AB14" s="397"/>
      <c r="AC14" s="501">
        <v>0.5</v>
      </c>
      <c r="AD14" s="502"/>
      <c r="AE14" s="502"/>
      <c r="AF14" s="502"/>
      <c r="AG14" s="503"/>
      <c r="AH14" s="501">
        <v>0.4</v>
      </c>
      <c r="AI14" s="502"/>
      <c r="AJ14" s="502"/>
      <c r="AK14" s="502"/>
      <c r="AL14" s="504"/>
      <c r="AM14" s="446"/>
      <c r="AN14" s="447"/>
      <c r="AO14" s="447"/>
      <c r="AP14" s="447"/>
      <c r="AQ14" s="447"/>
      <c r="AR14" s="447"/>
      <c r="AS14" s="447"/>
      <c r="AT14" s="448"/>
      <c r="AU14" s="449"/>
      <c r="AV14" s="450"/>
      <c r="AW14" s="450"/>
      <c r="AX14" s="450"/>
      <c r="AY14" s="451"/>
      <c r="AZ14" s="452"/>
      <c r="BA14" s="452"/>
      <c r="BB14" s="452"/>
      <c r="BC14" s="452"/>
      <c r="BD14" s="452"/>
      <c r="BE14" s="452"/>
      <c r="BF14" s="452"/>
      <c r="BG14" s="452"/>
      <c r="BH14" s="452"/>
      <c r="BI14" s="452"/>
      <c r="BJ14" s="452"/>
      <c r="BK14" s="452"/>
      <c r="BL14" s="452"/>
      <c r="BM14" s="453"/>
      <c r="BN14" s="417"/>
      <c r="BO14" s="418"/>
      <c r="BP14" s="418"/>
      <c r="BQ14" s="418"/>
      <c r="BR14" s="418"/>
      <c r="BS14" s="418"/>
      <c r="BT14" s="418"/>
      <c r="BU14" s="419"/>
      <c r="BV14" s="417"/>
      <c r="BW14" s="418"/>
      <c r="BX14" s="418"/>
      <c r="BY14" s="418"/>
      <c r="BZ14" s="418"/>
      <c r="CA14" s="418"/>
      <c r="CB14" s="418"/>
      <c r="CC14" s="419"/>
      <c r="CD14" s="509" t="s">
        <v>132</v>
      </c>
      <c r="CE14" s="510"/>
      <c r="CF14" s="510"/>
      <c r="CG14" s="510"/>
      <c r="CH14" s="510"/>
      <c r="CI14" s="510"/>
      <c r="CJ14" s="510"/>
      <c r="CK14" s="510"/>
      <c r="CL14" s="510"/>
      <c r="CM14" s="510"/>
      <c r="CN14" s="510"/>
      <c r="CO14" s="510"/>
      <c r="CP14" s="510"/>
      <c r="CQ14" s="510"/>
      <c r="CR14" s="510"/>
      <c r="CS14" s="511"/>
      <c r="CT14" s="512" t="s">
        <v>123</v>
      </c>
      <c r="CU14" s="513"/>
      <c r="CV14" s="513"/>
      <c r="CW14" s="513"/>
      <c r="CX14" s="513"/>
      <c r="CY14" s="513"/>
      <c r="CZ14" s="513"/>
      <c r="DA14" s="514"/>
      <c r="DB14" s="512" t="s">
        <v>123</v>
      </c>
      <c r="DC14" s="513"/>
      <c r="DD14" s="513"/>
      <c r="DE14" s="513"/>
      <c r="DF14" s="513"/>
      <c r="DG14" s="513"/>
      <c r="DH14" s="513"/>
      <c r="DI14" s="514"/>
      <c r="DJ14" s="139"/>
      <c r="DK14" s="139"/>
      <c r="DL14" s="139"/>
      <c r="DM14" s="139"/>
      <c r="DN14" s="139"/>
      <c r="DO14" s="139"/>
    </row>
    <row r="15" spans="1:119" ht="18.75" customHeight="1" x14ac:dyDescent="0.15">
      <c r="A15" s="140"/>
      <c r="B15" s="480"/>
      <c r="C15" s="481"/>
      <c r="D15" s="481"/>
      <c r="E15" s="481"/>
      <c r="F15" s="481"/>
      <c r="G15" s="481"/>
      <c r="H15" s="481"/>
      <c r="I15" s="481"/>
      <c r="J15" s="481"/>
      <c r="K15" s="482"/>
      <c r="L15" s="150"/>
      <c r="M15" s="505" t="s">
        <v>125</v>
      </c>
      <c r="N15" s="506"/>
      <c r="O15" s="506"/>
      <c r="P15" s="506"/>
      <c r="Q15" s="507"/>
      <c r="R15" s="498">
        <v>704447</v>
      </c>
      <c r="S15" s="499"/>
      <c r="T15" s="499"/>
      <c r="U15" s="499"/>
      <c r="V15" s="500"/>
      <c r="W15" s="433" t="s">
        <v>133</v>
      </c>
      <c r="X15" s="434"/>
      <c r="Y15" s="434"/>
      <c r="Z15" s="434"/>
      <c r="AA15" s="434"/>
      <c r="AB15" s="424"/>
      <c r="AC15" s="468">
        <v>38010</v>
      </c>
      <c r="AD15" s="469"/>
      <c r="AE15" s="469"/>
      <c r="AF15" s="469"/>
      <c r="AG15" s="508"/>
      <c r="AH15" s="468">
        <v>43009</v>
      </c>
      <c r="AI15" s="469"/>
      <c r="AJ15" s="469"/>
      <c r="AK15" s="469"/>
      <c r="AL15" s="470"/>
      <c r="AM15" s="446"/>
      <c r="AN15" s="447"/>
      <c r="AO15" s="447"/>
      <c r="AP15" s="447"/>
      <c r="AQ15" s="447"/>
      <c r="AR15" s="447"/>
      <c r="AS15" s="447"/>
      <c r="AT15" s="448"/>
      <c r="AU15" s="449"/>
      <c r="AV15" s="450"/>
      <c r="AW15" s="450"/>
      <c r="AX15" s="450"/>
      <c r="AY15" s="377" t="s">
        <v>134</v>
      </c>
      <c r="AZ15" s="378"/>
      <c r="BA15" s="378"/>
      <c r="BB15" s="378"/>
      <c r="BC15" s="378"/>
      <c r="BD15" s="378"/>
      <c r="BE15" s="378"/>
      <c r="BF15" s="378"/>
      <c r="BG15" s="378"/>
      <c r="BH15" s="378"/>
      <c r="BI15" s="378"/>
      <c r="BJ15" s="378"/>
      <c r="BK15" s="378"/>
      <c r="BL15" s="378"/>
      <c r="BM15" s="379"/>
      <c r="BN15" s="380">
        <v>74271416</v>
      </c>
      <c r="BO15" s="381"/>
      <c r="BP15" s="381"/>
      <c r="BQ15" s="381"/>
      <c r="BR15" s="381"/>
      <c r="BS15" s="381"/>
      <c r="BT15" s="381"/>
      <c r="BU15" s="382"/>
      <c r="BV15" s="380">
        <v>72386946</v>
      </c>
      <c r="BW15" s="381"/>
      <c r="BX15" s="381"/>
      <c r="BY15" s="381"/>
      <c r="BZ15" s="381"/>
      <c r="CA15" s="381"/>
      <c r="CB15" s="381"/>
      <c r="CC15" s="382"/>
      <c r="CD15" s="515" t="s">
        <v>135</v>
      </c>
      <c r="CE15" s="516"/>
      <c r="CF15" s="516"/>
      <c r="CG15" s="516"/>
      <c r="CH15" s="516"/>
      <c r="CI15" s="516"/>
      <c r="CJ15" s="516"/>
      <c r="CK15" s="516"/>
      <c r="CL15" s="516"/>
      <c r="CM15" s="516"/>
      <c r="CN15" s="516"/>
      <c r="CO15" s="516"/>
      <c r="CP15" s="516"/>
      <c r="CQ15" s="516"/>
      <c r="CR15" s="516"/>
      <c r="CS15" s="517"/>
      <c r="CT15" s="151"/>
      <c r="CU15" s="152"/>
      <c r="CV15" s="152"/>
      <c r="CW15" s="152"/>
      <c r="CX15" s="152"/>
      <c r="CY15" s="152"/>
      <c r="CZ15" s="152"/>
      <c r="DA15" s="153"/>
      <c r="DB15" s="151"/>
      <c r="DC15" s="152"/>
      <c r="DD15" s="152"/>
      <c r="DE15" s="152"/>
      <c r="DF15" s="152"/>
      <c r="DG15" s="152"/>
      <c r="DH15" s="152"/>
      <c r="DI15" s="153"/>
      <c r="DJ15" s="139"/>
      <c r="DK15" s="139"/>
      <c r="DL15" s="139"/>
      <c r="DM15" s="139"/>
      <c r="DN15" s="139"/>
      <c r="DO15" s="139"/>
    </row>
    <row r="16" spans="1:119" ht="18.75" customHeight="1" x14ac:dyDescent="0.15">
      <c r="A16" s="140"/>
      <c r="B16" s="480"/>
      <c r="C16" s="481"/>
      <c r="D16" s="481"/>
      <c r="E16" s="481"/>
      <c r="F16" s="481"/>
      <c r="G16" s="481"/>
      <c r="H16" s="481"/>
      <c r="I16" s="481"/>
      <c r="J16" s="481"/>
      <c r="K16" s="482"/>
      <c r="L16" s="495" t="s">
        <v>136</v>
      </c>
      <c r="M16" s="526"/>
      <c r="N16" s="526"/>
      <c r="O16" s="526"/>
      <c r="P16" s="526"/>
      <c r="Q16" s="527"/>
      <c r="R16" s="518" t="s">
        <v>137</v>
      </c>
      <c r="S16" s="519"/>
      <c r="T16" s="519"/>
      <c r="U16" s="519"/>
      <c r="V16" s="520"/>
      <c r="W16" s="407"/>
      <c r="X16" s="408"/>
      <c r="Y16" s="408"/>
      <c r="Z16" s="408"/>
      <c r="AA16" s="408"/>
      <c r="AB16" s="397"/>
      <c r="AC16" s="501">
        <v>15.6</v>
      </c>
      <c r="AD16" s="502"/>
      <c r="AE16" s="502"/>
      <c r="AF16" s="502"/>
      <c r="AG16" s="503"/>
      <c r="AH16" s="501">
        <v>16.100000000000001</v>
      </c>
      <c r="AI16" s="502"/>
      <c r="AJ16" s="502"/>
      <c r="AK16" s="502"/>
      <c r="AL16" s="504"/>
      <c r="AM16" s="446"/>
      <c r="AN16" s="447"/>
      <c r="AO16" s="447"/>
      <c r="AP16" s="447"/>
      <c r="AQ16" s="447"/>
      <c r="AR16" s="447"/>
      <c r="AS16" s="447"/>
      <c r="AT16" s="448"/>
      <c r="AU16" s="449"/>
      <c r="AV16" s="450"/>
      <c r="AW16" s="450"/>
      <c r="AX16" s="450"/>
      <c r="AY16" s="451" t="s">
        <v>138</v>
      </c>
      <c r="AZ16" s="452"/>
      <c r="BA16" s="452"/>
      <c r="BB16" s="452"/>
      <c r="BC16" s="452"/>
      <c r="BD16" s="452"/>
      <c r="BE16" s="452"/>
      <c r="BF16" s="452"/>
      <c r="BG16" s="452"/>
      <c r="BH16" s="452"/>
      <c r="BI16" s="452"/>
      <c r="BJ16" s="452"/>
      <c r="BK16" s="452"/>
      <c r="BL16" s="452"/>
      <c r="BM16" s="453"/>
      <c r="BN16" s="417">
        <v>154016924</v>
      </c>
      <c r="BO16" s="418"/>
      <c r="BP16" s="418"/>
      <c r="BQ16" s="418"/>
      <c r="BR16" s="418"/>
      <c r="BS16" s="418"/>
      <c r="BT16" s="418"/>
      <c r="BU16" s="419"/>
      <c r="BV16" s="417">
        <v>153305866</v>
      </c>
      <c r="BW16" s="418"/>
      <c r="BX16" s="418"/>
      <c r="BY16" s="418"/>
      <c r="BZ16" s="418"/>
      <c r="CA16" s="418"/>
      <c r="CB16" s="418"/>
      <c r="CC16" s="419"/>
      <c r="CD16" s="154"/>
      <c r="CE16" s="524"/>
      <c r="CF16" s="524"/>
      <c r="CG16" s="524"/>
      <c r="CH16" s="524"/>
      <c r="CI16" s="524"/>
      <c r="CJ16" s="524"/>
      <c r="CK16" s="524"/>
      <c r="CL16" s="524"/>
      <c r="CM16" s="524"/>
      <c r="CN16" s="524"/>
      <c r="CO16" s="524"/>
      <c r="CP16" s="524"/>
      <c r="CQ16" s="524"/>
      <c r="CR16" s="524"/>
      <c r="CS16" s="525"/>
      <c r="CT16" s="414"/>
      <c r="CU16" s="415"/>
      <c r="CV16" s="415"/>
      <c r="CW16" s="415"/>
      <c r="CX16" s="415"/>
      <c r="CY16" s="415"/>
      <c r="CZ16" s="415"/>
      <c r="DA16" s="416"/>
      <c r="DB16" s="414"/>
      <c r="DC16" s="415"/>
      <c r="DD16" s="415"/>
      <c r="DE16" s="415"/>
      <c r="DF16" s="415"/>
      <c r="DG16" s="415"/>
      <c r="DH16" s="415"/>
      <c r="DI16" s="416"/>
      <c r="DJ16" s="139"/>
      <c r="DK16" s="139"/>
      <c r="DL16" s="139"/>
      <c r="DM16" s="139"/>
      <c r="DN16" s="139"/>
      <c r="DO16" s="139"/>
    </row>
    <row r="17" spans="1:119" ht="18.75" customHeight="1" thickBot="1" x14ac:dyDescent="0.2">
      <c r="A17" s="140"/>
      <c r="B17" s="483"/>
      <c r="C17" s="484"/>
      <c r="D17" s="484"/>
      <c r="E17" s="484"/>
      <c r="F17" s="484"/>
      <c r="G17" s="484"/>
      <c r="H17" s="484"/>
      <c r="I17" s="484"/>
      <c r="J17" s="484"/>
      <c r="K17" s="485"/>
      <c r="L17" s="155"/>
      <c r="M17" s="521" t="s">
        <v>139</v>
      </c>
      <c r="N17" s="522"/>
      <c r="O17" s="522"/>
      <c r="P17" s="522"/>
      <c r="Q17" s="523"/>
      <c r="R17" s="518" t="s">
        <v>140</v>
      </c>
      <c r="S17" s="519"/>
      <c r="T17" s="519"/>
      <c r="U17" s="519"/>
      <c r="V17" s="520"/>
      <c r="W17" s="433" t="s">
        <v>141</v>
      </c>
      <c r="X17" s="434"/>
      <c r="Y17" s="434"/>
      <c r="Z17" s="434"/>
      <c r="AA17" s="434"/>
      <c r="AB17" s="424"/>
      <c r="AC17" s="468">
        <v>205166</v>
      </c>
      <c r="AD17" s="469"/>
      <c r="AE17" s="469"/>
      <c r="AF17" s="469"/>
      <c r="AG17" s="508"/>
      <c r="AH17" s="468">
        <v>222650</v>
      </c>
      <c r="AI17" s="469"/>
      <c r="AJ17" s="469"/>
      <c r="AK17" s="469"/>
      <c r="AL17" s="470"/>
      <c r="AM17" s="446"/>
      <c r="AN17" s="447"/>
      <c r="AO17" s="447"/>
      <c r="AP17" s="447"/>
      <c r="AQ17" s="447"/>
      <c r="AR17" s="447"/>
      <c r="AS17" s="447"/>
      <c r="AT17" s="448"/>
      <c r="AU17" s="449"/>
      <c r="AV17" s="450"/>
      <c r="AW17" s="450"/>
      <c r="AX17" s="450"/>
      <c r="AY17" s="451" t="s">
        <v>142</v>
      </c>
      <c r="AZ17" s="452"/>
      <c r="BA17" s="452"/>
      <c r="BB17" s="452"/>
      <c r="BC17" s="452"/>
      <c r="BD17" s="452"/>
      <c r="BE17" s="452"/>
      <c r="BF17" s="452"/>
      <c r="BG17" s="452"/>
      <c r="BH17" s="452"/>
      <c r="BI17" s="452"/>
      <c r="BJ17" s="452"/>
      <c r="BK17" s="452"/>
      <c r="BL17" s="452"/>
      <c r="BM17" s="453"/>
      <c r="BN17" s="417">
        <v>165065853</v>
      </c>
      <c r="BO17" s="418"/>
      <c r="BP17" s="418"/>
      <c r="BQ17" s="418"/>
      <c r="BR17" s="418"/>
      <c r="BS17" s="418"/>
      <c r="BT17" s="418"/>
      <c r="BU17" s="419"/>
      <c r="BV17" s="417">
        <v>163695751</v>
      </c>
      <c r="BW17" s="418"/>
      <c r="BX17" s="418"/>
      <c r="BY17" s="418"/>
      <c r="BZ17" s="418"/>
      <c r="CA17" s="418"/>
      <c r="CB17" s="418"/>
      <c r="CC17" s="419"/>
      <c r="CD17" s="154"/>
      <c r="CE17" s="524"/>
      <c r="CF17" s="524"/>
      <c r="CG17" s="524"/>
      <c r="CH17" s="524"/>
      <c r="CI17" s="524"/>
      <c r="CJ17" s="524"/>
      <c r="CK17" s="524"/>
      <c r="CL17" s="524"/>
      <c r="CM17" s="524"/>
      <c r="CN17" s="524"/>
      <c r="CO17" s="524"/>
      <c r="CP17" s="524"/>
      <c r="CQ17" s="524"/>
      <c r="CR17" s="524"/>
      <c r="CS17" s="525"/>
      <c r="CT17" s="414"/>
      <c r="CU17" s="415"/>
      <c r="CV17" s="415"/>
      <c r="CW17" s="415"/>
      <c r="CX17" s="415"/>
      <c r="CY17" s="415"/>
      <c r="CZ17" s="415"/>
      <c r="DA17" s="416"/>
      <c r="DB17" s="414"/>
      <c r="DC17" s="415"/>
      <c r="DD17" s="415"/>
      <c r="DE17" s="415"/>
      <c r="DF17" s="415"/>
      <c r="DG17" s="415"/>
      <c r="DH17" s="415"/>
      <c r="DI17" s="416"/>
      <c r="DJ17" s="139"/>
      <c r="DK17" s="139"/>
      <c r="DL17" s="139"/>
      <c r="DM17" s="139"/>
      <c r="DN17" s="139"/>
      <c r="DO17" s="139"/>
    </row>
    <row r="18" spans="1:119" ht="18.75" customHeight="1" thickBot="1" x14ac:dyDescent="0.2">
      <c r="A18" s="140"/>
      <c r="B18" s="528" t="s">
        <v>143</v>
      </c>
      <c r="C18" s="460"/>
      <c r="D18" s="460"/>
      <c r="E18" s="529"/>
      <c r="F18" s="529"/>
      <c r="G18" s="529"/>
      <c r="H18" s="529"/>
      <c r="I18" s="529"/>
      <c r="J18" s="529"/>
      <c r="K18" s="529"/>
      <c r="L18" s="530">
        <v>48.08</v>
      </c>
      <c r="M18" s="530"/>
      <c r="N18" s="530"/>
      <c r="O18" s="530"/>
      <c r="P18" s="530"/>
      <c r="Q18" s="530"/>
      <c r="R18" s="531"/>
      <c r="S18" s="531"/>
      <c r="T18" s="531"/>
      <c r="U18" s="531"/>
      <c r="V18" s="532"/>
      <c r="W18" s="435"/>
      <c r="X18" s="436"/>
      <c r="Y18" s="436"/>
      <c r="Z18" s="436"/>
      <c r="AA18" s="436"/>
      <c r="AB18" s="427"/>
      <c r="AC18" s="533">
        <v>84</v>
      </c>
      <c r="AD18" s="534"/>
      <c r="AE18" s="534"/>
      <c r="AF18" s="534"/>
      <c r="AG18" s="535"/>
      <c r="AH18" s="533">
        <v>83.4</v>
      </c>
      <c r="AI18" s="534"/>
      <c r="AJ18" s="534"/>
      <c r="AK18" s="534"/>
      <c r="AL18" s="536"/>
      <c r="AM18" s="446"/>
      <c r="AN18" s="447"/>
      <c r="AO18" s="447"/>
      <c r="AP18" s="447"/>
      <c r="AQ18" s="447"/>
      <c r="AR18" s="447"/>
      <c r="AS18" s="447"/>
      <c r="AT18" s="448"/>
      <c r="AU18" s="449"/>
      <c r="AV18" s="450"/>
      <c r="AW18" s="450"/>
      <c r="AX18" s="450"/>
      <c r="AY18" s="451" t="s">
        <v>144</v>
      </c>
      <c r="AZ18" s="452"/>
      <c r="BA18" s="452"/>
      <c r="BB18" s="452"/>
      <c r="BC18" s="452"/>
      <c r="BD18" s="452"/>
      <c r="BE18" s="452"/>
      <c r="BF18" s="452"/>
      <c r="BG18" s="452"/>
      <c r="BH18" s="452"/>
      <c r="BI18" s="452"/>
      <c r="BJ18" s="452"/>
      <c r="BK18" s="452"/>
      <c r="BL18" s="452"/>
      <c r="BM18" s="453"/>
      <c r="BN18" s="417">
        <v>139226095</v>
      </c>
      <c r="BO18" s="418"/>
      <c r="BP18" s="418"/>
      <c r="BQ18" s="418"/>
      <c r="BR18" s="418"/>
      <c r="BS18" s="418"/>
      <c r="BT18" s="418"/>
      <c r="BU18" s="419"/>
      <c r="BV18" s="417">
        <v>137500093</v>
      </c>
      <c r="BW18" s="418"/>
      <c r="BX18" s="418"/>
      <c r="BY18" s="418"/>
      <c r="BZ18" s="418"/>
      <c r="CA18" s="418"/>
      <c r="CB18" s="418"/>
      <c r="CC18" s="419"/>
      <c r="CD18" s="154"/>
      <c r="CE18" s="524"/>
      <c r="CF18" s="524"/>
      <c r="CG18" s="524"/>
      <c r="CH18" s="524"/>
      <c r="CI18" s="524"/>
      <c r="CJ18" s="524"/>
      <c r="CK18" s="524"/>
      <c r="CL18" s="524"/>
      <c r="CM18" s="524"/>
      <c r="CN18" s="524"/>
      <c r="CO18" s="524"/>
      <c r="CP18" s="524"/>
      <c r="CQ18" s="524"/>
      <c r="CR18" s="524"/>
      <c r="CS18" s="525"/>
      <c r="CT18" s="414"/>
      <c r="CU18" s="415"/>
      <c r="CV18" s="415"/>
      <c r="CW18" s="415"/>
      <c r="CX18" s="415"/>
      <c r="CY18" s="415"/>
      <c r="CZ18" s="415"/>
      <c r="DA18" s="416"/>
      <c r="DB18" s="414"/>
      <c r="DC18" s="415"/>
      <c r="DD18" s="415"/>
      <c r="DE18" s="415"/>
      <c r="DF18" s="415"/>
      <c r="DG18" s="415"/>
      <c r="DH18" s="415"/>
      <c r="DI18" s="416"/>
      <c r="DJ18" s="139"/>
      <c r="DK18" s="139"/>
      <c r="DL18" s="139"/>
      <c r="DM18" s="139"/>
      <c r="DN18" s="139"/>
      <c r="DO18" s="139"/>
    </row>
    <row r="19" spans="1:119" ht="18.75" customHeight="1" thickBot="1" x14ac:dyDescent="0.2">
      <c r="A19" s="140"/>
      <c r="B19" s="528" t="s">
        <v>145</v>
      </c>
      <c r="C19" s="460"/>
      <c r="D19" s="460"/>
      <c r="E19" s="529"/>
      <c r="F19" s="529"/>
      <c r="G19" s="529"/>
      <c r="H19" s="529"/>
      <c r="I19" s="529"/>
      <c r="J19" s="529"/>
      <c r="K19" s="529"/>
      <c r="L19" s="537">
        <v>15011</v>
      </c>
      <c r="M19" s="537"/>
      <c r="N19" s="537"/>
      <c r="O19" s="537"/>
      <c r="P19" s="537"/>
      <c r="Q19" s="537"/>
      <c r="R19" s="538"/>
      <c r="S19" s="538"/>
      <c r="T19" s="538"/>
      <c r="U19" s="538"/>
      <c r="V19" s="539"/>
      <c r="W19" s="374"/>
      <c r="X19" s="375"/>
      <c r="Y19" s="375"/>
      <c r="Z19" s="375"/>
      <c r="AA19" s="375"/>
      <c r="AB19" s="375"/>
      <c r="AC19" s="381"/>
      <c r="AD19" s="381"/>
      <c r="AE19" s="381"/>
      <c r="AF19" s="381"/>
      <c r="AG19" s="381"/>
      <c r="AH19" s="381"/>
      <c r="AI19" s="381"/>
      <c r="AJ19" s="381"/>
      <c r="AK19" s="381"/>
      <c r="AL19" s="382"/>
      <c r="AM19" s="446"/>
      <c r="AN19" s="447"/>
      <c r="AO19" s="447"/>
      <c r="AP19" s="447"/>
      <c r="AQ19" s="447"/>
      <c r="AR19" s="447"/>
      <c r="AS19" s="447"/>
      <c r="AT19" s="448"/>
      <c r="AU19" s="449"/>
      <c r="AV19" s="450"/>
      <c r="AW19" s="450"/>
      <c r="AX19" s="450"/>
      <c r="AY19" s="451" t="s">
        <v>146</v>
      </c>
      <c r="AZ19" s="452"/>
      <c r="BA19" s="452"/>
      <c r="BB19" s="452"/>
      <c r="BC19" s="452"/>
      <c r="BD19" s="452"/>
      <c r="BE19" s="452"/>
      <c r="BF19" s="452"/>
      <c r="BG19" s="452"/>
      <c r="BH19" s="452"/>
      <c r="BI19" s="452"/>
      <c r="BJ19" s="452"/>
      <c r="BK19" s="452"/>
      <c r="BL19" s="452"/>
      <c r="BM19" s="453"/>
      <c r="BN19" s="417">
        <v>174591471</v>
      </c>
      <c r="BO19" s="418"/>
      <c r="BP19" s="418"/>
      <c r="BQ19" s="418"/>
      <c r="BR19" s="418"/>
      <c r="BS19" s="418"/>
      <c r="BT19" s="418"/>
      <c r="BU19" s="419"/>
      <c r="BV19" s="417">
        <v>175491584</v>
      </c>
      <c r="BW19" s="418"/>
      <c r="BX19" s="418"/>
      <c r="BY19" s="418"/>
      <c r="BZ19" s="418"/>
      <c r="CA19" s="418"/>
      <c r="CB19" s="418"/>
      <c r="CC19" s="419"/>
      <c r="CD19" s="154"/>
      <c r="CE19" s="524"/>
      <c r="CF19" s="524"/>
      <c r="CG19" s="524"/>
      <c r="CH19" s="524"/>
      <c r="CI19" s="524"/>
      <c r="CJ19" s="524"/>
      <c r="CK19" s="524"/>
      <c r="CL19" s="524"/>
      <c r="CM19" s="524"/>
      <c r="CN19" s="524"/>
      <c r="CO19" s="524"/>
      <c r="CP19" s="524"/>
      <c r="CQ19" s="524"/>
      <c r="CR19" s="524"/>
      <c r="CS19" s="525"/>
      <c r="CT19" s="414"/>
      <c r="CU19" s="415"/>
      <c r="CV19" s="415"/>
      <c r="CW19" s="415"/>
      <c r="CX19" s="415"/>
      <c r="CY19" s="415"/>
      <c r="CZ19" s="415"/>
      <c r="DA19" s="416"/>
      <c r="DB19" s="414"/>
      <c r="DC19" s="415"/>
      <c r="DD19" s="415"/>
      <c r="DE19" s="415"/>
      <c r="DF19" s="415"/>
      <c r="DG19" s="415"/>
      <c r="DH19" s="415"/>
      <c r="DI19" s="416"/>
      <c r="DJ19" s="139"/>
      <c r="DK19" s="139"/>
      <c r="DL19" s="139"/>
      <c r="DM19" s="139"/>
      <c r="DN19" s="139"/>
      <c r="DO19" s="139"/>
    </row>
    <row r="20" spans="1:119" ht="18.75" customHeight="1" thickBot="1" x14ac:dyDescent="0.2">
      <c r="A20" s="140"/>
      <c r="B20" s="528" t="s">
        <v>147</v>
      </c>
      <c r="C20" s="460"/>
      <c r="D20" s="460"/>
      <c r="E20" s="529"/>
      <c r="F20" s="529"/>
      <c r="G20" s="529"/>
      <c r="H20" s="529"/>
      <c r="I20" s="529"/>
      <c r="J20" s="529"/>
      <c r="K20" s="529"/>
      <c r="L20" s="537">
        <v>337987</v>
      </c>
      <c r="M20" s="537"/>
      <c r="N20" s="537"/>
      <c r="O20" s="537"/>
      <c r="P20" s="537"/>
      <c r="Q20" s="537"/>
      <c r="R20" s="538"/>
      <c r="S20" s="538"/>
      <c r="T20" s="538"/>
      <c r="U20" s="538"/>
      <c r="V20" s="539"/>
      <c r="W20" s="435"/>
      <c r="X20" s="436"/>
      <c r="Y20" s="436"/>
      <c r="Z20" s="436"/>
      <c r="AA20" s="436"/>
      <c r="AB20" s="436"/>
      <c r="AC20" s="513"/>
      <c r="AD20" s="513"/>
      <c r="AE20" s="513"/>
      <c r="AF20" s="513"/>
      <c r="AG20" s="513"/>
      <c r="AH20" s="513"/>
      <c r="AI20" s="513"/>
      <c r="AJ20" s="513"/>
      <c r="AK20" s="513"/>
      <c r="AL20" s="514"/>
      <c r="AM20" s="540"/>
      <c r="AN20" s="472"/>
      <c r="AO20" s="472"/>
      <c r="AP20" s="472"/>
      <c r="AQ20" s="472"/>
      <c r="AR20" s="472"/>
      <c r="AS20" s="472"/>
      <c r="AT20" s="473"/>
      <c r="AU20" s="541"/>
      <c r="AV20" s="542"/>
      <c r="AW20" s="542"/>
      <c r="AX20" s="543"/>
      <c r="AY20" s="451"/>
      <c r="AZ20" s="452"/>
      <c r="BA20" s="452"/>
      <c r="BB20" s="452"/>
      <c r="BC20" s="452"/>
      <c r="BD20" s="452"/>
      <c r="BE20" s="452"/>
      <c r="BF20" s="452"/>
      <c r="BG20" s="452"/>
      <c r="BH20" s="452"/>
      <c r="BI20" s="452"/>
      <c r="BJ20" s="452"/>
      <c r="BK20" s="452"/>
      <c r="BL20" s="452"/>
      <c r="BM20" s="453"/>
      <c r="BN20" s="417"/>
      <c r="BO20" s="418"/>
      <c r="BP20" s="418"/>
      <c r="BQ20" s="418"/>
      <c r="BR20" s="418"/>
      <c r="BS20" s="418"/>
      <c r="BT20" s="418"/>
      <c r="BU20" s="419"/>
      <c r="BV20" s="417"/>
      <c r="BW20" s="418"/>
      <c r="BX20" s="418"/>
      <c r="BY20" s="418"/>
      <c r="BZ20" s="418"/>
      <c r="CA20" s="418"/>
      <c r="CB20" s="418"/>
      <c r="CC20" s="419"/>
      <c r="CD20" s="154"/>
      <c r="CE20" s="524"/>
      <c r="CF20" s="524"/>
      <c r="CG20" s="524"/>
      <c r="CH20" s="524"/>
      <c r="CI20" s="524"/>
      <c r="CJ20" s="524"/>
      <c r="CK20" s="524"/>
      <c r="CL20" s="524"/>
      <c r="CM20" s="524"/>
      <c r="CN20" s="524"/>
      <c r="CO20" s="524"/>
      <c r="CP20" s="524"/>
      <c r="CQ20" s="524"/>
      <c r="CR20" s="524"/>
      <c r="CS20" s="525"/>
      <c r="CT20" s="414"/>
      <c r="CU20" s="415"/>
      <c r="CV20" s="415"/>
      <c r="CW20" s="415"/>
      <c r="CX20" s="415"/>
      <c r="CY20" s="415"/>
      <c r="CZ20" s="415"/>
      <c r="DA20" s="416"/>
      <c r="DB20" s="414"/>
      <c r="DC20" s="415"/>
      <c r="DD20" s="415"/>
      <c r="DE20" s="415"/>
      <c r="DF20" s="415"/>
      <c r="DG20" s="415"/>
      <c r="DH20" s="415"/>
      <c r="DI20" s="416"/>
      <c r="DJ20" s="139"/>
      <c r="DK20" s="139"/>
      <c r="DL20" s="139"/>
      <c r="DM20" s="139"/>
      <c r="DN20" s="139"/>
      <c r="DO20" s="139"/>
    </row>
    <row r="21" spans="1:119" ht="18.75" customHeight="1" x14ac:dyDescent="0.15">
      <c r="A21" s="140"/>
      <c r="B21" s="544" t="s">
        <v>148</v>
      </c>
      <c r="C21" s="545"/>
      <c r="D21" s="545"/>
      <c r="E21" s="545"/>
      <c r="F21" s="545"/>
      <c r="G21" s="545"/>
      <c r="H21" s="545"/>
      <c r="I21" s="545"/>
      <c r="J21" s="545"/>
      <c r="K21" s="545"/>
      <c r="L21" s="545"/>
      <c r="M21" s="545"/>
      <c r="N21" s="545"/>
      <c r="O21" s="545"/>
      <c r="P21" s="545"/>
      <c r="Q21" s="545"/>
      <c r="R21" s="545"/>
      <c r="S21" s="545"/>
      <c r="T21" s="545"/>
      <c r="U21" s="545"/>
      <c r="V21" s="545"/>
      <c r="W21" s="545"/>
      <c r="X21" s="545"/>
      <c r="Y21" s="545"/>
      <c r="Z21" s="545"/>
      <c r="AA21" s="545"/>
      <c r="AB21" s="545"/>
      <c r="AC21" s="545"/>
      <c r="AD21" s="545"/>
      <c r="AE21" s="545"/>
      <c r="AF21" s="545"/>
      <c r="AG21" s="545"/>
      <c r="AH21" s="545"/>
      <c r="AI21" s="545"/>
      <c r="AJ21" s="545"/>
      <c r="AK21" s="545"/>
      <c r="AL21" s="545"/>
      <c r="AM21" s="545"/>
      <c r="AN21" s="545"/>
      <c r="AO21" s="545"/>
      <c r="AP21" s="545"/>
      <c r="AQ21" s="545"/>
      <c r="AR21" s="545"/>
      <c r="AS21" s="545"/>
      <c r="AT21" s="545"/>
      <c r="AU21" s="545"/>
      <c r="AV21" s="545"/>
      <c r="AW21" s="545"/>
      <c r="AX21" s="546"/>
      <c r="AY21" s="451"/>
      <c r="AZ21" s="452"/>
      <c r="BA21" s="452"/>
      <c r="BB21" s="452"/>
      <c r="BC21" s="452"/>
      <c r="BD21" s="452"/>
      <c r="BE21" s="452"/>
      <c r="BF21" s="452"/>
      <c r="BG21" s="452"/>
      <c r="BH21" s="452"/>
      <c r="BI21" s="452"/>
      <c r="BJ21" s="452"/>
      <c r="BK21" s="452"/>
      <c r="BL21" s="452"/>
      <c r="BM21" s="453"/>
      <c r="BN21" s="417"/>
      <c r="BO21" s="418"/>
      <c r="BP21" s="418"/>
      <c r="BQ21" s="418"/>
      <c r="BR21" s="418"/>
      <c r="BS21" s="418"/>
      <c r="BT21" s="418"/>
      <c r="BU21" s="419"/>
      <c r="BV21" s="417"/>
      <c r="BW21" s="418"/>
      <c r="BX21" s="418"/>
      <c r="BY21" s="418"/>
      <c r="BZ21" s="418"/>
      <c r="CA21" s="418"/>
      <c r="CB21" s="418"/>
      <c r="CC21" s="419"/>
      <c r="CD21" s="154"/>
      <c r="CE21" s="524"/>
      <c r="CF21" s="524"/>
      <c r="CG21" s="524"/>
      <c r="CH21" s="524"/>
      <c r="CI21" s="524"/>
      <c r="CJ21" s="524"/>
      <c r="CK21" s="524"/>
      <c r="CL21" s="524"/>
      <c r="CM21" s="524"/>
      <c r="CN21" s="524"/>
      <c r="CO21" s="524"/>
      <c r="CP21" s="524"/>
      <c r="CQ21" s="524"/>
      <c r="CR21" s="524"/>
      <c r="CS21" s="525"/>
      <c r="CT21" s="414"/>
      <c r="CU21" s="415"/>
      <c r="CV21" s="415"/>
      <c r="CW21" s="415"/>
      <c r="CX21" s="415"/>
      <c r="CY21" s="415"/>
      <c r="CZ21" s="415"/>
      <c r="DA21" s="416"/>
      <c r="DB21" s="414"/>
      <c r="DC21" s="415"/>
      <c r="DD21" s="415"/>
      <c r="DE21" s="415"/>
      <c r="DF21" s="415"/>
      <c r="DG21" s="415"/>
      <c r="DH21" s="415"/>
      <c r="DI21" s="416"/>
      <c r="DJ21" s="139"/>
      <c r="DK21" s="139"/>
      <c r="DL21" s="139"/>
      <c r="DM21" s="139"/>
      <c r="DN21" s="139"/>
      <c r="DO21" s="139"/>
    </row>
    <row r="22" spans="1:119" ht="18.75" customHeight="1" thickBot="1" x14ac:dyDescent="0.2">
      <c r="A22" s="140"/>
      <c r="B22" s="547" t="s">
        <v>149</v>
      </c>
      <c r="C22" s="548"/>
      <c r="D22" s="549"/>
      <c r="E22" s="429" t="s">
        <v>1</v>
      </c>
      <c r="F22" s="434"/>
      <c r="G22" s="434"/>
      <c r="H22" s="434"/>
      <c r="I22" s="434"/>
      <c r="J22" s="434"/>
      <c r="K22" s="424"/>
      <c r="L22" s="429" t="s">
        <v>150</v>
      </c>
      <c r="M22" s="434"/>
      <c r="N22" s="434"/>
      <c r="O22" s="434"/>
      <c r="P22" s="424"/>
      <c r="Q22" s="556" t="s">
        <v>151</v>
      </c>
      <c r="R22" s="557"/>
      <c r="S22" s="557"/>
      <c r="T22" s="557"/>
      <c r="U22" s="557"/>
      <c r="V22" s="558"/>
      <c r="W22" s="562" t="s">
        <v>152</v>
      </c>
      <c r="X22" s="548"/>
      <c r="Y22" s="549"/>
      <c r="Z22" s="429" t="s">
        <v>1</v>
      </c>
      <c r="AA22" s="434"/>
      <c r="AB22" s="434"/>
      <c r="AC22" s="434"/>
      <c r="AD22" s="434"/>
      <c r="AE22" s="434"/>
      <c r="AF22" s="434"/>
      <c r="AG22" s="424"/>
      <c r="AH22" s="575" t="s">
        <v>153</v>
      </c>
      <c r="AI22" s="434"/>
      <c r="AJ22" s="434"/>
      <c r="AK22" s="434"/>
      <c r="AL22" s="424"/>
      <c r="AM22" s="575" t="s">
        <v>154</v>
      </c>
      <c r="AN22" s="576"/>
      <c r="AO22" s="576"/>
      <c r="AP22" s="576"/>
      <c r="AQ22" s="576"/>
      <c r="AR22" s="577"/>
      <c r="AS22" s="556" t="s">
        <v>151</v>
      </c>
      <c r="AT22" s="557"/>
      <c r="AU22" s="557"/>
      <c r="AV22" s="557"/>
      <c r="AW22" s="557"/>
      <c r="AX22" s="581"/>
      <c r="AY22" s="583"/>
      <c r="AZ22" s="584"/>
      <c r="BA22" s="584"/>
      <c r="BB22" s="584"/>
      <c r="BC22" s="584"/>
      <c r="BD22" s="584"/>
      <c r="BE22" s="584"/>
      <c r="BF22" s="584"/>
      <c r="BG22" s="584"/>
      <c r="BH22" s="584"/>
      <c r="BI22" s="584"/>
      <c r="BJ22" s="584"/>
      <c r="BK22" s="584"/>
      <c r="BL22" s="584"/>
      <c r="BM22" s="585"/>
      <c r="BN22" s="586"/>
      <c r="BO22" s="587"/>
      <c r="BP22" s="587"/>
      <c r="BQ22" s="587"/>
      <c r="BR22" s="587"/>
      <c r="BS22" s="587"/>
      <c r="BT22" s="587"/>
      <c r="BU22" s="588"/>
      <c r="BV22" s="586"/>
      <c r="BW22" s="587"/>
      <c r="BX22" s="587"/>
      <c r="BY22" s="587"/>
      <c r="BZ22" s="587"/>
      <c r="CA22" s="587"/>
      <c r="CB22" s="587"/>
      <c r="CC22" s="588"/>
      <c r="CD22" s="154"/>
      <c r="CE22" s="524"/>
      <c r="CF22" s="524"/>
      <c r="CG22" s="524"/>
      <c r="CH22" s="524"/>
      <c r="CI22" s="524"/>
      <c r="CJ22" s="524"/>
      <c r="CK22" s="524"/>
      <c r="CL22" s="524"/>
      <c r="CM22" s="524"/>
      <c r="CN22" s="524"/>
      <c r="CO22" s="524"/>
      <c r="CP22" s="524"/>
      <c r="CQ22" s="524"/>
      <c r="CR22" s="524"/>
      <c r="CS22" s="525"/>
      <c r="CT22" s="414"/>
      <c r="CU22" s="415"/>
      <c r="CV22" s="415"/>
      <c r="CW22" s="415"/>
      <c r="CX22" s="415"/>
      <c r="CY22" s="415"/>
      <c r="CZ22" s="415"/>
      <c r="DA22" s="416"/>
      <c r="DB22" s="414"/>
      <c r="DC22" s="415"/>
      <c r="DD22" s="415"/>
      <c r="DE22" s="415"/>
      <c r="DF22" s="415"/>
      <c r="DG22" s="415"/>
      <c r="DH22" s="415"/>
      <c r="DI22" s="416"/>
      <c r="DJ22" s="139"/>
      <c r="DK22" s="139"/>
      <c r="DL22" s="139"/>
      <c r="DM22" s="139"/>
      <c r="DN22" s="139"/>
      <c r="DO22" s="139"/>
    </row>
    <row r="23" spans="1:119" ht="18.75" customHeight="1" x14ac:dyDescent="0.15">
      <c r="A23" s="140"/>
      <c r="B23" s="550"/>
      <c r="C23" s="551"/>
      <c r="D23" s="552"/>
      <c r="E23" s="403"/>
      <c r="F23" s="408"/>
      <c r="G23" s="408"/>
      <c r="H23" s="408"/>
      <c r="I23" s="408"/>
      <c r="J23" s="408"/>
      <c r="K23" s="397"/>
      <c r="L23" s="403"/>
      <c r="M23" s="408"/>
      <c r="N23" s="408"/>
      <c r="O23" s="408"/>
      <c r="P23" s="397"/>
      <c r="Q23" s="559"/>
      <c r="R23" s="560"/>
      <c r="S23" s="560"/>
      <c r="T23" s="560"/>
      <c r="U23" s="560"/>
      <c r="V23" s="561"/>
      <c r="W23" s="563"/>
      <c r="X23" s="551"/>
      <c r="Y23" s="552"/>
      <c r="Z23" s="403"/>
      <c r="AA23" s="408"/>
      <c r="AB23" s="408"/>
      <c r="AC23" s="408"/>
      <c r="AD23" s="408"/>
      <c r="AE23" s="408"/>
      <c r="AF23" s="408"/>
      <c r="AG23" s="397"/>
      <c r="AH23" s="403"/>
      <c r="AI23" s="408"/>
      <c r="AJ23" s="408"/>
      <c r="AK23" s="408"/>
      <c r="AL23" s="397"/>
      <c r="AM23" s="578"/>
      <c r="AN23" s="579"/>
      <c r="AO23" s="579"/>
      <c r="AP23" s="579"/>
      <c r="AQ23" s="579"/>
      <c r="AR23" s="580"/>
      <c r="AS23" s="559"/>
      <c r="AT23" s="560"/>
      <c r="AU23" s="560"/>
      <c r="AV23" s="560"/>
      <c r="AW23" s="560"/>
      <c r="AX23" s="582"/>
      <c r="AY23" s="377" t="s">
        <v>155</v>
      </c>
      <c r="AZ23" s="378"/>
      <c r="BA23" s="378"/>
      <c r="BB23" s="378"/>
      <c r="BC23" s="378"/>
      <c r="BD23" s="378"/>
      <c r="BE23" s="378"/>
      <c r="BF23" s="378"/>
      <c r="BG23" s="378"/>
      <c r="BH23" s="378"/>
      <c r="BI23" s="378"/>
      <c r="BJ23" s="378"/>
      <c r="BK23" s="378"/>
      <c r="BL23" s="378"/>
      <c r="BM23" s="379"/>
      <c r="BN23" s="417">
        <v>47716189</v>
      </c>
      <c r="BO23" s="418"/>
      <c r="BP23" s="418"/>
      <c r="BQ23" s="418"/>
      <c r="BR23" s="418"/>
      <c r="BS23" s="418"/>
      <c r="BT23" s="418"/>
      <c r="BU23" s="419"/>
      <c r="BV23" s="417">
        <v>44908156</v>
      </c>
      <c r="BW23" s="418"/>
      <c r="BX23" s="418"/>
      <c r="BY23" s="418"/>
      <c r="BZ23" s="418"/>
      <c r="CA23" s="418"/>
      <c r="CB23" s="418"/>
      <c r="CC23" s="419"/>
      <c r="CD23" s="154"/>
      <c r="CE23" s="524"/>
      <c r="CF23" s="524"/>
      <c r="CG23" s="524"/>
      <c r="CH23" s="524"/>
      <c r="CI23" s="524"/>
      <c r="CJ23" s="524"/>
      <c r="CK23" s="524"/>
      <c r="CL23" s="524"/>
      <c r="CM23" s="524"/>
      <c r="CN23" s="524"/>
      <c r="CO23" s="524"/>
      <c r="CP23" s="524"/>
      <c r="CQ23" s="524"/>
      <c r="CR23" s="524"/>
      <c r="CS23" s="525"/>
      <c r="CT23" s="414"/>
      <c r="CU23" s="415"/>
      <c r="CV23" s="415"/>
      <c r="CW23" s="415"/>
      <c r="CX23" s="415"/>
      <c r="CY23" s="415"/>
      <c r="CZ23" s="415"/>
      <c r="DA23" s="416"/>
      <c r="DB23" s="414"/>
      <c r="DC23" s="415"/>
      <c r="DD23" s="415"/>
      <c r="DE23" s="415"/>
      <c r="DF23" s="415"/>
      <c r="DG23" s="415"/>
      <c r="DH23" s="415"/>
      <c r="DI23" s="416"/>
      <c r="DJ23" s="139"/>
      <c r="DK23" s="139"/>
      <c r="DL23" s="139"/>
      <c r="DM23" s="139"/>
      <c r="DN23" s="139"/>
      <c r="DO23" s="139"/>
    </row>
    <row r="24" spans="1:119" ht="18.75" customHeight="1" thickBot="1" x14ac:dyDescent="0.2">
      <c r="A24" s="140"/>
      <c r="B24" s="550"/>
      <c r="C24" s="551"/>
      <c r="D24" s="552"/>
      <c r="E24" s="467" t="s">
        <v>156</v>
      </c>
      <c r="F24" s="447"/>
      <c r="G24" s="447"/>
      <c r="H24" s="447"/>
      <c r="I24" s="447"/>
      <c r="J24" s="447"/>
      <c r="K24" s="448"/>
      <c r="L24" s="468">
        <v>1</v>
      </c>
      <c r="M24" s="469"/>
      <c r="N24" s="469"/>
      <c r="O24" s="469"/>
      <c r="P24" s="508"/>
      <c r="Q24" s="468">
        <v>11380</v>
      </c>
      <c r="R24" s="469"/>
      <c r="S24" s="469"/>
      <c r="T24" s="469"/>
      <c r="U24" s="469"/>
      <c r="V24" s="508"/>
      <c r="W24" s="563"/>
      <c r="X24" s="551"/>
      <c r="Y24" s="552"/>
      <c r="Z24" s="467" t="s">
        <v>157</v>
      </c>
      <c r="AA24" s="447"/>
      <c r="AB24" s="447"/>
      <c r="AC24" s="447"/>
      <c r="AD24" s="447"/>
      <c r="AE24" s="447"/>
      <c r="AF24" s="447"/>
      <c r="AG24" s="448"/>
      <c r="AH24" s="468">
        <v>4217</v>
      </c>
      <c r="AI24" s="469"/>
      <c r="AJ24" s="469"/>
      <c r="AK24" s="469"/>
      <c r="AL24" s="508"/>
      <c r="AM24" s="468">
        <v>13300418</v>
      </c>
      <c r="AN24" s="469"/>
      <c r="AO24" s="469"/>
      <c r="AP24" s="469"/>
      <c r="AQ24" s="469"/>
      <c r="AR24" s="508"/>
      <c r="AS24" s="468">
        <v>3154</v>
      </c>
      <c r="AT24" s="469"/>
      <c r="AU24" s="469"/>
      <c r="AV24" s="469"/>
      <c r="AW24" s="469"/>
      <c r="AX24" s="470"/>
      <c r="AY24" s="583" t="s">
        <v>158</v>
      </c>
      <c r="AZ24" s="584"/>
      <c r="BA24" s="584"/>
      <c r="BB24" s="584"/>
      <c r="BC24" s="584"/>
      <c r="BD24" s="584"/>
      <c r="BE24" s="584"/>
      <c r="BF24" s="584"/>
      <c r="BG24" s="584"/>
      <c r="BH24" s="584"/>
      <c r="BI24" s="584"/>
      <c r="BJ24" s="584"/>
      <c r="BK24" s="584"/>
      <c r="BL24" s="584"/>
      <c r="BM24" s="585"/>
      <c r="BN24" s="417">
        <v>35292399</v>
      </c>
      <c r="BO24" s="418"/>
      <c r="BP24" s="418"/>
      <c r="BQ24" s="418"/>
      <c r="BR24" s="418"/>
      <c r="BS24" s="418"/>
      <c r="BT24" s="418"/>
      <c r="BU24" s="419"/>
      <c r="BV24" s="417">
        <v>32814598</v>
      </c>
      <c r="BW24" s="418"/>
      <c r="BX24" s="418"/>
      <c r="BY24" s="418"/>
      <c r="BZ24" s="418"/>
      <c r="CA24" s="418"/>
      <c r="CB24" s="418"/>
      <c r="CC24" s="419"/>
      <c r="CD24" s="154"/>
      <c r="CE24" s="524"/>
      <c r="CF24" s="524"/>
      <c r="CG24" s="524"/>
      <c r="CH24" s="524"/>
      <c r="CI24" s="524"/>
      <c r="CJ24" s="524"/>
      <c r="CK24" s="524"/>
      <c r="CL24" s="524"/>
      <c r="CM24" s="524"/>
      <c r="CN24" s="524"/>
      <c r="CO24" s="524"/>
      <c r="CP24" s="524"/>
      <c r="CQ24" s="524"/>
      <c r="CR24" s="524"/>
      <c r="CS24" s="525"/>
      <c r="CT24" s="414"/>
      <c r="CU24" s="415"/>
      <c r="CV24" s="415"/>
      <c r="CW24" s="415"/>
      <c r="CX24" s="415"/>
      <c r="CY24" s="415"/>
      <c r="CZ24" s="415"/>
      <c r="DA24" s="416"/>
      <c r="DB24" s="414"/>
      <c r="DC24" s="415"/>
      <c r="DD24" s="415"/>
      <c r="DE24" s="415"/>
      <c r="DF24" s="415"/>
      <c r="DG24" s="415"/>
      <c r="DH24" s="415"/>
      <c r="DI24" s="416"/>
      <c r="DJ24" s="139"/>
      <c r="DK24" s="139"/>
      <c r="DL24" s="139"/>
      <c r="DM24" s="139"/>
      <c r="DN24" s="139"/>
      <c r="DO24" s="139"/>
    </row>
    <row r="25" spans="1:119" s="139" customFormat="1" ht="18.75" customHeight="1" x14ac:dyDescent="0.15">
      <c r="A25" s="140"/>
      <c r="B25" s="550"/>
      <c r="C25" s="551"/>
      <c r="D25" s="552"/>
      <c r="E25" s="467" t="s">
        <v>159</v>
      </c>
      <c r="F25" s="447"/>
      <c r="G25" s="447"/>
      <c r="H25" s="447"/>
      <c r="I25" s="447"/>
      <c r="J25" s="447"/>
      <c r="K25" s="448"/>
      <c r="L25" s="468">
        <v>2</v>
      </c>
      <c r="M25" s="469"/>
      <c r="N25" s="469"/>
      <c r="O25" s="469"/>
      <c r="P25" s="508"/>
      <c r="Q25" s="468">
        <v>9100</v>
      </c>
      <c r="R25" s="469"/>
      <c r="S25" s="469"/>
      <c r="T25" s="469"/>
      <c r="U25" s="469"/>
      <c r="V25" s="508"/>
      <c r="W25" s="563"/>
      <c r="X25" s="551"/>
      <c r="Y25" s="552"/>
      <c r="Z25" s="467" t="s">
        <v>160</v>
      </c>
      <c r="AA25" s="447"/>
      <c r="AB25" s="447"/>
      <c r="AC25" s="447"/>
      <c r="AD25" s="447"/>
      <c r="AE25" s="447"/>
      <c r="AF25" s="447"/>
      <c r="AG25" s="448"/>
      <c r="AH25" s="468" t="s">
        <v>123</v>
      </c>
      <c r="AI25" s="469"/>
      <c r="AJ25" s="469"/>
      <c r="AK25" s="469"/>
      <c r="AL25" s="508"/>
      <c r="AM25" s="468" t="s">
        <v>123</v>
      </c>
      <c r="AN25" s="469"/>
      <c r="AO25" s="469"/>
      <c r="AP25" s="469"/>
      <c r="AQ25" s="469"/>
      <c r="AR25" s="508"/>
      <c r="AS25" s="468" t="s">
        <v>123</v>
      </c>
      <c r="AT25" s="469"/>
      <c r="AU25" s="469"/>
      <c r="AV25" s="469"/>
      <c r="AW25" s="469"/>
      <c r="AX25" s="470"/>
      <c r="AY25" s="377" t="s">
        <v>161</v>
      </c>
      <c r="AZ25" s="378"/>
      <c r="BA25" s="378"/>
      <c r="BB25" s="378"/>
      <c r="BC25" s="378"/>
      <c r="BD25" s="378"/>
      <c r="BE25" s="378"/>
      <c r="BF25" s="378"/>
      <c r="BG25" s="378"/>
      <c r="BH25" s="378"/>
      <c r="BI25" s="378"/>
      <c r="BJ25" s="378"/>
      <c r="BK25" s="378"/>
      <c r="BL25" s="378"/>
      <c r="BM25" s="379"/>
      <c r="BN25" s="380">
        <v>27324845</v>
      </c>
      <c r="BO25" s="381"/>
      <c r="BP25" s="381"/>
      <c r="BQ25" s="381"/>
      <c r="BR25" s="381"/>
      <c r="BS25" s="381"/>
      <c r="BT25" s="381"/>
      <c r="BU25" s="382"/>
      <c r="BV25" s="380">
        <v>31743947</v>
      </c>
      <c r="BW25" s="381"/>
      <c r="BX25" s="381"/>
      <c r="BY25" s="381"/>
      <c r="BZ25" s="381"/>
      <c r="CA25" s="381"/>
      <c r="CB25" s="381"/>
      <c r="CC25" s="382"/>
      <c r="CD25" s="154"/>
      <c r="CE25" s="524"/>
      <c r="CF25" s="524"/>
      <c r="CG25" s="524"/>
      <c r="CH25" s="524"/>
      <c r="CI25" s="524"/>
      <c r="CJ25" s="524"/>
      <c r="CK25" s="524"/>
      <c r="CL25" s="524"/>
      <c r="CM25" s="524"/>
      <c r="CN25" s="524"/>
      <c r="CO25" s="524"/>
      <c r="CP25" s="524"/>
      <c r="CQ25" s="524"/>
      <c r="CR25" s="524"/>
      <c r="CS25" s="525"/>
      <c r="CT25" s="414"/>
      <c r="CU25" s="415"/>
      <c r="CV25" s="415"/>
      <c r="CW25" s="415"/>
      <c r="CX25" s="415"/>
      <c r="CY25" s="415"/>
      <c r="CZ25" s="415"/>
      <c r="DA25" s="416"/>
      <c r="DB25" s="414"/>
      <c r="DC25" s="415"/>
      <c r="DD25" s="415"/>
      <c r="DE25" s="415"/>
      <c r="DF25" s="415"/>
      <c r="DG25" s="415"/>
      <c r="DH25" s="415"/>
      <c r="DI25" s="416"/>
    </row>
    <row r="26" spans="1:119" s="139" customFormat="1" ht="18.75" customHeight="1" x14ac:dyDescent="0.15">
      <c r="A26" s="140"/>
      <c r="B26" s="550"/>
      <c r="C26" s="551"/>
      <c r="D26" s="552"/>
      <c r="E26" s="467" t="s">
        <v>162</v>
      </c>
      <c r="F26" s="447"/>
      <c r="G26" s="447"/>
      <c r="H26" s="447"/>
      <c r="I26" s="447"/>
      <c r="J26" s="447"/>
      <c r="K26" s="448"/>
      <c r="L26" s="468">
        <v>1</v>
      </c>
      <c r="M26" s="469"/>
      <c r="N26" s="469"/>
      <c r="O26" s="469"/>
      <c r="P26" s="508"/>
      <c r="Q26" s="468">
        <v>8540</v>
      </c>
      <c r="R26" s="469"/>
      <c r="S26" s="469"/>
      <c r="T26" s="469"/>
      <c r="U26" s="469"/>
      <c r="V26" s="508"/>
      <c r="W26" s="563"/>
      <c r="X26" s="551"/>
      <c r="Y26" s="552"/>
      <c r="Z26" s="467" t="s">
        <v>163</v>
      </c>
      <c r="AA26" s="573"/>
      <c r="AB26" s="573"/>
      <c r="AC26" s="573"/>
      <c r="AD26" s="573"/>
      <c r="AE26" s="573"/>
      <c r="AF26" s="573"/>
      <c r="AG26" s="574"/>
      <c r="AH26" s="468">
        <v>620</v>
      </c>
      <c r="AI26" s="469"/>
      <c r="AJ26" s="469"/>
      <c r="AK26" s="469"/>
      <c r="AL26" s="508"/>
      <c r="AM26" s="468">
        <v>1859380</v>
      </c>
      <c r="AN26" s="469"/>
      <c r="AO26" s="469"/>
      <c r="AP26" s="469"/>
      <c r="AQ26" s="469"/>
      <c r="AR26" s="508"/>
      <c r="AS26" s="468">
        <v>2999</v>
      </c>
      <c r="AT26" s="469"/>
      <c r="AU26" s="469"/>
      <c r="AV26" s="469"/>
      <c r="AW26" s="469"/>
      <c r="AX26" s="470"/>
      <c r="AY26" s="420" t="s">
        <v>164</v>
      </c>
      <c r="AZ26" s="421"/>
      <c r="BA26" s="421"/>
      <c r="BB26" s="421"/>
      <c r="BC26" s="421"/>
      <c r="BD26" s="421"/>
      <c r="BE26" s="421"/>
      <c r="BF26" s="421"/>
      <c r="BG26" s="421"/>
      <c r="BH26" s="421"/>
      <c r="BI26" s="421"/>
      <c r="BJ26" s="421"/>
      <c r="BK26" s="421"/>
      <c r="BL26" s="421"/>
      <c r="BM26" s="422"/>
      <c r="BN26" s="417">
        <v>100000</v>
      </c>
      <c r="BO26" s="418"/>
      <c r="BP26" s="418"/>
      <c r="BQ26" s="418"/>
      <c r="BR26" s="418"/>
      <c r="BS26" s="418"/>
      <c r="BT26" s="418"/>
      <c r="BU26" s="419"/>
      <c r="BV26" s="417">
        <v>35000</v>
      </c>
      <c r="BW26" s="418"/>
      <c r="BX26" s="418"/>
      <c r="BY26" s="418"/>
      <c r="BZ26" s="418"/>
      <c r="CA26" s="418"/>
      <c r="CB26" s="418"/>
      <c r="CC26" s="419"/>
      <c r="CD26" s="154"/>
      <c r="CE26" s="524"/>
      <c r="CF26" s="524"/>
      <c r="CG26" s="524"/>
      <c r="CH26" s="524"/>
      <c r="CI26" s="524"/>
      <c r="CJ26" s="524"/>
      <c r="CK26" s="524"/>
      <c r="CL26" s="524"/>
      <c r="CM26" s="524"/>
      <c r="CN26" s="524"/>
      <c r="CO26" s="524"/>
      <c r="CP26" s="524"/>
      <c r="CQ26" s="524"/>
      <c r="CR26" s="524"/>
      <c r="CS26" s="525"/>
      <c r="CT26" s="414"/>
      <c r="CU26" s="415"/>
      <c r="CV26" s="415"/>
      <c r="CW26" s="415"/>
      <c r="CX26" s="415"/>
      <c r="CY26" s="415"/>
      <c r="CZ26" s="415"/>
      <c r="DA26" s="416"/>
      <c r="DB26" s="414"/>
      <c r="DC26" s="415"/>
      <c r="DD26" s="415"/>
      <c r="DE26" s="415"/>
      <c r="DF26" s="415"/>
      <c r="DG26" s="415"/>
      <c r="DH26" s="415"/>
      <c r="DI26" s="416"/>
    </row>
    <row r="27" spans="1:119" ht="18.75" customHeight="1" thickBot="1" x14ac:dyDescent="0.2">
      <c r="A27" s="140"/>
      <c r="B27" s="550"/>
      <c r="C27" s="551"/>
      <c r="D27" s="552"/>
      <c r="E27" s="467" t="s">
        <v>165</v>
      </c>
      <c r="F27" s="447"/>
      <c r="G27" s="447"/>
      <c r="H27" s="447"/>
      <c r="I27" s="447"/>
      <c r="J27" s="447"/>
      <c r="K27" s="448"/>
      <c r="L27" s="468">
        <v>1</v>
      </c>
      <c r="M27" s="469"/>
      <c r="N27" s="469"/>
      <c r="O27" s="469"/>
      <c r="P27" s="508"/>
      <c r="Q27" s="468">
        <v>9100</v>
      </c>
      <c r="R27" s="469"/>
      <c r="S27" s="469"/>
      <c r="T27" s="469"/>
      <c r="U27" s="469"/>
      <c r="V27" s="508"/>
      <c r="W27" s="563"/>
      <c r="X27" s="551"/>
      <c r="Y27" s="552"/>
      <c r="Z27" s="467" t="s">
        <v>166</v>
      </c>
      <c r="AA27" s="447"/>
      <c r="AB27" s="447"/>
      <c r="AC27" s="447"/>
      <c r="AD27" s="447"/>
      <c r="AE27" s="447"/>
      <c r="AF27" s="447"/>
      <c r="AG27" s="448"/>
      <c r="AH27" s="468">
        <v>29</v>
      </c>
      <c r="AI27" s="469"/>
      <c r="AJ27" s="469"/>
      <c r="AK27" s="469"/>
      <c r="AL27" s="508"/>
      <c r="AM27" s="468">
        <v>104656</v>
      </c>
      <c r="AN27" s="469"/>
      <c r="AO27" s="469"/>
      <c r="AP27" s="469"/>
      <c r="AQ27" s="469"/>
      <c r="AR27" s="508"/>
      <c r="AS27" s="468">
        <v>3609</v>
      </c>
      <c r="AT27" s="469"/>
      <c r="AU27" s="469"/>
      <c r="AV27" s="469"/>
      <c r="AW27" s="469"/>
      <c r="AX27" s="470"/>
      <c r="AY27" s="509" t="s">
        <v>167</v>
      </c>
      <c r="AZ27" s="510"/>
      <c r="BA27" s="510"/>
      <c r="BB27" s="510"/>
      <c r="BC27" s="510"/>
      <c r="BD27" s="510"/>
      <c r="BE27" s="510"/>
      <c r="BF27" s="510"/>
      <c r="BG27" s="510"/>
      <c r="BH27" s="510"/>
      <c r="BI27" s="510"/>
      <c r="BJ27" s="510"/>
      <c r="BK27" s="510"/>
      <c r="BL27" s="510"/>
      <c r="BM27" s="511"/>
      <c r="BN27" s="586">
        <v>10450000</v>
      </c>
      <c r="BO27" s="587"/>
      <c r="BP27" s="587"/>
      <c r="BQ27" s="587"/>
      <c r="BR27" s="587"/>
      <c r="BS27" s="587"/>
      <c r="BT27" s="587"/>
      <c r="BU27" s="588"/>
      <c r="BV27" s="586">
        <v>14950000</v>
      </c>
      <c r="BW27" s="587"/>
      <c r="BX27" s="587"/>
      <c r="BY27" s="587"/>
      <c r="BZ27" s="587"/>
      <c r="CA27" s="587"/>
      <c r="CB27" s="587"/>
      <c r="CC27" s="588"/>
      <c r="CD27" s="156"/>
      <c r="CE27" s="524"/>
      <c r="CF27" s="524"/>
      <c r="CG27" s="524"/>
      <c r="CH27" s="524"/>
      <c r="CI27" s="524"/>
      <c r="CJ27" s="524"/>
      <c r="CK27" s="524"/>
      <c r="CL27" s="524"/>
      <c r="CM27" s="524"/>
      <c r="CN27" s="524"/>
      <c r="CO27" s="524"/>
      <c r="CP27" s="524"/>
      <c r="CQ27" s="524"/>
      <c r="CR27" s="524"/>
      <c r="CS27" s="525"/>
      <c r="CT27" s="414"/>
      <c r="CU27" s="415"/>
      <c r="CV27" s="415"/>
      <c r="CW27" s="415"/>
      <c r="CX27" s="415"/>
      <c r="CY27" s="415"/>
      <c r="CZ27" s="415"/>
      <c r="DA27" s="416"/>
      <c r="DB27" s="414"/>
      <c r="DC27" s="415"/>
      <c r="DD27" s="415"/>
      <c r="DE27" s="415"/>
      <c r="DF27" s="415"/>
      <c r="DG27" s="415"/>
      <c r="DH27" s="415"/>
      <c r="DI27" s="416"/>
      <c r="DJ27" s="139"/>
      <c r="DK27" s="139"/>
      <c r="DL27" s="139"/>
      <c r="DM27" s="139"/>
      <c r="DN27" s="139"/>
      <c r="DO27" s="139"/>
    </row>
    <row r="28" spans="1:119" ht="18.75" customHeight="1" x14ac:dyDescent="0.15">
      <c r="A28" s="140"/>
      <c r="B28" s="550"/>
      <c r="C28" s="551"/>
      <c r="D28" s="552"/>
      <c r="E28" s="467" t="s">
        <v>168</v>
      </c>
      <c r="F28" s="447"/>
      <c r="G28" s="447"/>
      <c r="H28" s="447"/>
      <c r="I28" s="447"/>
      <c r="J28" s="447"/>
      <c r="K28" s="448"/>
      <c r="L28" s="468">
        <v>1</v>
      </c>
      <c r="M28" s="469"/>
      <c r="N28" s="469"/>
      <c r="O28" s="469"/>
      <c r="P28" s="508"/>
      <c r="Q28" s="468">
        <v>7850</v>
      </c>
      <c r="R28" s="469"/>
      <c r="S28" s="469"/>
      <c r="T28" s="469"/>
      <c r="U28" s="469"/>
      <c r="V28" s="508"/>
      <c r="W28" s="563"/>
      <c r="X28" s="551"/>
      <c r="Y28" s="552"/>
      <c r="Z28" s="467" t="s">
        <v>169</v>
      </c>
      <c r="AA28" s="447"/>
      <c r="AB28" s="447"/>
      <c r="AC28" s="447"/>
      <c r="AD28" s="447"/>
      <c r="AE28" s="447"/>
      <c r="AF28" s="447"/>
      <c r="AG28" s="448"/>
      <c r="AH28" s="468" t="s">
        <v>123</v>
      </c>
      <c r="AI28" s="469"/>
      <c r="AJ28" s="469"/>
      <c r="AK28" s="469"/>
      <c r="AL28" s="508"/>
      <c r="AM28" s="468" t="s">
        <v>123</v>
      </c>
      <c r="AN28" s="469"/>
      <c r="AO28" s="469"/>
      <c r="AP28" s="469"/>
      <c r="AQ28" s="469"/>
      <c r="AR28" s="508"/>
      <c r="AS28" s="468" t="s">
        <v>123</v>
      </c>
      <c r="AT28" s="469"/>
      <c r="AU28" s="469"/>
      <c r="AV28" s="469"/>
      <c r="AW28" s="469"/>
      <c r="AX28" s="470"/>
      <c r="AY28" s="589" t="s">
        <v>170</v>
      </c>
      <c r="AZ28" s="590"/>
      <c r="BA28" s="590"/>
      <c r="BB28" s="591"/>
      <c r="BC28" s="377" t="s">
        <v>171</v>
      </c>
      <c r="BD28" s="378"/>
      <c r="BE28" s="378"/>
      <c r="BF28" s="378"/>
      <c r="BG28" s="378"/>
      <c r="BH28" s="378"/>
      <c r="BI28" s="378"/>
      <c r="BJ28" s="378"/>
      <c r="BK28" s="378"/>
      <c r="BL28" s="378"/>
      <c r="BM28" s="379"/>
      <c r="BN28" s="380">
        <v>38161957</v>
      </c>
      <c r="BO28" s="381"/>
      <c r="BP28" s="381"/>
      <c r="BQ28" s="381"/>
      <c r="BR28" s="381"/>
      <c r="BS28" s="381"/>
      <c r="BT28" s="381"/>
      <c r="BU28" s="382"/>
      <c r="BV28" s="380">
        <v>34051224</v>
      </c>
      <c r="BW28" s="381"/>
      <c r="BX28" s="381"/>
      <c r="BY28" s="381"/>
      <c r="BZ28" s="381"/>
      <c r="CA28" s="381"/>
      <c r="CB28" s="381"/>
      <c r="CC28" s="382"/>
      <c r="CD28" s="154"/>
      <c r="CE28" s="524"/>
      <c r="CF28" s="524"/>
      <c r="CG28" s="524"/>
      <c r="CH28" s="524"/>
      <c r="CI28" s="524"/>
      <c r="CJ28" s="524"/>
      <c r="CK28" s="524"/>
      <c r="CL28" s="524"/>
      <c r="CM28" s="524"/>
      <c r="CN28" s="524"/>
      <c r="CO28" s="524"/>
      <c r="CP28" s="524"/>
      <c r="CQ28" s="524"/>
      <c r="CR28" s="524"/>
      <c r="CS28" s="525"/>
      <c r="CT28" s="414"/>
      <c r="CU28" s="415"/>
      <c r="CV28" s="415"/>
      <c r="CW28" s="415"/>
      <c r="CX28" s="415"/>
      <c r="CY28" s="415"/>
      <c r="CZ28" s="415"/>
      <c r="DA28" s="416"/>
      <c r="DB28" s="414"/>
      <c r="DC28" s="415"/>
      <c r="DD28" s="415"/>
      <c r="DE28" s="415"/>
      <c r="DF28" s="415"/>
      <c r="DG28" s="415"/>
      <c r="DH28" s="415"/>
      <c r="DI28" s="416"/>
      <c r="DJ28" s="139"/>
      <c r="DK28" s="139"/>
      <c r="DL28" s="139"/>
      <c r="DM28" s="139"/>
      <c r="DN28" s="139"/>
      <c r="DO28" s="139"/>
    </row>
    <row r="29" spans="1:119" ht="18.75" customHeight="1" x14ac:dyDescent="0.15">
      <c r="A29" s="140"/>
      <c r="B29" s="550"/>
      <c r="C29" s="551"/>
      <c r="D29" s="552"/>
      <c r="E29" s="467" t="s">
        <v>172</v>
      </c>
      <c r="F29" s="447"/>
      <c r="G29" s="447"/>
      <c r="H29" s="447"/>
      <c r="I29" s="447"/>
      <c r="J29" s="447"/>
      <c r="K29" s="448"/>
      <c r="L29" s="468">
        <v>48</v>
      </c>
      <c r="M29" s="469"/>
      <c r="N29" s="469"/>
      <c r="O29" s="469"/>
      <c r="P29" s="508"/>
      <c r="Q29" s="468">
        <v>6150</v>
      </c>
      <c r="R29" s="469"/>
      <c r="S29" s="469"/>
      <c r="T29" s="469"/>
      <c r="U29" s="469"/>
      <c r="V29" s="508"/>
      <c r="W29" s="564"/>
      <c r="X29" s="565"/>
      <c r="Y29" s="566"/>
      <c r="Z29" s="467" t="s">
        <v>173</v>
      </c>
      <c r="AA29" s="447"/>
      <c r="AB29" s="447"/>
      <c r="AC29" s="447"/>
      <c r="AD29" s="447"/>
      <c r="AE29" s="447"/>
      <c r="AF29" s="447"/>
      <c r="AG29" s="448"/>
      <c r="AH29" s="468">
        <v>4246</v>
      </c>
      <c r="AI29" s="469"/>
      <c r="AJ29" s="469"/>
      <c r="AK29" s="469"/>
      <c r="AL29" s="508"/>
      <c r="AM29" s="468">
        <v>13405074</v>
      </c>
      <c r="AN29" s="469"/>
      <c r="AO29" s="469"/>
      <c r="AP29" s="469"/>
      <c r="AQ29" s="469"/>
      <c r="AR29" s="508"/>
      <c r="AS29" s="468">
        <v>3157</v>
      </c>
      <c r="AT29" s="469"/>
      <c r="AU29" s="469"/>
      <c r="AV29" s="469"/>
      <c r="AW29" s="469"/>
      <c r="AX29" s="470"/>
      <c r="AY29" s="592"/>
      <c r="AZ29" s="593"/>
      <c r="BA29" s="593"/>
      <c r="BB29" s="594"/>
      <c r="BC29" s="451" t="s">
        <v>174</v>
      </c>
      <c r="BD29" s="452"/>
      <c r="BE29" s="452"/>
      <c r="BF29" s="452"/>
      <c r="BG29" s="452"/>
      <c r="BH29" s="452"/>
      <c r="BI29" s="452"/>
      <c r="BJ29" s="452"/>
      <c r="BK29" s="452"/>
      <c r="BL29" s="452"/>
      <c r="BM29" s="453"/>
      <c r="BN29" s="417">
        <v>2727357</v>
      </c>
      <c r="BO29" s="418"/>
      <c r="BP29" s="418"/>
      <c r="BQ29" s="418"/>
      <c r="BR29" s="418"/>
      <c r="BS29" s="418"/>
      <c r="BT29" s="418"/>
      <c r="BU29" s="419"/>
      <c r="BV29" s="417">
        <v>2714978</v>
      </c>
      <c r="BW29" s="418"/>
      <c r="BX29" s="418"/>
      <c r="BY29" s="418"/>
      <c r="BZ29" s="418"/>
      <c r="CA29" s="418"/>
      <c r="CB29" s="418"/>
      <c r="CC29" s="419"/>
      <c r="CD29" s="156"/>
      <c r="CE29" s="524"/>
      <c r="CF29" s="524"/>
      <c r="CG29" s="524"/>
      <c r="CH29" s="524"/>
      <c r="CI29" s="524"/>
      <c r="CJ29" s="524"/>
      <c r="CK29" s="524"/>
      <c r="CL29" s="524"/>
      <c r="CM29" s="524"/>
      <c r="CN29" s="524"/>
      <c r="CO29" s="524"/>
      <c r="CP29" s="524"/>
      <c r="CQ29" s="524"/>
      <c r="CR29" s="524"/>
      <c r="CS29" s="525"/>
      <c r="CT29" s="414"/>
      <c r="CU29" s="415"/>
      <c r="CV29" s="415"/>
      <c r="CW29" s="415"/>
      <c r="CX29" s="415"/>
      <c r="CY29" s="415"/>
      <c r="CZ29" s="415"/>
      <c r="DA29" s="416"/>
      <c r="DB29" s="414"/>
      <c r="DC29" s="415"/>
      <c r="DD29" s="415"/>
      <c r="DE29" s="415"/>
      <c r="DF29" s="415"/>
      <c r="DG29" s="415"/>
      <c r="DH29" s="415"/>
      <c r="DI29" s="416"/>
      <c r="DJ29" s="139"/>
      <c r="DK29" s="139"/>
      <c r="DL29" s="139"/>
      <c r="DM29" s="139"/>
      <c r="DN29" s="139"/>
      <c r="DO29" s="139"/>
    </row>
    <row r="30" spans="1:119" ht="18.75" customHeight="1" thickBot="1" x14ac:dyDescent="0.2">
      <c r="A30" s="140"/>
      <c r="B30" s="553"/>
      <c r="C30" s="554"/>
      <c r="D30" s="555"/>
      <c r="E30" s="471"/>
      <c r="F30" s="472"/>
      <c r="G30" s="472"/>
      <c r="H30" s="472"/>
      <c r="I30" s="472"/>
      <c r="J30" s="472"/>
      <c r="K30" s="473"/>
      <c r="L30" s="567"/>
      <c r="M30" s="568"/>
      <c r="N30" s="568"/>
      <c r="O30" s="568"/>
      <c r="P30" s="569"/>
      <c r="Q30" s="567"/>
      <c r="R30" s="568"/>
      <c r="S30" s="568"/>
      <c r="T30" s="568"/>
      <c r="U30" s="568"/>
      <c r="V30" s="569"/>
      <c r="W30" s="570" t="s">
        <v>175</v>
      </c>
      <c r="X30" s="571"/>
      <c r="Y30" s="571"/>
      <c r="Z30" s="571"/>
      <c r="AA30" s="571"/>
      <c r="AB30" s="571"/>
      <c r="AC30" s="571"/>
      <c r="AD30" s="571"/>
      <c r="AE30" s="571"/>
      <c r="AF30" s="571"/>
      <c r="AG30" s="572"/>
      <c r="AH30" s="533">
        <v>100.6</v>
      </c>
      <c r="AI30" s="534"/>
      <c r="AJ30" s="534"/>
      <c r="AK30" s="534"/>
      <c r="AL30" s="534"/>
      <c r="AM30" s="534"/>
      <c r="AN30" s="534"/>
      <c r="AO30" s="534"/>
      <c r="AP30" s="534"/>
      <c r="AQ30" s="534"/>
      <c r="AR30" s="534"/>
      <c r="AS30" s="534"/>
      <c r="AT30" s="534"/>
      <c r="AU30" s="534"/>
      <c r="AV30" s="534"/>
      <c r="AW30" s="534"/>
      <c r="AX30" s="536"/>
      <c r="AY30" s="595"/>
      <c r="AZ30" s="596"/>
      <c r="BA30" s="596"/>
      <c r="BB30" s="597"/>
      <c r="BC30" s="583" t="s">
        <v>176</v>
      </c>
      <c r="BD30" s="584"/>
      <c r="BE30" s="584"/>
      <c r="BF30" s="584"/>
      <c r="BG30" s="584"/>
      <c r="BH30" s="584"/>
      <c r="BI30" s="584"/>
      <c r="BJ30" s="584"/>
      <c r="BK30" s="584"/>
      <c r="BL30" s="584"/>
      <c r="BM30" s="585"/>
      <c r="BN30" s="586">
        <v>31670348</v>
      </c>
      <c r="BO30" s="587"/>
      <c r="BP30" s="587"/>
      <c r="BQ30" s="587"/>
      <c r="BR30" s="587"/>
      <c r="BS30" s="587"/>
      <c r="BT30" s="587"/>
      <c r="BU30" s="588"/>
      <c r="BV30" s="586">
        <v>24279403</v>
      </c>
      <c r="BW30" s="587"/>
      <c r="BX30" s="587"/>
      <c r="BY30" s="587"/>
      <c r="BZ30" s="587"/>
      <c r="CA30" s="587"/>
      <c r="CB30" s="587"/>
      <c r="CC30" s="588"/>
      <c r="CD30" s="157"/>
      <c r="CE30" s="158"/>
      <c r="CF30" s="158"/>
      <c r="CG30" s="158"/>
      <c r="CH30" s="158"/>
      <c r="CI30" s="158"/>
      <c r="CJ30" s="158"/>
      <c r="CK30" s="158"/>
      <c r="CL30" s="158"/>
      <c r="CM30" s="158"/>
      <c r="CN30" s="158"/>
      <c r="CO30" s="158"/>
      <c r="CP30" s="158"/>
      <c r="CQ30" s="158"/>
      <c r="CR30" s="158"/>
      <c r="CS30" s="159"/>
      <c r="CT30" s="160"/>
      <c r="CU30" s="161"/>
      <c r="CV30" s="161"/>
      <c r="CW30" s="161"/>
      <c r="CX30" s="161"/>
      <c r="CY30" s="161"/>
      <c r="CZ30" s="161"/>
      <c r="DA30" s="162"/>
      <c r="DB30" s="160"/>
      <c r="DC30" s="161"/>
      <c r="DD30" s="161"/>
      <c r="DE30" s="161"/>
      <c r="DF30" s="161"/>
      <c r="DG30" s="161"/>
      <c r="DH30" s="161"/>
      <c r="DI30" s="162"/>
      <c r="DJ30" s="139"/>
      <c r="DK30" s="139"/>
      <c r="DL30" s="139"/>
      <c r="DM30" s="139"/>
      <c r="DN30" s="139"/>
      <c r="DO30" s="139"/>
    </row>
    <row r="31" spans="1:119" ht="13.5" customHeight="1" x14ac:dyDescent="0.15">
      <c r="A31" s="140"/>
      <c r="B31" s="163"/>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c r="CS31" s="164"/>
      <c r="CT31" s="164"/>
      <c r="CU31" s="164"/>
      <c r="CV31" s="164"/>
      <c r="CW31" s="164"/>
      <c r="CX31" s="164"/>
      <c r="CY31" s="164"/>
      <c r="CZ31" s="164"/>
      <c r="DA31" s="164"/>
      <c r="DB31" s="164"/>
      <c r="DC31" s="164"/>
      <c r="DD31" s="164"/>
      <c r="DE31" s="164"/>
      <c r="DF31" s="164"/>
      <c r="DG31" s="164"/>
      <c r="DH31" s="164"/>
      <c r="DI31" s="165"/>
      <c r="DJ31" s="139"/>
      <c r="DK31" s="139"/>
      <c r="DL31" s="139"/>
      <c r="DM31" s="139"/>
      <c r="DN31" s="139"/>
      <c r="DO31" s="139"/>
    </row>
    <row r="32" spans="1:119" ht="13.5" customHeight="1" x14ac:dyDescent="0.15">
      <c r="A32" s="140"/>
      <c r="B32" s="166"/>
      <c r="C32" s="167" t="s">
        <v>177</v>
      </c>
      <c r="D32" s="167"/>
      <c r="E32" s="167"/>
      <c r="F32" s="164"/>
      <c r="G32" s="164"/>
      <c r="H32" s="164"/>
      <c r="I32" s="164"/>
      <c r="J32" s="164"/>
      <c r="K32" s="164"/>
      <c r="L32" s="164"/>
      <c r="M32" s="164"/>
      <c r="N32" s="164"/>
      <c r="O32" s="164"/>
      <c r="P32" s="164"/>
      <c r="Q32" s="164"/>
      <c r="R32" s="164"/>
      <c r="S32" s="164"/>
      <c r="T32" s="164"/>
      <c r="U32" s="164" t="s">
        <v>178</v>
      </c>
      <c r="V32" s="164"/>
      <c r="W32" s="164"/>
      <c r="X32" s="164"/>
      <c r="Y32" s="164"/>
      <c r="Z32" s="164"/>
      <c r="AA32" s="164"/>
      <c r="AB32" s="164"/>
      <c r="AC32" s="164"/>
      <c r="AD32" s="164"/>
      <c r="AE32" s="164"/>
      <c r="AF32" s="164"/>
      <c r="AG32" s="164"/>
      <c r="AH32" s="164"/>
      <c r="AI32" s="164"/>
      <c r="AJ32" s="164"/>
      <c r="AK32" s="164"/>
      <c r="AL32" s="164"/>
      <c r="AM32" s="168" t="s">
        <v>179</v>
      </c>
      <c r="AN32" s="164"/>
      <c r="AO32" s="164"/>
      <c r="AP32" s="164"/>
      <c r="AQ32" s="164"/>
      <c r="AR32" s="164"/>
      <c r="AS32" s="168"/>
      <c r="AT32" s="168"/>
      <c r="AU32" s="168"/>
      <c r="AV32" s="168"/>
      <c r="AW32" s="168"/>
      <c r="AX32" s="168"/>
      <c r="AY32" s="168"/>
      <c r="AZ32" s="168"/>
      <c r="BA32" s="168"/>
      <c r="BB32" s="164"/>
      <c r="BC32" s="168"/>
      <c r="BD32" s="164"/>
      <c r="BE32" s="168" t="s">
        <v>180</v>
      </c>
      <c r="BF32" s="164"/>
      <c r="BG32" s="164"/>
      <c r="BH32" s="164"/>
      <c r="BI32" s="164"/>
      <c r="BJ32" s="168"/>
      <c r="BK32" s="168"/>
      <c r="BL32" s="168"/>
      <c r="BM32" s="168"/>
      <c r="BN32" s="168"/>
      <c r="BO32" s="168"/>
      <c r="BP32" s="168"/>
      <c r="BQ32" s="168"/>
      <c r="BR32" s="164"/>
      <c r="BS32" s="164"/>
      <c r="BT32" s="164"/>
      <c r="BU32" s="164"/>
      <c r="BV32" s="164"/>
      <c r="BW32" s="164" t="s">
        <v>181</v>
      </c>
      <c r="BX32" s="164"/>
      <c r="BY32" s="164"/>
      <c r="BZ32" s="164"/>
      <c r="CA32" s="164"/>
      <c r="CB32" s="168"/>
      <c r="CC32" s="168"/>
      <c r="CD32" s="168"/>
      <c r="CE32" s="168"/>
      <c r="CF32" s="168"/>
      <c r="CG32" s="168"/>
      <c r="CH32" s="168"/>
      <c r="CI32" s="168"/>
      <c r="CJ32" s="168"/>
      <c r="CK32" s="168"/>
      <c r="CL32" s="168"/>
      <c r="CM32" s="168"/>
      <c r="CN32" s="168"/>
      <c r="CO32" s="168" t="s">
        <v>182</v>
      </c>
      <c r="CP32" s="168"/>
      <c r="CQ32" s="168"/>
      <c r="CR32" s="168"/>
      <c r="CS32" s="168"/>
      <c r="CT32" s="168"/>
      <c r="CU32" s="168"/>
      <c r="CV32" s="168"/>
      <c r="CW32" s="168"/>
      <c r="CX32" s="168"/>
      <c r="CY32" s="168"/>
      <c r="CZ32" s="168"/>
      <c r="DA32" s="168"/>
      <c r="DB32" s="168"/>
      <c r="DC32" s="168"/>
      <c r="DD32" s="168"/>
      <c r="DE32" s="168"/>
      <c r="DF32" s="168"/>
      <c r="DG32" s="168"/>
      <c r="DH32" s="168"/>
      <c r="DI32" s="165"/>
      <c r="DJ32" s="139"/>
      <c r="DK32" s="139"/>
      <c r="DL32" s="139"/>
      <c r="DM32" s="139"/>
      <c r="DN32" s="139"/>
      <c r="DO32" s="139"/>
    </row>
    <row r="33" spans="1:119" ht="13.5" customHeight="1" x14ac:dyDescent="0.15">
      <c r="A33" s="140"/>
      <c r="B33" s="166"/>
      <c r="C33" s="441" t="s">
        <v>183</v>
      </c>
      <c r="D33" s="441"/>
      <c r="E33" s="406" t="s">
        <v>184</v>
      </c>
      <c r="F33" s="406"/>
      <c r="G33" s="406"/>
      <c r="H33" s="406"/>
      <c r="I33" s="406"/>
      <c r="J33" s="406"/>
      <c r="K33" s="406"/>
      <c r="L33" s="406"/>
      <c r="M33" s="406"/>
      <c r="N33" s="406"/>
      <c r="O33" s="406"/>
      <c r="P33" s="406"/>
      <c r="Q33" s="406"/>
      <c r="R33" s="406"/>
      <c r="S33" s="406"/>
      <c r="T33" s="169"/>
      <c r="U33" s="441" t="s">
        <v>183</v>
      </c>
      <c r="V33" s="441"/>
      <c r="W33" s="406" t="s">
        <v>184</v>
      </c>
      <c r="X33" s="406"/>
      <c r="Y33" s="406"/>
      <c r="Z33" s="406"/>
      <c r="AA33" s="406"/>
      <c r="AB33" s="406"/>
      <c r="AC33" s="406"/>
      <c r="AD33" s="406"/>
      <c r="AE33" s="406"/>
      <c r="AF33" s="406"/>
      <c r="AG33" s="406"/>
      <c r="AH33" s="406"/>
      <c r="AI33" s="406"/>
      <c r="AJ33" s="406"/>
      <c r="AK33" s="406"/>
      <c r="AL33" s="169"/>
      <c r="AM33" s="441" t="s">
        <v>183</v>
      </c>
      <c r="AN33" s="441"/>
      <c r="AO33" s="406" t="s">
        <v>184</v>
      </c>
      <c r="AP33" s="406"/>
      <c r="AQ33" s="406"/>
      <c r="AR33" s="406"/>
      <c r="AS33" s="406"/>
      <c r="AT33" s="406"/>
      <c r="AU33" s="406"/>
      <c r="AV33" s="406"/>
      <c r="AW33" s="406"/>
      <c r="AX33" s="406"/>
      <c r="AY33" s="406"/>
      <c r="AZ33" s="406"/>
      <c r="BA33" s="406"/>
      <c r="BB33" s="406"/>
      <c r="BC33" s="406"/>
      <c r="BD33" s="170"/>
      <c r="BE33" s="406" t="s">
        <v>185</v>
      </c>
      <c r="BF33" s="406"/>
      <c r="BG33" s="406" t="s">
        <v>186</v>
      </c>
      <c r="BH33" s="406"/>
      <c r="BI33" s="406"/>
      <c r="BJ33" s="406"/>
      <c r="BK33" s="406"/>
      <c r="BL33" s="406"/>
      <c r="BM33" s="406"/>
      <c r="BN33" s="406"/>
      <c r="BO33" s="406"/>
      <c r="BP33" s="406"/>
      <c r="BQ33" s="406"/>
      <c r="BR33" s="406"/>
      <c r="BS33" s="406"/>
      <c r="BT33" s="406"/>
      <c r="BU33" s="406"/>
      <c r="BV33" s="170"/>
      <c r="BW33" s="441" t="s">
        <v>185</v>
      </c>
      <c r="BX33" s="441"/>
      <c r="BY33" s="406" t="s">
        <v>187</v>
      </c>
      <c r="BZ33" s="406"/>
      <c r="CA33" s="406"/>
      <c r="CB33" s="406"/>
      <c r="CC33" s="406"/>
      <c r="CD33" s="406"/>
      <c r="CE33" s="406"/>
      <c r="CF33" s="406"/>
      <c r="CG33" s="406"/>
      <c r="CH33" s="406"/>
      <c r="CI33" s="406"/>
      <c r="CJ33" s="406"/>
      <c r="CK33" s="406"/>
      <c r="CL33" s="406"/>
      <c r="CM33" s="406"/>
      <c r="CN33" s="169"/>
      <c r="CO33" s="441" t="s">
        <v>183</v>
      </c>
      <c r="CP33" s="441"/>
      <c r="CQ33" s="406" t="s">
        <v>188</v>
      </c>
      <c r="CR33" s="406"/>
      <c r="CS33" s="406"/>
      <c r="CT33" s="406"/>
      <c r="CU33" s="406"/>
      <c r="CV33" s="406"/>
      <c r="CW33" s="406"/>
      <c r="CX33" s="406"/>
      <c r="CY33" s="406"/>
      <c r="CZ33" s="406"/>
      <c r="DA33" s="406"/>
      <c r="DB33" s="406"/>
      <c r="DC33" s="406"/>
      <c r="DD33" s="406"/>
      <c r="DE33" s="406"/>
      <c r="DF33" s="169"/>
      <c r="DG33" s="406" t="s">
        <v>189</v>
      </c>
      <c r="DH33" s="406"/>
      <c r="DI33" s="171"/>
      <c r="DJ33" s="139"/>
      <c r="DK33" s="139"/>
      <c r="DL33" s="139"/>
      <c r="DM33" s="139"/>
      <c r="DN33" s="139"/>
      <c r="DO33" s="139"/>
    </row>
    <row r="34" spans="1:119" ht="32.25" customHeight="1" x14ac:dyDescent="0.15">
      <c r="A34" s="140"/>
      <c r="B34" s="166"/>
      <c r="C34" s="598">
        <f>IF(E34="","",1)</f>
        <v>1</v>
      </c>
      <c r="D34" s="598"/>
      <c r="E34" s="599" t="str">
        <f>IF('各会計、関係団体の財政状況及び健全化判断比率'!B7="","",'各会計、関係団体の財政状況及び健全化判断比率'!B7)</f>
        <v>一般会計</v>
      </c>
      <c r="F34" s="599"/>
      <c r="G34" s="599"/>
      <c r="H34" s="599"/>
      <c r="I34" s="599"/>
      <c r="J34" s="599"/>
      <c r="K34" s="599"/>
      <c r="L34" s="599"/>
      <c r="M34" s="599"/>
      <c r="N34" s="599"/>
      <c r="O34" s="599"/>
      <c r="P34" s="599"/>
      <c r="Q34" s="599"/>
      <c r="R34" s="599"/>
      <c r="S34" s="599"/>
      <c r="T34" s="167"/>
      <c r="U34" s="598">
        <f>IF(W34="","",MAX(C34:D43)+1)</f>
        <v>2</v>
      </c>
      <c r="V34" s="598"/>
      <c r="W34" s="599" t="str">
        <f>IF('各会計、関係団体の財政状況及び健全化判断比率'!B28="","",'各会計、関係団体の財政状況及び健全化判断比率'!B28)</f>
        <v>国民健康保険事業会計</v>
      </c>
      <c r="X34" s="599"/>
      <c r="Y34" s="599"/>
      <c r="Z34" s="599"/>
      <c r="AA34" s="599"/>
      <c r="AB34" s="599"/>
      <c r="AC34" s="599"/>
      <c r="AD34" s="599"/>
      <c r="AE34" s="599"/>
      <c r="AF34" s="599"/>
      <c r="AG34" s="599"/>
      <c r="AH34" s="599"/>
      <c r="AI34" s="599"/>
      <c r="AJ34" s="599"/>
      <c r="AK34" s="599"/>
      <c r="AL34" s="167"/>
      <c r="AM34" s="598" t="str">
        <f>IF(AO34="","",MAX(C34:D43,U34:V43)+1)</f>
        <v/>
      </c>
      <c r="AN34" s="598"/>
      <c r="AO34" s="599"/>
      <c r="AP34" s="599"/>
      <c r="AQ34" s="599"/>
      <c r="AR34" s="599"/>
      <c r="AS34" s="599"/>
      <c r="AT34" s="599"/>
      <c r="AU34" s="599"/>
      <c r="AV34" s="599"/>
      <c r="AW34" s="599"/>
      <c r="AX34" s="599"/>
      <c r="AY34" s="599"/>
      <c r="AZ34" s="599"/>
      <c r="BA34" s="599"/>
      <c r="BB34" s="599"/>
      <c r="BC34" s="599"/>
      <c r="BD34" s="167"/>
      <c r="BE34" s="598" t="str">
        <f>IF(BG34="","",MAX(C34:D43,U34:V43,AM34:AN43)+1)</f>
        <v/>
      </c>
      <c r="BF34" s="598"/>
      <c r="BG34" s="599"/>
      <c r="BH34" s="599"/>
      <c r="BI34" s="599"/>
      <c r="BJ34" s="599"/>
      <c r="BK34" s="599"/>
      <c r="BL34" s="599"/>
      <c r="BM34" s="599"/>
      <c r="BN34" s="599"/>
      <c r="BO34" s="599"/>
      <c r="BP34" s="599"/>
      <c r="BQ34" s="599"/>
      <c r="BR34" s="599"/>
      <c r="BS34" s="599"/>
      <c r="BT34" s="599"/>
      <c r="BU34" s="599"/>
      <c r="BV34" s="167"/>
      <c r="BW34" s="598">
        <f>IF(BY34="","",MAX(C34:D43,U34:V43,AM34:AN43,BE34:BF43)+1)</f>
        <v>7</v>
      </c>
      <c r="BX34" s="598"/>
      <c r="BY34" s="599" t="str">
        <f>IF('各会計、関係団体の財政状況及び健全化判断比率'!B68="","",'各会計、関係団体の財政状況及び健全化判断比率'!B68)</f>
        <v>特別区人事・厚生事務組合</v>
      </c>
      <c r="BZ34" s="599"/>
      <c r="CA34" s="599"/>
      <c r="CB34" s="599"/>
      <c r="CC34" s="599"/>
      <c r="CD34" s="599"/>
      <c r="CE34" s="599"/>
      <c r="CF34" s="599"/>
      <c r="CG34" s="599"/>
      <c r="CH34" s="599"/>
      <c r="CI34" s="599"/>
      <c r="CJ34" s="599"/>
      <c r="CK34" s="599"/>
      <c r="CL34" s="599"/>
      <c r="CM34" s="599"/>
      <c r="CN34" s="167"/>
      <c r="CO34" s="598">
        <f>IF(CQ34="","",MAX(C34:D43,U34:V43,AM34:AN43,BE34:BF43,BW34:BX43)+1)</f>
        <v>12</v>
      </c>
      <c r="CP34" s="598"/>
      <c r="CQ34" s="599" t="str">
        <f>IF('各会計、関係団体の財政状況及び健全化判断比率'!BS7="","",'各会計、関係団体の財政状況及び健全化判断比率'!BS7)</f>
        <v>練馬区土地開発公社</v>
      </c>
      <c r="CR34" s="599"/>
      <c r="CS34" s="599"/>
      <c r="CT34" s="599"/>
      <c r="CU34" s="599"/>
      <c r="CV34" s="599"/>
      <c r="CW34" s="599"/>
      <c r="CX34" s="599"/>
      <c r="CY34" s="599"/>
      <c r="CZ34" s="599"/>
      <c r="DA34" s="599"/>
      <c r="DB34" s="599"/>
      <c r="DC34" s="599"/>
      <c r="DD34" s="599"/>
      <c r="DE34" s="599"/>
      <c r="DF34" s="164"/>
      <c r="DG34" s="600" t="str">
        <f>IF('各会計、関係団体の財政状況及び健全化判断比率'!BR7="","",'各会計、関係団体の財政状況及び健全化判断比率'!BR7)</f>
        <v>○</v>
      </c>
      <c r="DH34" s="600"/>
      <c r="DI34" s="171"/>
      <c r="DJ34" s="139"/>
      <c r="DK34" s="139"/>
      <c r="DL34" s="139"/>
      <c r="DM34" s="139"/>
      <c r="DN34" s="139"/>
      <c r="DO34" s="139"/>
    </row>
    <row r="35" spans="1:119" ht="32.25" customHeight="1" x14ac:dyDescent="0.15">
      <c r="A35" s="140"/>
      <c r="B35" s="166"/>
      <c r="C35" s="598" t="str">
        <f>IF(E35="","",C34+1)</f>
        <v/>
      </c>
      <c r="D35" s="598"/>
      <c r="E35" s="599" t="str">
        <f>IF('各会計、関係団体の財政状況及び健全化判断比率'!B8="","",'各会計、関係団体の財政状況及び健全化判断比率'!B8)</f>
        <v/>
      </c>
      <c r="F35" s="599"/>
      <c r="G35" s="599"/>
      <c r="H35" s="599"/>
      <c r="I35" s="599"/>
      <c r="J35" s="599"/>
      <c r="K35" s="599"/>
      <c r="L35" s="599"/>
      <c r="M35" s="599"/>
      <c r="N35" s="599"/>
      <c r="O35" s="599"/>
      <c r="P35" s="599"/>
      <c r="Q35" s="599"/>
      <c r="R35" s="599"/>
      <c r="S35" s="599"/>
      <c r="T35" s="167"/>
      <c r="U35" s="598">
        <f>IF(W35="","",U34+1)</f>
        <v>3</v>
      </c>
      <c r="V35" s="598"/>
      <c r="W35" s="599" t="str">
        <f>IF('各会計、関係団体の財政状況及び健全化判断比率'!B29="","",'各会計、関係団体の財政状況及び健全化判断比率'!B29)</f>
        <v>介護保険会計（保険事業勘定）</v>
      </c>
      <c r="X35" s="599"/>
      <c r="Y35" s="599"/>
      <c r="Z35" s="599"/>
      <c r="AA35" s="599"/>
      <c r="AB35" s="599"/>
      <c r="AC35" s="599"/>
      <c r="AD35" s="599"/>
      <c r="AE35" s="599"/>
      <c r="AF35" s="599"/>
      <c r="AG35" s="599"/>
      <c r="AH35" s="599"/>
      <c r="AI35" s="599"/>
      <c r="AJ35" s="599"/>
      <c r="AK35" s="599"/>
      <c r="AL35" s="167"/>
      <c r="AM35" s="598" t="str">
        <f t="shared" ref="AM35:AM43" si="0">IF(AO35="","",AM34+1)</f>
        <v/>
      </c>
      <c r="AN35" s="598"/>
      <c r="AO35" s="599"/>
      <c r="AP35" s="599"/>
      <c r="AQ35" s="599"/>
      <c r="AR35" s="599"/>
      <c r="AS35" s="599"/>
      <c r="AT35" s="599"/>
      <c r="AU35" s="599"/>
      <c r="AV35" s="599"/>
      <c r="AW35" s="599"/>
      <c r="AX35" s="599"/>
      <c r="AY35" s="599"/>
      <c r="AZ35" s="599"/>
      <c r="BA35" s="599"/>
      <c r="BB35" s="599"/>
      <c r="BC35" s="599"/>
      <c r="BD35" s="167"/>
      <c r="BE35" s="598" t="str">
        <f t="shared" ref="BE35:BE43" si="1">IF(BG35="","",BE34+1)</f>
        <v/>
      </c>
      <c r="BF35" s="598"/>
      <c r="BG35" s="599"/>
      <c r="BH35" s="599"/>
      <c r="BI35" s="599"/>
      <c r="BJ35" s="599"/>
      <c r="BK35" s="599"/>
      <c r="BL35" s="599"/>
      <c r="BM35" s="599"/>
      <c r="BN35" s="599"/>
      <c r="BO35" s="599"/>
      <c r="BP35" s="599"/>
      <c r="BQ35" s="599"/>
      <c r="BR35" s="599"/>
      <c r="BS35" s="599"/>
      <c r="BT35" s="599"/>
      <c r="BU35" s="599"/>
      <c r="BV35" s="167"/>
      <c r="BW35" s="598">
        <f t="shared" ref="BW35:BW43" si="2">IF(BY35="","",BW34+1)</f>
        <v>8</v>
      </c>
      <c r="BX35" s="598"/>
      <c r="BY35" s="599" t="str">
        <f>IF('各会計、関係団体の財政状況及び健全化判断比率'!B69="","",'各会計、関係団体の財政状況及び健全化判断比率'!B69)</f>
        <v>特別区競馬組合</v>
      </c>
      <c r="BZ35" s="599"/>
      <c r="CA35" s="599"/>
      <c r="CB35" s="599"/>
      <c r="CC35" s="599"/>
      <c r="CD35" s="599"/>
      <c r="CE35" s="599"/>
      <c r="CF35" s="599"/>
      <c r="CG35" s="599"/>
      <c r="CH35" s="599"/>
      <c r="CI35" s="599"/>
      <c r="CJ35" s="599"/>
      <c r="CK35" s="599"/>
      <c r="CL35" s="599"/>
      <c r="CM35" s="599"/>
      <c r="CN35" s="167"/>
      <c r="CO35" s="598">
        <f t="shared" ref="CO35:CO43" si="3">IF(CQ35="","",CO34+1)</f>
        <v>13</v>
      </c>
      <c r="CP35" s="598"/>
      <c r="CQ35" s="599" t="str">
        <f>IF('各会計、関係団体の財政状況及び健全化判断比率'!BS8="","",'各会計、関係団体の財政状況及び健全化判断比率'!BS8)</f>
        <v>練馬区環境まちづくり公社</v>
      </c>
      <c r="CR35" s="599"/>
      <c r="CS35" s="599"/>
      <c r="CT35" s="599"/>
      <c r="CU35" s="599"/>
      <c r="CV35" s="599"/>
      <c r="CW35" s="599"/>
      <c r="CX35" s="599"/>
      <c r="CY35" s="599"/>
      <c r="CZ35" s="599"/>
      <c r="DA35" s="599"/>
      <c r="DB35" s="599"/>
      <c r="DC35" s="599"/>
      <c r="DD35" s="599"/>
      <c r="DE35" s="599"/>
      <c r="DF35" s="164"/>
      <c r="DG35" s="600" t="str">
        <f>IF('各会計、関係団体の財政状況及び健全化判断比率'!BR8="","",'各会計、関係団体の財政状況及び健全化判断比率'!BR8)</f>
        <v/>
      </c>
      <c r="DH35" s="600"/>
      <c r="DI35" s="171"/>
      <c r="DJ35" s="139"/>
      <c r="DK35" s="139"/>
      <c r="DL35" s="139"/>
      <c r="DM35" s="139"/>
      <c r="DN35" s="139"/>
      <c r="DO35" s="139"/>
    </row>
    <row r="36" spans="1:119" ht="32.25" customHeight="1" x14ac:dyDescent="0.15">
      <c r="A36" s="140"/>
      <c r="B36" s="166"/>
      <c r="C36" s="598" t="str">
        <f>IF(E36="","",C35+1)</f>
        <v/>
      </c>
      <c r="D36" s="598"/>
      <c r="E36" s="599" t="str">
        <f>IF('各会計、関係団体の財政状況及び健全化判断比率'!B9="","",'各会計、関係団体の財政状況及び健全化判断比率'!B9)</f>
        <v/>
      </c>
      <c r="F36" s="599"/>
      <c r="G36" s="599"/>
      <c r="H36" s="599"/>
      <c r="I36" s="599"/>
      <c r="J36" s="599"/>
      <c r="K36" s="599"/>
      <c r="L36" s="599"/>
      <c r="M36" s="599"/>
      <c r="N36" s="599"/>
      <c r="O36" s="599"/>
      <c r="P36" s="599"/>
      <c r="Q36" s="599"/>
      <c r="R36" s="599"/>
      <c r="S36" s="599"/>
      <c r="T36" s="167"/>
      <c r="U36" s="598">
        <f t="shared" ref="U36:U43" si="4">IF(W36="","",U35+1)</f>
        <v>4</v>
      </c>
      <c r="V36" s="598"/>
      <c r="W36" s="599" t="str">
        <f>IF('各会計、関係団体の財政状況及び健全化判断比率'!B30="","",'各会計、関係団体の財政状況及び健全化判断比率'!B30)</f>
        <v>後期高齢者医療会計</v>
      </c>
      <c r="X36" s="599"/>
      <c r="Y36" s="599"/>
      <c r="Z36" s="599"/>
      <c r="AA36" s="599"/>
      <c r="AB36" s="599"/>
      <c r="AC36" s="599"/>
      <c r="AD36" s="599"/>
      <c r="AE36" s="599"/>
      <c r="AF36" s="599"/>
      <c r="AG36" s="599"/>
      <c r="AH36" s="599"/>
      <c r="AI36" s="599"/>
      <c r="AJ36" s="599"/>
      <c r="AK36" s="599"/>
      <c r="AL36" s="167"/>
      <c r="AM36" s="598" t="str">
        <f t="shared" si="0"/>
        <v/>
      </c>
      <c r="AN36" s="598"/>
      <c r="AO36" s="599"/>
      <c r="AP36" s="599"/>
      <c r="AQ36" s="599"/>
      <c r="AR36" s="599"/>
      <c r="AS36" s="599"/>
      <c r="AT36" s="599"/>
      <c r="AU36" s="599"/>
      <c r="AV36" s="599"/>
      <c r="AW36" s="599"/>
      <c r="AX36" s="599"/>
      <c r="AY36" s="599"/>
      <c r="AZ36" s="599"/>
      <c r="BA36" s="599"/>
      <c r="BB36" s="599"/>
      <c r="BC36" s="599"/>
      <c r="BD36" s="167"/>
      <c r="BE36" s="598" t="str">
        <f t="shared" si="1"/>
        <v/>
      </c>
      <c r="BF36" s="598"/>
      <c r="BG36" s="599"/>
      <c r="BH36" s="599"/>
      <c r="BI36" s="599"/>
      <c r="BJ36" s="599"/>
      <c r="BK36" s="599"/>
      <c r="BL36" s="599"/>
      <c r="BM36" s="599"/>
      <c r="BN36" s="599"/>
      <c r="BO36" s="599"/>
      <c r="BP36" s="599"/>
      <c r="BQ36" s="599"/>
      <c r="BR36" s="599"/>
      <c r="BS36" s="599"/>
      <c r="BT36" s="599"/>
      <c r="BU36" s="599"/>
      <c r="BV36" s="167"/>
      <c r="BW36" s="598">
        <f t="shared" si="2"/>
        <v>9</v>
      </c>
      <c r="BX36" s="598"/>
      <c r="BY36" s="599" t="str">
        <f>IF('各会計、関係団体の財政状況及び健全化判断比率'!B70="","",'各会計、関係団体の財政状況及び健全化判断比率'!B70)</f>
        <v>東京二十三区清掃一部事務組合</v>
      </c>
      <c r="BZ36" s="599"/>
      <c r="CA36" s="599"/>
      <c r="CB36" s="599"/>
      <c r="CC36" s="599"/>
      <c r="CD36" s="599"/>
      <c r="CE36" s="599"/>
      <c r="CF36" s="599"/>
      <c r="CG36" s="599"/>
      <c r="CH36" s="599"/>
      <c r="CI36" s="599"/>
      <c r="CJ36" s="599"/>
      <c r="CK36" s="599"/>
      <c r="CL36" s="599"/>
      <c r="CM36" s="599"/>
      <c r="CN36" s="167"/>
      <c r="CO36" s="598">
        <f t="shared" si="3"/>
        <v>14</v>
      </c>
      <c r="CP36" s="598"/>
      <c r="CQ36" s="599" t="str">
        <f>IF('各会計、関係団体の財政状況及び健全化判断比率'!BS9="","",'各会計、関係団体の財政状況及び健全化判断比率'!BS9)</f>
        <v>練馬区文化振興協会</v>
      </c>
      <c r="CR36" s="599"/>
      <c r="CS36" s="599"/>
      <c r="CT36" s="599"/>
      <c r="CU36" s="599"/>
      <c r="CV36" s="599"/>
      <c r="CW36" s="599"/>
      <c r="CX36" s="599"/>
      <c r="CY36" s="599"/>
      <c r="CZ36" s="599"/>
      <c r="DA36" s="599"/>
      <c r="DB36" s="599"/>
      <c r="DC36" s="599"/>
      <c r="DD36" s="599"/>
      <c r="DE36" s="599"/>
      <c r="DF36" s="164"/>
      <c r="DG36" s="600" t="str">
        <f>IF('各会計、関係団体の財政状況及び健全化判断比率'!BR9="","",'各会計、関係団体の財政状況及び健全化判断比率'!BR9)</f>
        <v/>
      </c>
      <c r="DH36" s="600"/>
      <c r="DI36" s="171"/>
      <c r="DJ36" s="139"/>
      <c r="DK36" s="139"/>
      <c r="DL36" s="139"/>
      <c r="DM36" s="139"/>
      <c r="DN36" s="139"/>
      <c r="DO36" s="139"/>
    </row>
    <row r="37" spans="1:119" ht="32.25" customHeight="1" x14ac:dyDescent="0.15">
      <c r="A37" s="140"/>
      <c r="B37" s="166"/>
      <c r="C37" s="598" t="str">
        <f>IF(E37="","",C36+1)</f>
        <v/>
      </c>
      <c r="D37" s="598"/>
      <c r="E37" s="599" t="str">
        <f>IF('各会計、関係団体の財政状況及び健全化判断比率'!B10="","",'各会計、関係団体の財政状況及び健全化判断比率'!B10)</f>
        <v/>
      </c>
      <c r="F37" s="599"/>
      <c r="G37" s="599"/>
      <c r="H37" s="599"/>
      <c r="I37" s="599"/>
      <c r="J37" s="599"/>
      <c r="K37" s="599"/>
      <c r="L37" s="599"/>
      <c r="M37" s="599"/>
      <c r="N37" s="599"/>
      <c r="O37" s="599"/>
      <c r="P37" s="599"/>
      <c r="Q37" s="599"/>
      <c r="R37" s="599"/>
      <c r="S37" s="599"/>
      <c r="T37" s="167"/>
      <c r="U37" s="598">
        <f t="shared" si="4"/>
        <v>5</v>
      </c>
      <c r="V37" s="598"/>
      <c r="W37" s="599" t="str">
        <f>IF('各会計、関係団体の財政状況及び健全化判断比率'!B31="","",'各会計、関係団体の財政状況及び健全化判断比率'!B31)</f>
        <v>介護保険会計（サービス事業勘定）</v>
      </c>
      <c r="X37" s="599"/>
      <c r="Y37" s="599"/>
      <c r="Z37" s="599"/>
      <c r="AA37" s="599"/>
      <c r="AB37" s="599"/>
      <c r="AC37" s="599"/>
      <c r="AD37" s="599"/>
      <c r="AE37" s="599"/>
      <c r="AF37" s="599"/>
      <c r="AG37" s="599"/>
      <c r="AH37" s="599"/>
      <c r="AI37" s="599"/>
      <c r="AJ37" s="599"/>
      <c r="AK37" s="599"/>
      <c r="AL37" s="167"/>
      <c r="AM37" s="598" t="str">
        <f t="shared" si="0"/>
        <v/>
      </c>
      <c r="AN37" s="598"/>
      <c r="AO37" s="599"/>
      <c r="AP37" s="599"/>
      <c r="AQ37" s="599"/>
      <c r="AR37" s="599"/>
      <c r="AS37" s="599"/>
      <c r="AT37" s="599"/>
      <c r="AU37" s="599"/>
      <c r="AV37" s="599"/>
      <c r="AW37" s="599"/>
      <c r="AX37" s="599"/>
      <c r="AY37" s="599"/>
      <c r="AZ37" s="599"/>
      <c r="BA37" s="599"/>
      <c r="BB37" s="599"/>
      <c r="BC37" s="599"/>
      <c r="BD37" s="167"/>
      <c r="BE37" s="598" t="str">
        <f t="shared" si="1"/>
        <v/>
      </c>
      <c r="BF37" s="598"/>
      <c r="BG37" s="599"/>
      <c r="BH37" s="599"/>
      <c r="BI37" s="599"/>
      <c r="BJ37" s="599"/>
      <c r="BK37" s="599"/>
      <c r="BL37" s="599"/>
      <c r="BM37" s="599"/>
      <c r="BN37" s="599"/>
      <c r="BO37" s="599"/>
      <c r="BP37" s="599"/>
      <c r="BQ37" s="599"/>
      <c r="BR37" s="599"/>
      <c r="BS37" s="599"/>
      <c r="BT37" s="599"/>
      <c r="BU37" s="599"/>
      <c r="BV37" s="167"/>
      <c r="BW37" s="598">
        <f t="shared" si="2"/>
        <v>10</v>
      </c>
      <c r="BX37" s="598"/>
      <c r="BY37" s="599" t="str">
        <f>IF('各会計、関係団体の財政状況及び健全化判断比率'!B71="","",'各会計、関係団体の財政状況及び健全化判断比率'!B71)</f>
        <v>東京都後期高齢者医療広域連合（一般会計）</v>
      </c>
      <c r="BZ37" s="599"/>
      <c r="CA37" s="599"/>
      <c r="CB37" s="599"/>
      <c r="CC37" s="599"/>
      <c r="CD37" s="599"/>
      <c r="CE37" s="599"/>
      <c r="CF37" s="599"/>
      <c r="CG37" s="599"/>
      <c r="CH37" s="599"/>
      <c r="CI37" s="599"/>
      <c r="CJ37" s="599"/>
      <c r="CK37" s="599"/>
      <c r="CL37" s="599"/>
      <c r="CM37" s="599"/>
      <c r="CN37" s="167"/>
      <c r="CO37" s="598">
        <f t="shared" si="3"/>
        <v>15</v>
      </c>
      <c r="CP37" s="598"/>
      <c r="CQ37" s="599" t="str">
        <f>IF('各会計、関係団体の財政状況及び健全化判断比率'!BS10="","",'各会計、関係団体の財政状況及び健全化判断比率'!BS10)</f>
        <v>江古田駅整備株式会社</v>
      </c>
      <c r="CR37" s="599"/>
      <c r="CS37" s="599"/>
      <c r="CT37" s="599"/>
      <c r="CU37" s="599"/>
      <c r="CV37" s="599"/>
      <c r="CW37" s="599"/>
      <c r="CX37" s="599"/>
      <c r="CY37" s="599"/>
      <c r="CZ37" s="599"/>
      <c r="DA37" s="599"/>
      <c r="DB37" s="599"/>
      <c r="DC37" s="599"/>
      <c r="DD37" s="599"/>
      <c r="DE37" s="599"/>
      <c r="DF37" s="164"/>
      <c r="DG37" s="600" t="str">
        <f>IF('各会計、関係団体の財政状況及び健全化判断比率'!BR10="","",'各会計、関係団体の財政状況及び健全化判断比率'!BR10)</f>
        <v/>
      </c>
      <c r="DH37" s="600"/>
      <c r="DI37" s="171"/>
      <c r="DJ37" s="139"/>
      <c r="DK37" s="139"/>
      <c r="DL37" s="139"/>
      <c r="DM37" s="139"/>
      <c r="DN37" s="139"/>
      <c r="DO37" s="139"/>
    </row>
    <row r="38" spans="1:119" ht="32.25" customHeight="1" x14ac:dyDescent="0.15">
      <c r="A38" s="140"/>
      <c r="B38" s="166"/>
      <c r="C38" s="598" t="str">
        <f t="shared" ref="C38:C43" si="5">IF(E38="","",C37+1)</f>
        <v/>
      </c>
      <c r="D38" s="598"/>
      <c r="E38" s="599" t="str">
        <f>IF('各会計、関係団体の財政状況及び健全化判断比率'!B11="","",'各会計、関係団体の財政状況及び健全化判断比率'!B11)</f>
        <v/>
      </c>
      <c r="F38" s="599"/>
      <c r="G38" s="599"/>
      <c r="H38" s="599"/>
      <c r="I38" s="599"/>
      <c r="J38" s="599"/>
      <c r="K38" s="599"/>
      <c r="L38" s="599"/>
      <c r="M38" s="599"/>
      <c r="N38" s="599"/>
      <c r="O38" s="599"/>
      <c r="P38" s="599"/>
      <c r="Q38" s="599"/>
      <c r="R38" s="599"/>
      <c r="S38" s="599"/>
      <c r="T38" s="167"/>
      <c r="U38" s="598">
        <f t="shared" si="4"/>
        <v>6</v>
      </c>
      <c r="V38" s="598"/>
      <c r="W38" s="599" t="str">
        <f>IF('各会計、関係団体の財政状況及び健全化判断比率'!B32="","",'各会計、関係団体の財政状況及び健全化判断比率'!B32)</f>
        <v>公共駐車場会計</v>
      </c>
      <c r="X38" s="599"/>
      <c r="Y38" s="599"/>
      <c r="Z38" s="599"/>
      <c r="AA38" s="599"/>
      <c r="AB38" s="599"/>
      <c r="AC38" s="599"/>
      <c r="AD38" s="599"/>
      <c r="AE38" s="599"/>
      <c r="AF38" s="599"/>
      <c r="AG38" s="599"/>
      <c r="AH38" s="599"/>
      <c r="AI38" s="599"/>
      <c r="AJ38" s="599"/>
      <c r="AK38" s="599"/>
      <c r="AL38" s="167"/>
      <c r="AM38" s="598" t="str">
        <f t="shared" si="0"/>
        <v/>
      </c>
      <c r="AN38" s="598"/>
      <c r="AO38" s="599"/>
      <c r="AP38" s="599"/>
      <c r="AQ38" s="599"/>
      <c r="AR38" s="599"/>
      <c r="AS38" s="599"/>
      <c r="AT38" s="599"/>
      <c r="AU38" s="599"/>
      <c r="AV38" s="599"/>
      <c r="AW38" s="599"/>
      <c r="AX38" s="599"/>
      <c r="AY38" s="599"/>
      <c r="AZ38" s="599"/>
      <c r="BA38" s="599"/>
      <c r="BB38" s="599"/>
      <c r="BC38" s="599"/>
      <c r="BD38" s="167"/>
      <c r="BE38" s="598" t="str">
        <f t="shared" si="1"/>
        <v/>
      </c>
      <c r="BF38" s="598"/>
      <c r="BG38" s="599"/>
      <c r="BH38" s="599"/>
      <c r="BI38" s="599"/>
      <c r="BJ38" s="599"/>
      <c r="BK38" s="599"/>
      <c r="BL38" s="599"/>
      <c r="BM38" s="599"/>
      <c r="BN38" s="599"/>
      <c r="BO38" s="599"/>
      <c r="BP38" s="599"/>
      <c r="BQ38" s="599"/>
      <c r="BR38" s="599"/>
      <c r="BS38" s="599"/>
      <c r="BT38" s="599"/>
      <c r="BU38" s="599"/>
      <c r="BV38" s="167"/>
      <c r="BW38" s="598">
        <f t="shared" si="2"/>
        <v>11</v>
      </c>
      <c r="BX38" s="598"/>
      <c r="BY38" s="599" t="str">
        <f>IF('各会計、関係団体の財政状況及び健全化判断比率'!B72="","",'各会計、関係団体の財政状況及び健全化判断比率'!B72)</f>
        <v>東京都後期高齢者医療広域連合
（後期高齢者医療特別会計）</v>
      </c>
      <c r="BZ38" s="599"/>
      <c r="CA38" s="599"/>
      <c r="CB38" s="599"/>
      <c r="CC38" s="599"/>
      <c r="CD38" s="599"/>
      <c r="CE38" s="599"/>
      <c r="CF38" s="599"/>
      <c r="CG38" s="599"/>
      <c r="CH38" s="599"/>
      <c r="CI38" s="599"/>
      <c r="CJ38" s="599"/>
      <c r="CK38" s="599"/>
      <c r="CL38" s="599"/>
      <c r="CM38" s="599"/>
      <c r="CN38" s="167"/>
      <c r="CO38" s="598">
        <f t="shared" si="3"/>
        <v>16</v>
      </c>
      <c r="CP38" s="598"/>
      <c r="CQ38" s="599" t="str">
        <f>IF('各会計、関係団体の財政状況及び健全化判断比率'!BS11="","",'各会計、関係団体の財政状況及び健全化判断比率'!BS11)</f>
        <v>練馬区産業振興公社</v>
      </c>
      <c r="CR38" s="599"/>
      <c r="CS38" s="599"/>
      <c r="CT38" s="599"/>
      <c r="CU38" s="599"/>
      <c r="CV38" s="599"/>
      <c r="CW38" s="599"/>
      <c r="CX38" s="599"/>
      <c r="CY38" s="599"/>
      <c r="CZ38" s="599"/>
      <c r="DA38" s="599"/>
      <c r="DB38" s="599"/>
      <c r="DC38" s="599"/>
      <c r="DD38" s="599"/>
      <c r="DE38" s="599"/>
      <c r="DF38" s="164"/>
      <c r="DG38" s="600" t="str">
        <f>IF('各会計、関係団体の財政状況及び健全化判断比率'!BR11="","",'各会計、関係団体の財政状況及び健全化判断比率'!BR11)</f>
        <v/>
      </c>
      <c r="DH38" s="600"/>
      <c r="DI38" s="171"/>
      <c r="DJ38" s="139"/>
      <c r="DK38" s="139"/>
      <c r="DL38" s="139"/>
      <c r="DM38" s="139"/>
      <c r="DN38" s="139"/>
      <c r="DO38" s="139"/>
    </row>
    <row r="39" spans="1:119" ht="32.25" customHeight="1" x14ac:dyDescent="0.15">
      <c r="A39" s="140"/>
      <c r="B39" s="166"/>
      <c r="C39" s="598" t="str">
        <f t="shared" si="5"/>
        <v/>
      </c>
      <c r="D39" s="598"/>
      <c r="E39" s="599" t="str">
        <f>IF('各会計、関係団体の財政状況及び健全化判断比率'!B12="","",'各会計、関係団体の財政状況及び健全化判断比率'!B12)</f>
        <v/>
      </c>
      <c r="F39" s="599"/>
      <c r="G39" s="599"/>
      <c r="H39" s="599"/>
      <c r="I39" s="599"/>
      <c r="J39" s="599"/>
      <c r="K39" s="599"/>
      <c r="L39" s="599"/>
      <c r="M39" s="599"/>
      <c r="N39" s="599"/>
      <c r="O39" s="599"/>
      <c r="P39" s="599"/>
      <c r="Q39" s="599"/>
      <c r="R39" s="599"/>
      <c r="S39" s="599"/>
      <c r="T39" s="167"/>
      <c r="U39" s="598" t="str">
        <f t="shared" si="4"/>
        <v/>
      </c>
      <c r="V39" s="598"/>
      <c r="W39" s="599"/>
      <c r="X39" s="599"/>
      <c r="Y39" s="599"/>
      <c r="Z39" s="599"/>
      <c r="AA39" s="599"/>
      <c r="AB39" s="599"/>
      <c r="AC39" s="599"/>
      <c r="AD39" s="599"/>
      <c r="AE39" s="599"/>
      <c r="AF39" s="599"/>
      <c r="AG39" s="599"/>
      <c r="AH39" s="599"/>
      <c r="AI39" s="599"/>
      <c r="AJ39" s="599"/>
      <c r="AK39" s="599"/>
      <c r="AL39" s="167"/>
      <c r="AM39" s="598" t="str">
        <f t="shared" si="0"/>
        <v/>
      </c>
      <c r="AN39" s="598"/>
      <c r="AO39" s="599"/>
      <c r="AP39" s="599"/>
      <c r="AQ39" s="599"/>
      <c r="AR39" s="599"/>
      <c r="AS39" s="599"/>
      <c r="AT39" s="599"/>
      <c r="AU39" s="599"/>
      <c r="AV39" s="599"/>
      <c r="AW39" s="599"/>
      <c r="AX39" s="599"/>
      <c r="AY39" s="599"/>
      <c r="AZ39" s="599"/>
      <c r="BA39" s="599"/>
      <c r="BB39" s="599"/>
      <c r="BC39" s="599"/>
      <c r="BD39" s="167"/>
      <c r="BE39" s="598" t="str">
        <f t="shared" si="1"/>
        <v/>
      </c>
      <c r="BF39" s="598"/>
      <c r="BG39" s="599"/>
      <c r="BH39" s="599"/>
      <c r="BI39" s="599"/>
      <c r="BJ39" s="599"/>
      <c r="BK39" s="599"/>
      <c r="BL39" s="599"/>
      <c r="BM39" s="599"/>
      <c r="BN39" s="599"/>
      <c r="BO39" s="599"/>
      <c r="BP39" s="599"/>
      <c r="BQ39" s="599"/>
      <c r="BR39" s="599"/>
      <c r="BS39" s="599"/>
      <c r="BT39" s="599"/>
      <c r="BU39" s="599"/>
      <c r="BV39" s="167"/>
      <c r="BW39" s="598" t="str">
        <f t="shared" si="2"/>
        <v/>
      </c>
      <c r="BX39" s="598"/>
      <c r="BY39" s="599" t="str">
        <f>IF('各会計、関係団体の財政状況及び健全化判断比率'!B73="","",'各会計、関係団体の財政状況及び健全化判断比率'!B73)</f>
        <v/>
      </c>
      <c r="BZ39" s="599"/>
      <c r="CA39" s="599"/>
      <c r="CB39" s="599"/>
      <c r="CC39" s="599"/>
      <c r="CD39" s="599"/>
      <c r="CE39" s="599"/>
      <c r="CF39" s="599"/>
      <c r="CG39" s="599"/>
      <c r="CH39" s="599"/>
      <c r="CI39" s="599"/>
      <c r="CJ39" s="599"/>
      <c r="CK39" s="599"/>
      <c r="CL39" s="599"/>
      <c r="CM39" s="599"/>
      <c r="CN39" s="167"/>
      <c r="CO39" s="598">
        <f t="shared" si="3"/>
        <v>17</v>
      </c>
      <c r="CP39" s="598"/>
      <c r="CQ39" s="599" t="str">
        <f>IF('各会計、関係団体の財政状況及び健全化判断比率'!BS12="","",'各会計、関係団体の財政状況及び健全化判断比率'!BS12)</f>
        <v>練馬区障害者就労促進協会</v>
      </c>
      <c r="CR39" s="599"/>
      <c r="CS39" s="599"/>
      <c r="CT39" s="599"/>
      <c r="CU39" s="599"/>
      <c r="CV39" s="599"/>
      <c r="CW39" s="599"/>
      <c r="CX39" s="599"/>
      <c r="CY39" s="599"/>
      <c r="CZ39" s="599"/>
      <c r="DA39" s="599"/>
      <c r="DB39" s="599"/>
      <c r="DC39" s="599"/>
      <c r="DD39" s="599"/>
      <c r="DE39" s="599"/>
      <c r="DF39" s="164"/>
      <c r="DG39" s="600" t="str">
        <f>IF('各会計、関係団体の財政状況及び健全化判断比率'!BR12="","",'各会計、関係団体の財政状況及び健全化判断比率'!BR12)</f>
        <v/>
      </c>
      <c r="DH39" s="600"/>
      <c r="DI39" s="171"/>
      <c r="DJ39" s="139"/>
      <c r="DK39" s="139"/>
      <c r="DL39" s="139"/>
      <c r="DM39" s="139"/>
      <c r="DN39" s="139"/>
      <c r="DO39" s="139"/>
    </row>
    <row r="40" spans="1:119" ht="32.25" customHeight="1" x14ac:dyDescent="0.15">
      <c r="A40" s="140"/>
      <c r="B40" s="166"/>
      <c r="C40" s="598" t="str">
        <f t="shared" si="5"/>
        <v/>
      </c>
      <c r="D40" s="598"/>
      <c r="E40" s="599" t="str">
        <f>IF('各会計、関係団体の財政状況及び健全化判断比率'!B13="","",'各会計、関係団体の財政状況及び健全化判断比率'!B13)</f>
        <v/>
      </c>
      <c r="F40" s="599"/>
      <c r="G40" s="599"/>
      <c r="H40" s="599"/>
      <c r="I40" s="599"/>
      <c r="J40" s="599"/>
      <c r="K40" s="599"/>
      <c r="L40" s="599"/>
      <c r="M40" s="599"/>
      <c r="N40" s="599"/>
      <c r="O40" s="599"/>
      <c r="P40" s="599"/>
      <c r="Q40" s="599"/>
      <c r="R40" s="599"/>
      <c r="S40" s="599"/>
      <c r="T40" s="167"/>
      <c r="U40" s="598" t="str">
        <f t="shared" si="4"/>
        <v/>
      </c>
      <c r="V40" s="598"/>
      <c r="W40" s="599"/>
      <c r="X40" s="599"/>
      <c r="Y40" s="599"/>
      <c r="Z40" s="599"/>
      <c r="AA40" s="599"/>
      <c r="AB40" s="599"/>
      <c r="AC40" s="599"/>
      <c r="AD40" s="599"/>
      <c r="AE40" s="599"/>
      <c r="AF40" s="599"/>
      <c r="AG40" s="599"/>
      <c r="AH40" s="599"/>
      <c r="AI40" s="599"/>
      <c r="AJ40" s="599"/>
      <c r="AK40" s="599"/>
      <c r="AL40" s="167"/>
      <c r="AM40" s="598" t="str">
        <f t="shared" si="0"/>
        <v/>
      </c>
      <c r="AN40" s="598"/>
      <c r="AO40" s="599"/>
      <c r="AP40" s="599"/>
      <c r="AQ40" s="599"/>
      <c r="AR40" s="599"/>
      <c r="AS40" s="599"/>
      <c r="AT40" s="599"/>
      <c r="AU40" s="599"/>
      <c r="AV40" s="599"/>
      <c r="AW40" s="599"/>
      <c r="AX40" s="599"/>
      <c r="AY40" s="599"/>
      <c r="AZ40" s="599"/>
      <c r="BA40" s="599"/>
      <c r="BB40" s="599"/>
      <c r="BC40" s="599"/>
      <c r="BD40" s="167"/>
      <c r="BE40" s="598" t="str">
        <f t="shared" si="1"/>
        <v/>
      </c>
      <c r="BF40" s="598"/>
      <c r="BG40" s="599"/>
      <c r="BH40" s="599"/>
      <c r="BI40" s="599"/>
      <c r="BJ40" s="599"/>
      <c r="BK40" s="599"/>
      <c r="BL40" s="599"/>
      <c r="BM40" s="599"/>
      <c r="BN40" s="599"/>
      <c r="BO40" s="599"/>
      <c r="BP40" s="599"/>
      <c r="BQ40" s="599"/>
      <c r="BR40" s="599"/>
      <c r="BS40" s="599"/>
      <c r="BT40" s="599"/>
      <c r="BU40" s="599"/>
      <c r="BV40" s="167"/>
      <c r="BW40" s="598" t="str">
        <f t="shared" si="2"/>
        <v/>
      </c>
      <c r="BX40" s="598"/>
      <c r="BY40" s="599" t="str">
        <f>IF('各会計、関係団体の財政状況及び健全化判断比率'!B74="","",'各会計、関係団体の財政状況及び健全化判断比率'!B74)</f>
        <v/>
      </c>
      <c r="BZ40" s="599"/>
      <c r="CA40" s="599"/>
      <c r="CB40" s="599"/>
      <c r="CC40" s="599"/>
      <c r="CD40" s="599"/>
      <c r="CE40" s="599"/>
      <c r="CF40" s="599"/>
      <c r="CG40" s="599"/>
      <c r="CH40" s="599"/>
      <c r="CI40" s="599"/>
      <c r="CJ40" s="599"/>
      <c r="CK40" s="599"/>
      <c r="CL40" s="599"/>
      <c r="CM40" s="599"/>
      <c r="CN40" s="167"/>
      <c r="CO40" s="598" t="str">
        <f t="shared" si="3"/>
        <v/>
      </c>
      <c r="CP40" s="598"/>
      <c r="CQ40" s="599" t="str">
        <f>IF('各会計、関係団体の財政状況及び健全化判断比率'!BS13="","",'各会計、関係団体の財政状況及び健全化判断比率'!BS13)</f>
        <v/>
      </c>
      <c r="CR40" s="599"/>
      <c r="CS40" s="599"/>
      <c r="CT40" s="599"/>
      <c r="CU40" s="599"/>
      <c r="CV40" s="599"/>
      <c r="CW40" s="599"/>
      <c r="CX40" s="599"/>
      <c r="CY40" s="599"/>
      <c r="CZ40" s="599"/>
      <c r="DA40" s="599"/>
      <c r="DB40" s="599"/>
      <c r="DC40" s="599"/>
      <c r="DD40" s="599"/>
      <c r="DE40" s="599"/>
      <c r="DF40" s="164"/>
      <c r="DG40" s="600" t="str">
        <f>IF('各会計、関係団体の財政状況及び健全化判断比率'!BR13="","",'各会計、関係団体の財政状況及び健全化判断比率'!BR13)</f>
        <v/>
      </c>
      <c r="DH40" s="600"/>
      <c r="DI40" s="171"/>
      <c r="DJ40" s="139"/>
      <c r="DK40" s="139"/>
      <c r="DL40" s="139"/>
      <c r="DM40" s="139"/>
      <c r="DN40" s="139"/>
      <c r="DO40" s="139"/>
    </row>
    <row r="41" spans="1:119" ht="32.25" customHeight="1" x14ac:dyDescent="0.15">
      <c r="A41" s="140"/>
      <c r="B41" s="166"/>
      <c r="C41" s="598" t="str">
        <f t="shared" si="5"/>
        <v/>
      </c>
      <c r="D41" s="598"/>
      <c r="E41" s="599" t="str">
        <f>IF('各会計、関係団体の財政状況及び健全化判断比率'!B14="","",'各会計、関係団体の財政状況及び健全化判断比率'!B14)</f>
        <v/>
      </c>
      <c r="F41" s="599"/>
      <c r="G41" s="599"/>
      <c r="H41" s="599"/>
      <c r="I41" s="599"/>
      <c r="J41" s="599"/>
      <c r="K41" s="599"/>
      <c r="L41" s="599"/>
      <c r="M41" s="599"/>
      <c r="N41" s="599"/>
      <c r="O41" s="599"/>
      <c r="P41" s="599"/>
      <c r="Q41" s="599"/>
      <c r="R41" s="599"/>
      <c r="S41" s="599"/>
      <c r="T41" s="167"/>
      <c r="U41" s="598" t="str">
        <f t="shared" si="4"/>
        <v/>
      </c>
      <c r="V41" s="598"/>
      <c r="W41" s="599"/>
      <c r="X41" s="599"/>
      <c r="Y41" s="599"/>
      <c r="Z41" s="599"/>
      <c r="AA41" s="599"/>
      <c r="AB41" s="599"/>
      <c r="AC41" s="599"/>
      <c r="AD41" s="599"/>
      <c r="AE41" s="599"/>
      <c r="AF41" s="599"/>
      <c r="AG41" s="599"/>
      <c r="AH41" s="599"/>
      <c r="AI41" s="599"/>
      <c r="AJ41" s="599"/>
      <c r="AK41" s="599"/>
      <c r="AL41" s="167"/>
      <c r="AM41" s="598" t="str">
        <f t="shared" si="0"/>
        <v/>
      </c>
      <c r="AN41" s="598"/>
      <c r="AO41" s="599"/>
      <c r="AP41" s="599"/>
      <c r="AQ41" s="599"/>
      <c r="AR41" s="599"/>
      <c r="AS41" s="599"/>
      <c r="AT41" s="599"/>
      <c r="AU41" s="599"/>
      <c r="AV41" s="599"/>
      <c r="AW41" s="599"/>
      <c r="AX41" s="599"/>
      <c r="AY41" s="599"/>
      <c r="AZ41" s="599"/>
      <c r="BA41" s="599"/>
      <c r="BB41" s="599"/>
      <c r="BC41" s="599"/>
      <c r="BD41" s="167"/>
      <c r="BE41" s="598" t="str">
        <f t="shared" si="1"/>
        <v/>
      </c>
      <c r="BF41" s="598"/>
      <c r="BG41" s="599"/>
      <c r="BH41" s="599"/>
      <c r="BI41" s="599"/>
      <c r="BJ41" s="599"/>
      <c r="BK41" s="599"/>
      <c r="BL41" s="599"/>
      <c r="BM41" s="599"/>
      <c r="BN41" s="599"/>
      <c r="BO41" s="599"/>
      <c r="BP41" s="599"/>
      <c r="BQ41" s="599"/>
      <c r="BR41" s="599"/>
      <c r="BS41" s="599"/>
      <c r="BT41" s="599"/>
      <c r="BU41" s="599"/>
      <c r="BV41" s="167"/>
      <c r="BW41" s="598" t="str">
        <f t="shared" si="2"/>
        <v/>
      </c>
      <c r="BX41" s="598"/>
      <c r="BY41" s="599" t="str">
        <f>IF('各会計、関係団体の財政状況及び健全化判断比率'!B75="","",'各会計、関係団体の財政状況及び健全化判断比率'!B75)</f>
        <v/>
      </c>
      <c r="BZ41" s="599"/>
      <c r="CA41" s="599"/>
      <c r="CB41" s="599"/>
      <c r="CC41" s="599"/>
      <c r="CD41" s="599"/>
      <c r="CE41" s="599"/>
      <c r="CF41" s="599"/>
      <c r="CG41" s="599"/>
      <c r="CH41" s="599"/>
      <c r="CI41" s="599"/>
      <c r="CJ41" s="599"/>
      <c r="CK41" s="599"/>
      <c r="CL41" s="599"/>
      <c r="CM41" s="599"/>
      <c r="CN41" s="167"/>
      <c r="CO41" s="598" t="str">
        <f t="shared" si="3"/>
        <v/>
      </c>
      <c r="CP41" s="598"/>
      <c r="CQ41" s="599" t="str">
        <f>IF('各会計、関係団体の財政状況及び健全化判断比率'!BS14="","",'各会計、関係団体の財政状況及び健全化判断比率'!BS14)</f>
        <v/>
      </c>
      <c r="CR41" s="599"/>
      <c r="CS41" s="599"/>
      <c r="CT41" s="599"/>
      <c r="CU41" s="599"/>
      <c r="CV41" s="599"/>
      <c r="CW41" s="599"/>
      <c r="CX41" s="599"/>
      <c r="CY41" s="599"/>
      <c r="CZ41" s="599"/>
      <c r="DA41" s="599"/>
      <c r="DB41" s="599"/>
      <c r="DC41" s="599"/>
      <c r="DD41" s="599"/>
      <c r="DE41" s="599"/>
      <c r="DF41" s="164"/>
      <c r="DG41" s="600" t="str">
        <f>IF('各会計、関係団体の財政状況及び健全化判断比率'!BR14="","",'各会計、関係団体の財政状況及び健全化判断比率'!BR14)</f>
        <v/>
      </c>
      <c r="DH41" s="600"/>
      <c r="DI41" s="171"/>
      <c r="DJ41" s="139"/>
      <c r="DK41" s="139"/>
      <c r="DL41" s="139"/>
      <c r="DM41" s="139"/>
      <c r="DN41" s="139"/>
      <c r="DO41" s="139"/>
    </row>
    <row r="42" spans="1:119" ht="32.25" customHeight="1" x14ac:dyDescent="0.15">
      <c r="A42" s="139"/>
      <c r="B42" s="166"/>
      <c r="C42" s="598" t="str">
        <f t="shared" si="5"/>
        <v/>
      </c>
      <c r="D42" s="598"/>
      <c r="E42" s="599" t="str">
        <f>IF('各会計、関係団体の財政状況及び健全化判断比率'!B15="","",'各会計、関係団体の財政状況及び健全化判断比率'!B15)</f>
        <v/>
      </c>
      <c r="F42" s="599"/>
      <c r="G42" s="599"/>
      <c r="H42" s="599"/>
      <c r="I42" s="599"/>
      <c r="J42" s="599"/>
      <c r="K42" s="599"/>
      <c r="L42" s="599"/>
      <c r="M42" s="599"/>
      <c r="N42" s="599"/>
      <c r="O42" s="599"/>
      <c r="P42" s="599"/>
      <c r="Q42" s="599"/>
      <c r="R42" s="599"/>
      <c r="S42" s="599"/>
      <c r="T42" s="167"/>
      <c r="U42" s="598" t="str">
        <f t="shared" si="4"/>
        <v/>
      </c>
      <c r="V42" s="598"/>
      <c r="W42" s="599"/>
      <c r="X42" s="599"/>
      <c r="Y42" s="599"/>
      <c r="Z42" s="599"/>
      <c r="AA42" s="599"/>
      <c r="AB42" s="599"/>
      <c r="AC42" s="599"/>
      <c r="AD42" s="599"/>
      <c r="AE42" s="599"/>
      <c r="AF42" s="599"/>
      <c r="AG42" s="599"/>
      <c r="AH42" s="599"/>
      <c r="AI42" s="599"/>
      <c r="AJ42" s="599"/>
      <c r="AK42" s="599"/>
      <c r="AL42" s="167"/>
      <c r="AM42" s="598" t="str">
        <f t="shared" si="0"/>
        <v/>
      </c>
      <c r="AN42" s="598"/>
      <c r="AO42" s="599"/>
      <c r="AP42" s="599"/>
      <c r="AQ42" s="599"/>
      <c r="AR42" s="599"/>
      <c r="AS42" s="599"/>
      <c r="AT42" s="599"/>
      <c r="AU42" s="599"/>
      <c r="AV42" s="599"/>
      <c r="AW42" s="599"/>
      <c r="AX42" s="599"/>
      <c r="AY42" s="599"/>
      <c r="AZ42" s="599"/>
      <c r="BA42" s="599"/>
      <c r="BB42" s="599"/>
      <c r="BC42" s="599"/>
      <c r="BD42" s="167"/>
      <c r="BE42" s="598" t="str">
        <f t="shared" si="1"/>
        <v/>
      </c>
      <c r="BF42" s="598"/>
      <c r="BG42" s="599"/>
      <c r="BH42" s="599"/>
      <c r="BI42" s="599"/>
      <c r="BJ42" s="599"/>
      <c r="BK42" s="599"/>
      <c r="BL42" s="599"/>
      <c r="BM42" s="599"/>
      <c r="BN42" s="599"/>
      <c r="BO42" s="599"/>
      <c r="BP42" s="599"/>
      <c r="BQ42" s="599"/>
      <c r="BR42" s="599"/>
      <c r="BS42" s="599"/>
      <c r="BT42" s="599"/>
      <c r="BU42" s="599"/>
      <c r="BV42" s="167"/>
      <c r="BW42" s="598" t="str">
        <f t="shared" si="2"/>
        <v/>
      </c>
      <c r="BX42" s="598"/>
      <c r="BY42" s="599" t="str">
        <f>IF('各会計、関係団体の財政状況及び健全化判断比率'!B76="","",'各会計、関係団体の財政状況及び健全化判断比率'!B76)</f>
        <v/>
      </c>
      <c r="BZ42" s="599"/>
      <c r="CA42" s="599"/>
      <c r="CB42" s="599"/>
      <c r="CC42" s="599"/>
      <c r="CD42" s="599"/>
      <c r="CE42" s="599"/>
      <c r="CF42" s="599"/>
      <c r="CG42" s="599"/>
      <c r="CH42" s="599"/>
      <c r="CI42" s="599"/>
      <c r="CJ42" s="599"/>
      <c r="CK42" s="599"/>
      <c r="CL42" s="599"/>
      <c r="CM42" s="599"/>
      <c r="CN42" s="167"/>
      <c r="CO42" s="598" t="str">
        <f t="shared" si="3"/>
        <v/>
      </c>
      <c r="CP42" s="598"/>
      <c r="CQ42" s="599" t="str">
        <f>IF('各会計、関係団体の財政状況及び健全化判断比率'!BS15="","",'各会計、関係団体の財政状況及び健全化判断比率'!BS15)</f>
        <v/>
      </c>
      <c r="CR42" s="599"/>
      <c r="CS42" s="599"/>
      <c r="CT42" s="599"/>
      <c r="CU42" s="599"/>
      <c r="CV42" s="599"/>
      <c r="CW42" s="599"/>
      <c r="CX42" s="599"/>
      <c r="CY42" s="599"/>
      <c r="CZ42" s="599"/>
      <c r="DA42" s="599"/>
      <c r="DB42" s="599"/>
      <c r="DC42" s="599"/>
      <c r="DD42" s="599"/>
      <c r="DE42" s="599"/>
      <c r="DF42" s="164"/>
      <c r="DG42" s="600" t="str">
        <f>IF('各会計、関係団体の財政状況及び健全化判断比率'!BR15="","",'各会計、関係団体の財政状況及び健全化判断比率'!BR15)</f>
        <v/>
      </c>
      <c r="DH42" s="600"/>
      <c r="DI42" s="171"/>
      <c r="DJ42" s="139"/>
      <c r="DK42" s="139"/>
      <c r="DL42" s="139"/>
      <c r="DM42" s="139"/>
      <c r="DN42" s="139"/>
      <c r="DO42" s="139"/>
    </row>
    <row r="43" spans="1:119" ht="32.25" customHeight="1" x14ac:dyDescent="0.15">
      <c r="A43" s="139"/>
      <c r="B43" s="166"/>
      <c r="C43" s="598" t="str">
        <f t="shared" si="5"/>
        <v/>
      </c>
      <c r="D43" s="598"/>
      <c r="E43" s="599" t="str">
        <f>IF('各会計、関係団体の財政状況及び健全化判断比率'!B16="","",'各会計、関係団体の財政状況及び健全化判断比率'!B16)</f>
        <v/>
      </c>
      <c r="F43" s="599"/>
      <c r="G43" s="599"/>
      <c r="H43" s="599"/>
      <c r="I43" s="599"/>
      <c r="J43" s="599"/>
      <c r="K43" s="599"/>
      <c r="L43" s="599"/>
      <c r="M43" s="599"/>
      <c r="N43" s="599"/>
      <c r="O43" s="599"/>
      <c r="P43" s="599"/>
      <c r="Q43" s="599"/>
      <c r="R43" s="599"/>
      <c r="S43" s="599"/>
      <c r="T43" s="167"/>
      <c r="U43" s="598" t="str">
        <f t="shared" si="4"/>
        <v/>
      </c>
      <c r="V43" s="598"/>
      <c r="W43" s="599"/>
      <c r="X43" s="599"/>
      <c r="Y43" s="599"/>
      <c r="Z43" s="599"/>
      <c r="AA43" s="599"/>
      <c r="AB43" s="599"/>
      <c r="AC43" s="599"/>
      <c r="AD43" s="599"/>
      <c r="AE43" s="599"/>
      <c r="AF43" s="599"/>
      <c r="AG43" s="599"/>
      <c r="AH43" s="599"/>
      <c r="AI43" s="599"/>
      <c r="AJ43" s="599"/>
      <c r="AK43" s="599"/>
      <c r="AL43" s="167"/>
      <c r="AM43" s="598" t="str">
        <f t="shared" si="0"/>
        <v/>
      </c>
      <c r="AN43" s="598"/>
      <c r="AO43" s="599"/>
      <c r="AP43" s="599"/>
      <c r="AQ43" s="599"/>
      <c r="AR43" s="599"/>
      <c r="AS43" s="599"/>
      <c r="AT43" s="599"/>
      <c r="AU43" s="599"/>
      <c r="AV43" s="599"/>
      <c r="AW43" s="599"/>
      <c r="AX43" s="599"/>
      <c r="AY43" s="599"/>
      <c r="AZ43" s="599"/>
      <c r="BA43" s="599"/>
      <c r="BB43" s="599"/>
      <c r="BC43" s="599"/>
      <c r="BD43" s="167"/>
      <c r="BE43" s="598" t="str">
        <f t="shared" si="1"/>
        <v/>
      </c>
      <c r="BF43" s="598"/>
      <c r="BG43" s="599"/>
      <c r="BH43" s="599"/>
      <c r="BI43" s="599"/>
      <c r="BJ43" s="599"/>
      <c r="BK43" s="599"/>
      <c r="BL43" s="599"/>
      <c r="BM43" s="599"/>
      <c r="BN43" s="599"/>
      <c r="BO43" s="599"/>
      <c r="BP43" s="599"/>
      <c r="BQ43" s="599"/>
      <c r="BR43" s="599"/>
      <c r="BS43" s="599"/>
      <c r="BT43" s="599"/>
      <c r="BU43" s="599"/>
      <c r="BV43" s="167"/>
      <c r="BW43" s="598" t="str">
        <f t="shared" si="2"/>
        <v/>
      </c>
      <c r="BX43" s="598"/>
      <c r="BY43" s="599" t="str">
        <f>IF('各会計、関係団体の財政状況及び健全化判断比率'!B77="","",'各会計、関係団体の財政状況及び健全化判断比率'!B77)</f>
        <v/>
      </c>
      <c r="BZ43" s="599"/>
      <c r="CA43" s="599"/>
      <c r="CB43" s="599"/>
      <c r="CC43" s="599"/>
      <c r="CD43" s="599"/>
      <c r="CE43" s="599"/>
      <c r="CF43" s="599"/>
      <c r="CG43" s="599"/>
      <c r="CH43" s="599"/>
      <c r="CI43" s="599"/>
      <c r="CJ43" s="599"/>
      <c r="CK43" s="599"/>
      <c r="CL43" s="599"/>
      <c r="CM43" s="599"/>
      <c r="CN43" s="167"/>
      <c r="CO43" s="598" t="str">
        <f t="shared" si="3"/>
        <v/>
      </c>
      <c r="CP43" s="598"/>
      <c r="CQ43" s="599" t="str">
        <f>IF('各会計、関係団体の財政状況及び健全化判断比率'!BS16="","",'各会計、関係団体の財政状況及び健全化判断比率'!BS16)</f>
        <v/>
      </c>
      <c r="CR43" s="599"/>
      <c r="CS43" s="599"/>
      <c r="CT43" s="599"/>
      <c r="CU43" s="599"/>
      <c r="CV43" s="599"/>
      <c r="CW43" s="599"/>
      <c r="CX43" s="599"/>
      <c r="CY43" s="599"/>
      <c r="CZ43" s="599"/>
      <c r="DA43" s="599"/>
      <c r="DB43" s="599"/>
      <c r="DC43" s="599"/>
      <c r="DD43" s="599"/>
      <c r="DE43" s="599"/>
      <c r="DF43" s="164"/>
      <c r="DG43" s="600" t="str">
        <f>IF('各会計、関係団体の財政状況及び健全化判断比率'!BR16="","",'各会計、関係団体の財政状況及び健全化判断比率'!BR16)</f>
        <v/>
      </c>
      <c r="DH43" s="600"/>
      <c r="DI43" s="171"/>
      <c r="DJ43" s="139"/>
      <c r="DK43" s="139"/>
      <c r="DL43" s="139"/>
      <c r="DM43" s="139"/>
      <c r="DN43" s="139"/>
      <c r="DO43" s="139"/>
    </row>
    <row r="44" spans="1:119" ht="13.5" customHeight="1" thickBot="1" x14ac:dyDescent="0.2">
      <c r="A44" s="139"/>
      <c r="B44" s="172"/>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173"/>
      <c r="BU44" s="173"/>
      <c r="BV44" s="173"/>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173"/>
      <c r="CS44" s="173"/>
      <c r="CT44" s="173"/>
      <c r="CU44" s="173"/>
      <c r="CV44" s="173"/>
      <c r="CW44" s="173"/>
      <c r="CX44" s="173"/>
      <c r="CY44" s="173"/>
      <c r="CZ44" s="173"/>
      <c r="DA44" s="173"/>
      <c r="DB44" s="173"/>
      <c r="DC44" s="173"/>
      <c r="DD44" s="173"/>
      <c r="DE44" s="173"/>
      <c r="DF44" s="173"/>
      <c r="DG44" s="173"/>
      <c r="DH44" s="173"/>
      <c r="DI44" s="174"/>
      <c r="DJ44" s="139"/>
      <c r="DK44" s="139"/>
      <c r="DL44" s="139"/>
      <c r="DM44" s="139"/>
      <c r="DN44" s="139"/>
      <c r="DO44" s="139"/>
    </row>
    <row r="45" spans="1:119" x14ac:dyDescent="0.15">
      <c r="A45" s="139"/>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c r="AF45" s="139"/>
      <c r="AG45" s="139"/>
      <c r="AH45" s="139"/>
      <c r="AI45" s="139"/>
      <c r="AJ45" s="139"/>
      <c r="AK45" s="139"/>
      <c r="AL45" s="139"/>
      <c r="AM45" s="139"/>
      <c r="AN45" s="139"/>
      <c r="AO45" s="139"/>
      <c r="AP45" s="139"/>
      <c r="AQ45" s="139"/>
      <c r="AR45" s="139"/>
      <c r="AS45" s="139"/>
      <c r="AT45" s="139"/>
      <c r="AU45" s="139"/>
      <c r="AV45" s="139"/>
      <c r="AW45" s="139"/>
      <c r="AX45" s="139"/>
      <c r="AY45" s="139"/>
      <c r="AZ45" s="139"/>
      <c r="BA45" s="139"/>
      <c r="BB45" s="139"/>
      <c r="BC45" s="139"/>
      <c r="BD45" s="139"/>
      <c r="BE45" s="139"/>
      <c r="BF45" s="139"/>
      <c r="BG45" s="139"/>
      <c r="BH45" s="139"/>
      <c r="BI45" s="139"/>
      <c r="BJ45" s="139"/>
      <c r="BK45" s="139"/>
      <c r="BL45" s="139"/>
      <c r="BM45" s="139"/>
      <c r="BN45" s="139"/>
      <c r="BO45" s="139"/>
      <c r="BP45" s="139"/>
      <c r="BQ45" s="139"/>
      <c r="BR45" s="139"/>
      <c r="BS45" s="139"/>
      <c r="BT45" s="139"/>
      <c r="BU45" s="139"/>
      <c r="BV45" s="139"/>
      <c r="BW45" s="139"/>
      <c r="BX45" s="139"/>
      <c r="BY45" s="139"/>
      <c r="BZ45" s="139"/>
      <c r="CA45" s="139"/>
      <c r="CB45" s="139"/>
      <c r="CC45" s="139"/>
      <c r="CD45" s="139"/>
      <c r="CE45" s="139"/>
      <c r="CF45" s="139"/>
      <c r="CG45" s="139"/>
      <c r="CH45" s="139"/>
      <c r="CI45" s="139"/>
      <c r="CJ45" s="139"/>
      <c r="CK45" s="139"/>
      <c r="CL45" s="139"/>
      <c r="CM45" s="139"/>
      <c r="CN45" s="139"/>
      <c r="CO45" s="139"/>
      <c r="CP45" s="139"/>
      <c r="CQ45" s="139"/>
      <c r="CR45" s="139"/>
      <c r="CS45" s="139"/>
      <c r="CT45" s="139"/>
      <c r="CU45" s="139"/>
      <c r="CV45" s="139"/>
      <c r="CW45" s="139"/>
      <c r="CX45" s="139"/>
      <c r="CY45" s="139"/>
      <c r="CZ45" s="139"/>
      <c r="DA45" s="139"/>
      <c r="DB45" s="139"/>
      <c r="DC45" s="139"/>
      <c r="DD45" s="139"/>
      <c r="DE45" s="139"/>
      <c r="DF45" s="139"/>
      <c r="DG45" s="139"/>
      <c r="DH45" s="139"/>
      <c r="DI45" s="139"/>
      <c r="DJ45" s="139"/>
      <c r="DK45" s="139"/>
      <c r="DL45" s="139"/>
      <c r="DM45" s="139"/>
      <c r="DN45" s="139"/>
      <c r="DO45" s="139"/>
    </row>
    <row r="46" spans="1:119" x14ac:dyDescent="0.15">
      <c r="B46" s="139" t="s">
        <v>190</v>
      </c>
      <c r="C46" s="139"/>
      <c r="D46" s="139"/>
      <c r="E46" s="139" t="s">
        <v>191</v>
      </c>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39"/>
      <c r="AT46" s="139"/>
      <c r="AU46" s="139"/>
      <c r="AV46" s="139"/>
      <c r="AW46" s="139"/>
      <c r="AX46" s="139"/>
      <c r="AY46" s="139"/>
      <c r="AZ46" s="139"/>
      <c r="BA46" s="139"/>
      <c r="BB46" s="139"/>
      <c r="BC46" s="139"/>
      <c r="BD46" s="139"/>
      <c r="BE46" s="139"/>
      <c r="BF46" s="139"/>
      <c r="BG46" s="139"/>
      <c r="BH46" s="139"/>
      <c r="BI46" s="139"/>
      <c r="BJ46" s="139"/>
      <c r="BK46" s="139"/>
      <c r="BL46" s="139"/>
      <c r="BM46" s="139"/>
      <c r="BN46" s="139"/>
      <c r="BO46" s="139"/>
      <c r="BP46" s="139"/>
      <c r="BQ46" s="139"/>
      <c r="BR46" s="139"/>
      <c r="BS46" s="139"/>
      <c r="BT46" s="139"/>
      <c r="BU46" s="139"/>
      <c r="BV46" s="139"/>
      <c r="BW46" s="139"/>
      <c r="BX46" s="139"/>
      <c r="BY46" s="139"/>
      <c r="BZ46" s="139"/>
      <c r="CA46" s="139"/>
      <c r="CB46" s="139"/>
      <c r="CC46" s="139"/>
      <c r="CD46" s="139"/>
      <c r="CE46" s="139"/>
      <c r="CF46" s="139"/>
      <c r="CG46" s="139"/>
      <c r="CH46" s="139"/>
      <c r="CI46" s="139"/>
      <c r="CJ46" s="139"/>
      <c r="CK46" s="139"/>
      <c r="CL46" s="139"/>
      <c r="CM46" s="139"/>
      <c r="CN46" s="139"/>
      <c r="CO46" s="139"/>
      <c r="CP46" s="139"/>
      <c r="CQ46" s="139"/>
      <c r="CR46" s="139"/>
      <c r="CS46" s="139"/>
      <c r="CT46" s="139"/>
      <c r="CU46" s="139"/>
      <c r="CV46" s="139"/>
      <c r="CW46" s="139"/>
      <c r="CX46" s="139"/>
      <c r="CY46" s="139"/>
      <c r="CZ46" s="139"/>
      <c r="DA46" s="139"/>
      <c r="DB46" s="139"/>
      <c r="DC46" s="139"/>
      <c r="DD46" s="139"/>
      <c r="DE46" s="139"/>
      <c r="DF46" s="139"/>
      <c r="DG46" s="139"/>
      <c r="DH46" s="139"/>
      <c r="DI46" s="139"/>
    </row>
    <row r="47" spans="1:119" x14ac:dyDescent="0.15">
      <c r="B47" s="139"/>
      <c r="C47" s="139"/>
      <c r="D47" s="139"/>
      <c r="E47" s="139" t="s">
        <v>192</v>
      </c>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c r="AS47" s="139"/>
      <c r="AT47" s="139"/>
      <c r="AU47" s="139"/>
      <c r="AV47" s="139"/>
      <c r="AW47" s="139"/>
      <c r="AX47" s="139"/>
      <c r="AY47" s="139"/>
      <c r="AZ47" s="139"/>
      <c r="BA47" s="139"/>
      <c r="BB47" s="139"/>
      <c r="BC47" s="139"/>
      <c r="BD47" s="139"/>
      <c r="BE47" s="139"/>
      <c r="BF47" s="139"/>
      <c r="BG47" s="139"/>
      <c r="BH47" s="139"/>
      <c r="BI47" s="139"/>
      <c r="BJ47" s="139"/>
      <c r="BK47" s="139"/>
      <c r="BL47" s="139"/>
      <c r="BM47" s="139"/>
      <c r="BN47" s="139"/>
      <c r="BO47" s="139"/>
      <c r="BP47" s="139"/>
      <c r="BQ47" s="139"/>
      <c r="BR47" s="139"/>
      <c r="BS47" s="139"/>
      <c r="BT47" s="139"/>
      <c r="BU47" s="139"/>
      <c r="BV47" s="139"/>
      <c r="BW47" s="139"/>
      <c r="BX47" s="139"/>
      <c r="BY47" s="139"/>
      <c r="BZ47" s="139"/>
      <c r="CA47" s="139"/>
      <c r="CB47" s="139"/>
      <c r="CC47" s="139"/>
      <c r="CD47" s="139"/>
      <c r="CE47" s="139"/>
      <c r="CF47" s="139"/>
      <c r="CG47" s="139"/>
      <c r="CH47" s="139"/>
      <c r="CI47" s="139"/>
      <c r="CJ47" s="139"/>
      <c r="CK47" s="139"/>
      <c r="CL47" s="139"/>
      <c r="CM47" s="139"/>
      <c r="CN47" s="139"/>
      <c r="CO47" s="139"/>
      <c r="CP47" s="139"/>
      <c r="CQ47" s="139"/>
      <c r="CR47" s="139"/>
      <c r="CS47" s="139"/>
      <c r="CT47" s="139"/>
      <c r="CU47" s="139"/>
      <c r="CV47" s="139"/>
      <c r="CW47" s="139"/>
      <c r="CX47" s="139"/>
      <c r="CY47" s="139"/>
      <c r="CZ47" s="139"/>
      <c r="DA47" s="139"/>
      <c r="DB47" s="139"/>
      <c r="DC47" s="139"/>
      <c r="DD47" s="139"/>
      <c r="DE47" s="139"/>
      <c r="DF47" s="139"/>
      <c r="DG47" s="139"/>
      <c r="DH47" s="139"/>
      <c r="DI47" s="139"/>
    </row>
    <row r="48" spans="1:119" x14ac:dyDescent="0.15">
      <c r="B48" s="139"/>
      <c r="C48" s="139"/>
      <c r="D48" s="139"/>
      <c r="E48" s="139" t="s">
        <v>193</v>
      </c>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39"/>
      <c r="AV48" s="139"/>
      <c r="AW48" s="139"/>
      <c r="AX48" s="139"/>
      <c r="AY48" s="139"/>
      <c r="AZ48" s="139"/>
      <c r="BA48" s="139"/>
      <c r="BB48" s="139"/>
      <c r="BC48" s="139"/>
      <c r="BD48" s="139"/>
      <c r="BE48" s="139"/>
      <c r="BF48" s="139"/>
      <c r="BG48" s="139"/>
      <c r="BH48" s="139"/>
      <c r="BI48" s="139"/>
      <c r="BJ48" s="139"/>
      <c r="BK48" s="139"/>
      <c r="BL48" s="139"/>
      <c r="BM48" s="139"/>
      <c r="BN48" s="139"/>
      <c r="BO48" s="139"/>
      <c r="BP48" s="139"/>
      <c r="BQ48" s="139"/>
      <c r="BR48" s="139"/>
      <c r="BS48" s="139"/>
      <c r="BT48" s="139"/>
      <c r="BU48" s="139"/>
      <c r="BV48" s="139"/>
      <c r="BW48" s="139"/>
      <c r="BX48" s="139"/>
      <c r="BY48" s="139"/>
      <c r="BZ48" s="139"/>
      <c r="CA48" s="139"/>
      <c r="CB48" s="139"/>
      <c r="CC48" s="139"/>
      <c r="CD48" s="139"/>
      <c r="CE48" s="139"/>
      <c r="CF48" s="139"/>
      <c r="CG48" s="139"/>
      <c r="CH48" s="139"/>
      <c r="CI48" s="139"/>
      <c r="CJ48" s="139"/>
      <c r="CK48" s="139"/>
      <c r="CL48" s="139"/>
      <c r="CM48" s="139"/>
      <c r="CN48" s="139"/>
      <c r="CO48" s="139"/>
      <c r="CP48" s="139"/>
      <c r="CQ48" s="139"/>
      <c r="CR48" s="139"/>
      <c r="CS48" s="139"/>
      <c r="CT48" s="139"/>
      <c r="CU48" s="139"/>
      <c r="CV48" s="139"/>
      <c r="CW48" s="139"/>
      <c r="CX48" s="139"/>
      <c r="CY48" s="139"/>
      <c r="CZ48" s="139"/>
      <c r="DA48" s="139"/>
      <c r="DB48" s="139"/>
      <c r="DC48" s="139"/>
      <c r="DD48" s="139"/>
      <c r="DE48" s="139"/>
      <c r="DF48" s="139"/>
      <c r="DG48" s="139"/>
      <c r="DH48" s="139"/>
      <c r="DI48" s="139"/>
    </row>
    <row r="49" spans="5:5" x14ac:dyDescent="0.15">
      <c r="E49" s="175" t="s">
        <v>194</v>
      </c>
    </row>
    <row r="50" spans="5:5" x14ac:dyDescent="0.15">
      <c r="E50" s="141" t="s">
        <v>195</v>
      </c>
    </row>
    <row r="51" spans="5:5" x14ac:dyDescent="0.15">
      <c r="E51" s="141" t="s">
        <v>196</v>
      </c>
    </row>
    <row r="52" spans="5:5" x14ac:dyDescent="0.15">
      <c r="E52" s="141" t="s">
        <v>197</v>
      </c>
    </row>
    <row r="53" spans="5:5" x14ac:dyDescent="0.15"/>
    <row r="54" spans="5:5" x14ac:dyDescent="0.15"/>
    <row r="55" spans="5:5" x14ac:dyDescent="0.15"/>
    <row r="56" spans="5:5" x14ac:dyDescent="0.15"/>
    <row r="57" spans="5:5" hidden="1" x14ac:dyDescent="0.15"/>
    <row r="58" spans="5:5" hidden="1" x14ac:dyDescent="0.15"/>
    <row r="59" spans="5:5" hidden="1" x14ac:dyDescent="0.15"/>
  </sheetData>
  <sheetProtection password="851F" sheet="1" objects="1" scenarios="1"/>
  <mergeCells count="432">
    <mergeCell ref="BG43:BU43"/>
    <mergeCell ref="BW43:BX43"/>
    <mergeCell ref="BY43:CM43"/>
    <mergeCell ref="CO43:CP43"/>
    <mergeCell ref="CQ43:DE43"/>
    <mergeCell ref="BY42:CM42"/>
    <mergeCell ref="CO42:CP42"/>
    <mergeCell ref="CQ42:DE42"/>
    <mergeCell ref="DG42:DH42"/>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CE22:CS23"/>
    <mergeCell ref="CT22:DA23"/>
    <mergeCell ref="DB22:DI23"/>
    <mergeCell ref="AY23:BM23"/>
    <mergeCell ref="BN23:BU23"/>
    <mergeCell ref="BV23:CC23"/>
    <mergeCell ref="AH22:AL23"/>
    <mergeCell ref="AM22:AR23"/>
    <mergeCell ref="AS22:AX23"/>
    <mergeCell ref="AY22:BM22"/>
    <mergeCell ref="BN22:BU22"/>
    <mergeCell ref="BV22:CC22"/>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R16:V16"/>
    <mergeCell ref="AC16:AG16"/>
    <mergeCell ref="AH16:AL16"/>
    <mergeCell ref="AM16:AT16"/>
    <mergeCell ref="M15:Q15"/>
    <mergeCell ref="R15:V15"/>
    <mergeCell ref="W15:AB16"/>
    <mergeCell ref="AC15:AG15"/>
    <mergeCell ref="AH15:AL15"/>
    <mergeCell ref="AM15:AT15"/>
    <mergeCell ref="DB14:DI14"/>
    <mergeCell ref="BV13:CC13"/>
    <mergeCell ref="CD13:CS13"/>
    <mergeCell ref="CT13:DA13"/>
    <mergeCell ref="DB13:DI13"/>
    <mergeCell ref="AU15:AX15"/>
    <mergeCell ref="AY15:BM15"/>
    <mergeCell ref="BN15:BU15"/>
    <mergeCell ref="BV15:CC15"/>
    <mergeCell ref="CD15:CS15"/>
    <mergeCell ref="AY13:BM13"/>
    <mergeCell ref="BN13:BU13"/>
    <mergeCell ref="AU12:AX12"/>
    <mergeCell ref="AY12:BM12"/>
    <mergeCell ref="BN12:BU12"/>
    <mergeCell ref="BV12:CC12"/>
    <mergeCell ref="CD12:CS12"/>
    <mergeCell ref="CT12:DA12"/>
    <mergeCell ref="AY14:BM14"/>
    <mergeCell ref="BN14:BU14"/>
    <mergeCell ref="BV14:CC14"/>
    <mergeCell ref="CD14:CS14"/>
    <mergeCell ref="CT14:DA14"/>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Y10:BM10"/>
    <mergeCell ref="BN10:BU10"/>
    <mergeCell ref="BV10:CC10"/>
    <mergeCell ref="L11:Q11"/>
    <mergeCell ref="R11:V11"/>
    <mergeCell ref="AM11:AT11"/>
    <mergeCell ref="AU11:AX11"/>
    <mergeCell ref="AY11:BM11"/>
    <mergeCell ref="BN11:BU11"/>
    <mergeCell ref="BV11:CC11"/>
    <mergeCell ref="B9:K11"/>
    <mergeCell ref="L9:Q9"/>
    <mergeCell ref="R9:V9"/>
    <mergeCell ref="W9:AL11"/>
    <mergeCell ref="AM9:AT9"/>
    <mergeCell ref="AU9:AX9"/>
    <mergeCell ref="L10:Q10"/>
    <mergeCell ref="R10:V10"/>
    <mergeCell ref="AM10:AT10"/>
    <mergeCell ref="AU10:AX10"/>
    <mergeCell ref="BV8:CC8"/>
    <mergeCell ref="CD8:CS8"/>
    <mergeCell ref="CT8:DA8"/>
    <mergeCell ref="DB8:DI8"/>
    <mergeCell ref="AY9:BM9"/>
    <mergeCell ref="BN9:BU9"/>
    <mergeCell ref="BV9:CC9"/>
    <mergeCell ref="CD9:CS9"/>
    <mergeCell ref="CT9:DA9"/>
    <mergeCell ref="DB9:DI9"/>
    <mergeCell ref="BV6:CC6"/>
    <mergeCell ref="CD6:CS6"/>
    <mergeCell ref="CT6:DA6"/>
    <mergeCell ref="DB6:DI6"/>
    <mergeCell ref="AM7:AT7"/>
    <mergeCell ref="AU7:AX7"/>
    <mergeCell ref="AY7:BM7"/>
    <mergeCell ref="BN7:BU7"/>
    <mergeCell ref="BV7:CC7"/>
    <mergeCell ref="CD7:CS7"/>
    <mergeCell ref="CT7:DA7"/>
    <mergeCell ref="DB7:DI7"/>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s>
  <phoneticPr fontId="2"/>
  <printOptions horizontalCentered="1"/>
  <pageMargins left="0" right="0" top="0.39370078740157483" bottom="0.39370078740157483" header="0.19685039370078741" footer="0.19685039370078741"/>
  <pageSetup paperSize="9" scale="56" orientation="landscape" cellComments="asDisplayed" horizontalDpi="300" verticalDpi="300"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SheetLayoutView="100" workbookViewId="0">
      <selection activeCell="M32" sqref="M32"/>
    </sheetView>
  </sheetViews>
  <sheetFormatPr defaultColWidth="0" defaultRowHeight="12.95" customHeight="1" zeroHeight="1" x14ac:dyDescent="0.15"/>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x14ac:dyDescent="0.15">
      <c r="A1" s="22"/>
      <c r="B1" s="22"/>
      <c r="C1" s="22"/>
      <c r="D1" s="22"/>
      <c r="E1" s="22"/>
      <c r="F1" s="22"/>
      <c r="G1" s="22"/>
      <c r="H1" s="22"/>
      <c r="I1" s="22"/>
      <c r="J1" s="22"/>
      <c r="K1" s="22"/>
      <c r="L1" s="22"/>
      <c r="M1" s="22"/>
      <c r="N1" s="22"/>
      <c r="O1" s="22"/>
      <c r="P1" s="22"/>
    </row>
    <row r="2" spans="1:16" ht="16.5" customHeight="1" x14ac:dyDescent="0.15">
      <c r="A2" s="22"/>
      <c r="B2" s="22"/>
      <c r="C2" s="22"/>
      <c r="D2" s="22"/>
      <c r="E2" s="22"/>
      <c r="F2" s="22"/>
      <c r="G2" s="22"/>
      <c r="H2" s="22"/>
      <c r="I2" s="22"/>
      <c r="J2" s="22"/>
      <c r="K2" s="22"/>
      <c r="L2" s="22"/>
      <c r="M2" s="22"/>
      <c r="N2" s="22"/>
      <c r="O2" s="22"/>
      <c r="P2" s="22"/>
    </row>
    <row r="3" spans="1:16" ht="16.5" customHeight="1" x14ac:dyDescent="0.15">
      <c r="A3" s="22"/>
      <c r="B3" s="22"/>
      <c r="C3" s="22"/>
      <c r="D3" s="22"/>
      <c r="E3" s="22"/>
      <c r="F3" s="22"/>
      <c r="G3" s="22"/>
      <c r="H3" s="22"/>
      <c r="I3" s="22"/>
      <c r="J3" s="22"/>
      <c r="K3" s="22"/>
      <c r="L3" s="22"/>
      <c r="M3" s="22"/>
      <c r="N3" s="22"/>
      <c r="O3" s="22"/>
      <c r="P3" s="22"/>
    </row>
    <row r="4" spans="1:16" ht="16.5" customHeight="1" x14ac:dyDescent="0.15">
      <c r="A4" s="22"/>
      <c r="B4" s="22"/>
      <c r="C4" s="22"/>
      <c r="D4" s="22"/>
      <c r="E4" s="22"/>
      <c r="F4" s="22"/>
      <c r="G4" s="22"/>
      <c r="H4" s="22"/>
      <c r="I4" s="22"/>
      <c r="J4" s="22"/>
      <c r="K4" s="22"/>
      <c r="L4" s="22"/>
      <c r="M4" s="22"/>
      <c r="N4" s="22"/>
      <c r="O4" s="22"/>
      <c r="P4" s="22"/>
    </row>
    <row r="5" spans="1:16" ht="16.5" customHeight="1" x14ac:dyDescent="0.15">
      <c r="A5" s="22"/>
      <c r="B5" s="22"/>
      <c r="C5" s="22"/>
      <c r="D5" s="22"/>
      <c r="E5" s="22"/>
      <c r="F5" s="22"/>
      <c r="G5" s="22"/>
      <c r="H5" s="22"/>
      <c r="I5" s="22"/>
      <c r="J5" s="22"/>
      <c r="K5" s="22"/>
      <c r="L5" s="22"/>
      <c r="M5" s="22"/>
      <c r="N5" s="22"/>
      <c r="O5" s="22"/>
      <c r="P5" s="22"/>
    </row>
    <row r="6" spans="1:16" ht="16.5" customHeight="1" x14ac:dyDescent="0.15">
      <c r="A6" s="22"/>
      <c r="B6" s="22"/>
      <c r="C6" s="22"/>
      <c r="D6" s="22"/>
      <c r="E6" s="22"/>
      <c r="F6" s="22"/>
      <c r="G6" s="22"/>
      <c r="H6" s="22"/>
      <c r="I6" s="22"/>
      <c r="J6" s="22"/>
      <c r="K6" s="22"/>
      <c r="L6" s="22"/>
      <c r="M6" s="22"/>
      <c r="N6" s="22"/>
      <c r="O6" s="22"/>
      <c r="P6" s="22"/>
    </row>
    <row r="7" spans="1:16" ht="16.5" customHeight="1" x14ac:dyDescent="0.15">
      <c r="A7" s="22"/>
      <c r="B7" s="22"/>
      <c r="C7" s="22"/>
      <c r="D7" s="22"/>
      <c r="E7" s="22"/>
      <c r="F7" s="22"/>
      <c r="G7" s="22"/>
      <c r="H7" s="22"/>
      <c r="I7" s="22"/>
      <c r="J7" s="22"/>
      <c r="K7" s="22"/>
      <c r="L7" s="22"/>
      <c r="M7" s="22"/>
      <c r="N7" s="22"/>
      <c r="O7" s="22"/>
      <c r="P7" s="22"/>
    </row>
    <row r="8" spans="1:16" ht="16.5" customHeight="1" x14ac:dyDescent="0.15">
      <c r="A8" s="22"/>
      <c r="B8" s="22"/>
      <c r="C8" s="22"/>
      <c r="D8" s="22"/>
      <c r="E8" s="22"/>
      <c r="F8" s="22"/>
      <c r="G8" s="22"/>
      <c r="H8" s="22"/>
      <c r="I8" s="22"/>
      <c r="J8" s="22"/>
      <c r="K8" s="22"/>
      <c r="L8" s="22"/>
      <c r="M8" s="22"/>
      <c r="N8" s="22"/>
      <c r="O8" s="22"/>
      <c r="P8" s="22"/>
    </row>
    <row r="9" spans="1:16" ht="16.5" customHeight="1" x14ac:dyDescent="0.15">
      <c r="A9" s="22"/>
      <c r="B9" s="22"/>
      <c r="C9" s="22"/>
      <c r="D9" s="22"/>
      <c r="E9" s="22"/>
      <c r="F9" s="22"/>
      <c r="G9" s="22"/>
      <c r="H9" s="22"/>
      <c r="I9" s="22"/>
      <c r="J9" s="22"/>
      <c r="K9" s="22"/>
      <c r="L9" s="22"/>
      <c r="M9" s="22"/>
      <c r="N9" s="22"/>
      <c r="O9" s="22"/>
      <c r="P9" s="22"/>
    </row>
    <row r="10" spans="1:16" ht="16.5" customHeight="1" x14ac:dyDescent="0.15">
      <c r="A10" s="22"/>
      <c r="B10" s="22"/>
      <c r="C10" s="22"/>
      <c r="D10" s="22"/>
      <c r="E10" s="22"/>
      <c r="F10" s="22"/>
      <c r="G10" s="22"/>
      <c r="H10" s="22"/>
      <c r="I10" s="22"/>
      <c r="J10" s="22"/>
      <c r="K10" s="22"/>
      <c r="L10" s="22"/>
      <c r="M10" s="22"/>
      <c r="N10" s="22"/>
      <c r="O10" s="22"/>
      <c r="P10" s="22"/>
    </row>
    <row r="11" spans="1:16" ht="16.5" customHeight="1" x14ac:dyDescent="0.15">
      <c r="A11" s="22"/>
      <c r="B11" s="22"/>
      <c r="C11" s="22"/>
      <c r="D11" s="22"/>
      <c r="E11" s="22"/>
      <c r="F11" s="22"/>
      <c r="G11" s="22"/>
      <c r="H11" s="22"/>
      <c r="I11" s="22"/>
      <c r="J11" s="22"/>
      <c r="K11" s="22"/>
      <c r="L11" s="22"/>
      <c r="M11" s="22"/>
      <c r="N11" s="22"/>
      <c r="O11" s="22"/>
      <c r="P11" s="22"/>
    </row>
    <row r="12" spans="1:16" ht="16.5" customHeight="1" x14ac:dyDescent="0.15">
      <c r="A12" s="22"/>
      <c r="B12" s="22"/>
      <c r="C12" s="22"/>
      <c r="D12" s="22"/>
      <c r="E12" s="22"/>
      <c r="F12" s="22"/>
      <c r="G12" s="22"/>
      <c r="H12" s="22"/>
      <c r="I12" s="22"/>
      <c r="J12" s="22"/>
      <c r="K12" s="22"/>
      <c r="L12" s="22"/>
      <c r="M12" s="22"/>
      <c r="N12" s="22"/>
      <c r="O12" s="22"/>
      <c r="P12" s="22"/>
    </row>
    <row r="13" spans="1:16" ht="16.5" customHeight="1" x14ac:dyDescent="0.15">
      <c r="A13" s="22"/>
      <c r="B13" s="22"/>
      <c r="C13" s="22"/>
      <c r="D13" s="22"/>
      <c r="E13" s="22"/>
      <c r="F13" s="22"/>
      <c r="G13" s="22"/>
      <c r="H13" s="22"/>
      <c r="I13" s="22"/>
      <c r="J13" s="22"/>
      <c r="K13" s="22"/>
      <c r="L13" s="22"/>
      <c r="M13" s="22"/>
      <c r="N13" s="22"/>
      <c r="O13" s="22"/>
      <c r="P13" s="22"/>
    </row>
    <row r="14" spans="1:16" ht="16.5" customHeight="1" x14ac:dyDescent="0.15">
      <c r="A14" s="22"/>
      <c r="B14" s="22"/>
      <c r="C14" s="22"/>
      <c r="D14" s="22"/>
      <c r="E14" s="22"/>
      <c r="F14" s="22"/>
      <c r="G14" s="22"/>
      <c r="H14" s="22"/>
      <c r="I14" s="22"/>
      <c r="J14" s="22"/>
      <c r="K14" s="22"/>
      <c r="L14" s="22"/>
      <c r="M14" s="22"/>
      <c r="N14" s="22"/>
      <c r="O14" s="22"/>
      <c r="P14" s="22"/>
    </row>
    <row r="15" spans="1:16" ht="16.5" customHeight="1" x14ac:dyDescent="0.15">
      <c r="A15" s="22"/>
      <c r="B15" s="22"/>
      <c r="C15" s="22"/>
      <c r="D15" s="22"/>
      <c r="E15" s="22"/>
      <c r="F15" s="22"/>
      <c r="G15" s="22"/>
      <c r="H15" s="22"/>
      <c r="I15" s="22"/>
      <c r="J15" s="22"/>
      <c r="K15" s="22"/>
      <c r="L15" s="22"/>
      <c r="M15" s="22"/>
      <c r="N15" s="22"/>
      <c r="O15" s="22"/>
      <c r="P15" s="22"/>
    </row>
    <row r="16" spans="1:16" ht="16.5" customHeight="1" x14ac:dyDescent="0.15">
      <c r="A16" s="22"/>
      <c r="B16" s="22"/>
      <c r="C16" s="22"/>
      <c r="D16" s="22"/>
      <c r="E16" s="22"/>
      <c r="F16" s="22"/>
      <c r="G16" s="22"/>
      <c r="H16" s="22"/>
      <c r="I16" s="22"/>
      <c r="J16" s="22"/>
      <c r="K16" s="22"/>
      <c r="L16" s="22"/>
      <c r="M16" s="22"/>
      <c r="N16" s="22"/>
      <c r="O16" s="22"/>
      <c r="P16" s="22"/>
    </row>
    <row r="17" spans="1:16" ht="16.5" customHeight="1" x14ac:dyDescent="0.15">
      <c r="A17" s="22"/>
      <c r="B17" s="22"/>
      <c r="C17" s="22"/>
      <c r="D17" s="22"/>
      <c r="E17" s="22"/>
      <c r="F17" s="22"/>
      <c r="G17" s="22"/>
      <c r="H17" s="22"/>
      <c r="I17" s="22"/>
      <c r="J17" s="22"/>
      <c r="K17" s="22"/>
      <c r="L17" s="22"/>
      <c r="M17" s="22"/>
      <c r="N17" s="22"/>
      <c r="O17" s="22"/>
      <c r="P17" s="22"/>
    </row>
    <row r="18" spans="1:16" ht="16.5" customHeight="1" x14ac:dyDescent="0.15">
      <c r="A18" s="22"/>
      <c r="B18" s="22"/>
      <c r="C18" s="22"/>
      <c r="D18" s="22"/>
      <c r="E18" s="22"/>
      <c r="F18" s="22"/>
      <c r="G18" s="22"/>
      <c r="H18" s="22"/>
      <c r="I18" s="22"/>
      <c r="J18" s="22"/>
      <c r="K18" s="22"/>
      <c r="L18" s="22"/>
      <c r="M18" s="22"/>
      <c r="N18" s="22"/>
      <c r="O18" s="22"/>
      <c r="P18" s="22"/>
    </row>
    <row r="19" spans="1:16" ht="16.5" customHeight="1" x14ac:dyDescent="0.15">
      <c r="A19" s="22"/>
      <c r="B19" s="22"/>
      <c r="C19" s="22"/>
      <c r="D19" s="22"/>
      <c r="E19" s="22"/>
      <c r="F19" s="22"/>
      <c r="G19" s="22"/>
      <c r="H19" s="22"/>
      <c r="I19" s="22"/>
      <c r="J19" s="22"/>
      <c r="K19" s="22"/>
      <c r="L19" s="22"/>
      <c r="M19" s="22"/>
      <c r="N19" s="22"/>
      <c r="O19" s="22"/>
      <c r="P19" s="22"/>
    </row>
    <row r="20" spans="1:16" ht="16.5" customHeight="1" x14ac:dyDescent="0.15">
      <c r="A20" s="22"/>
      <c r="B20" s="22"/>
      <c r="C20" s="22"/>
      <c r="D20" s="22"/>
      <c r="E20" s="22"/>
      <c r="F20" s="22"/>
      <c r="G20" s="22"/>
      <c r="H20" s="22"/>
      <c r="I20" s="22"/>
      <c r="J20" s="22"/>
      <c r="K20" s="22"/>
      <c r="L20" s="22"/>
      <c r="M20" s="22"/>
      <c r="N20" s="22"/>
      <c r="O20" s="22"/>
      <c r="P20" s="22"/>
    </row>
    <row r="21" spans="1:16" ht="16.5" customHeight="1" x14ac:dyDescent="0.15">
      <c r="A21" s="22"/>
      <c r="B21" s="22"/>
      <c r="C21" s="22"/>
      <c r="D21" s="22"/>
      <c r="E21" s="22"/>
      <c r="F21" s="22"/>
      <c r="G21" s="22"/>
      <c r="H21" s="22"/>
      <c r="I21" s="22"/>
      <c r="J21" s="22"/>
      <c r="K21" s="22"/>
      <c r="L21" s="22"/>
      <c r="M21" s="22"/>
      <c r="N21" s="22"/>
      <c r="O21" s="22"/>
      <c r="P21" s="22"/>
    </row>
    <row r="22" spans="1:16" ht="16.5" customHeight="1" x14ac:dyDescent="0.15">
      <c r="A22" s="22"/>
      <c r="B22" s="22"/>
      <c r="C22" s="22"/>
      <c r="D22" s="22"/>
      <c r="E22" s="22"/>
      <c r="F22" s="22"/>
      <c r="G22" s="22"/>
      <c r="H22" s="22"/>
      <c r="I22" s="22"/>
      <c r="J22" s="22"/>
      <c r="K22" s="22"/>
      <c r="L22" s="22"/>
      <c r="M22" s="22"/>
      <c r="N22" s="22"/>
      <c r="O22" s="22"/>
      <c r="P22" s="22"/>
    </row>
    <row r="23" spans="1:16" ht="16.5" customHeight="1" x14ac:dyDescent="0.15">
      <c r="A23" s="22"/>
      <c r="B23" s="22"/>
      <c r="C23" s="22"/>
      <c r="D23" s="22"/>
      <c r="E23" s="22"/>
      <c r="F23" s="22"/>
      <c r="G23" s="22"/>
      <c r="H23" s="22"/>
      <c r="I23" s="22"/>
      <c r="J23" s="22"/>
      <c r="K23" s="22"/>
      <c r="L23" s="22"/>
      <c r="M23" s="22"/>
      <c r="N23" s="22"/>
      <c r="O23" s="22"/>
      <c r="P23" s="22"/>
    </row>
    <row r="24" spans="1:16" ht="16.5" customHeight="1" x14ac:dyDescent="0.15">
      <c r="A24" s="22"/>
      <c r="B24" s="22"/>
      <c r="C24" s="22"/>
      <c r="D24" s="22"/>
      <c r="E24" s="22"/>
      <c r="F24" s="22"/>
      <c r="G24" s="22"/>
      <c r="H24" s="22"/>
      <c r="I24" s="22"/>
      <c r="J24" s="22"/>
      <c r="K24" s="22"/>
      <c r="L24" s="22"/>
      <c r="M24" s="22"/>
      <c r="N24" s="22"/>
      <c r="O24" s="22"/>
      <c r="P24" s="22"/>
    </row>
    <row r="25" spans="1:16" ht="16.5" customHeight="1" x14ac:dyDescent="0.15">
      <c r="A25" s="22"/>
      <c r="B25" s="22"/>
      <c r="C25" s="22"/>
      <c r="D25" s="22"/>
      <c r="E25" s="22"/>
      <c r="F25" s="22"/>
      <c r="G25" s="22"/>
      <c r="H25" s="22"/>
      <c r="I25" s="22"/>
      <c r="J25" s="22"/>
      <c r="K25" s="22"/>
      <c r="L25" s="22"/>
      <c r="M25" s="22"/>
      <c r="N25" s="22"/>
      <c r="O25" s="22"/>
      <c r="P25" s="22"/>
    </row>
    <row r="26" spans="1:16" ht="16.5" customHeight="1" x14ac:dyDescent="0.15">
      <c r="A26" s="22"/>
      <c r="B26" s="22"/>
      <c r="C26" s="22"/>
      <c r="D26" s="22"/>
      <c r="E26" s="22"/>
      <c r="F26" s="22"/>
      <c r="G26" s="22"/>
      <c r="H26" s="22"/>
      <c r="I26" s="22"/>
      <c r="J26" s="22"/>
      <c r="K26" s="22"/>
      <c r="L26" s="22"/>
      <c r="M26" s="22"/>
      <c r="N26" s="22"/>
      <c r="O26" s="22"/>
      <c r="P26" s="22"/>
    </row>
    <row r="27" spans="1:16" ht="16.5" customHeight="1" x14ac:dyDescent="0.15">
      <c r="A27" s="22"/>
      <c r="B27" s="22"/>
      <c r="C27" s="22"/>
      <c r="D27" s="22"/>
      <c r="E27" s="22"/>
      <c r="F27" s="22"/>
      <c r="G27" s="22"/>
      <c r="H27" s="22"/>
      <c r="I27" s="22"/>
      <c r="J27" s="22"/>
      <c r="K27" s="22"/>
      <c r="L27" s="22"/>
      <c r="M27" s="22"/>
      <c r="N27" s="22"/>
      <c r="O27" s="22"/>
      <c r="P27" s="22"/>
    </row>
    <row r="28" spans="1:16" ht="16.5" customHeight="1" x14ac:dyDescent="0.15">
      <c r="A28" s="22"/>
      <c r="B28" s="22"/>
      <c r="C28" s="22"/>
      <c r="D28" s="22"/>
      <c r="E28" s="22"/>
      <c r="F28" s="22"/>
      <c r="G28" s="22"/>
      <c r="H28" s="22"/>
      <c r="I28" s="22"/>
      <c r="J28" s="22"/>
      <c r="K28" s="22"/>
      <c r="L28" s="22"/>
      <c r="M28" s="22"/>
      <c r="N28" s="22"/>
      <c r="O28" s="22"/>
      <c r="P28" s="22"/>
    </row>
    <row r="29" spans="1:16" ht="16.5" customHeight="1" x14ac:dyDescent="0.15">
      <c r="A29" s="22"/>
      <c r="B29" s="22"/>
      <c r="C29" s="22"/>
      <c r="D29" s="22"/>
      <c r="E29" s="22"/>
      <c r="F29" s="22"/>
      <c r="G29" s="22"/>
      <c r="H29" s="22"/>
      <c r="I29" s="22"/>
      <c r="J29" s="22"/>
      <c r="K29" s="22"/>
      <c r="L29" s="22"/>
      <c r="M29" s="22"/>
      <c r="N29" s="22"/>
      <c r="O29" s="22"/>
      <c r="P29" s="22"/>
    </row>
    <row r="30" spans="1:16" ht="16.5" customHeight="1" x14ac:dyDescent="0.15">
      <c r="A30" s="22"/>
      <c r="B30" s="22"/>
      <c r="C30" s="22"/>
      <c r="D30" s="22"/>
      <c r="E30" s="22"/>
      <c r="F30" s="22"/>
      <c r="G30" s="22"/>
      <c r="H30" s="22"/>
      <c r="I30" s="22"/>
      <c r="J30" s="22"/>
      <c r="K30" s="22"/>
      <c r="L30" s="22"/>
      <c r="M30" s="22"/>
      <c r="N30" s="22"/>
      <c r="O30" s="22"/>
      <c r="P30" s="22"/>
    </row>
    <row r="31" spans="1:16" ht="16.5" customHeight="1" x14ac:dyDescent="0.15">
      <c r="A31" s="22"/>
      <c r="B31" s="22"/>
      <c r="C31" s="22"/>
      <c r="D31" s="22"/>
      <c r="E31" s="22"/>
      <c r="F31" s="22"/>
      <c r="G31" s="22"/>
      <c r="H31" s="22"/>
      <c r="I31" s="22"/>
      <c r="J31" s="22"/>
      <c r="K31" s="22"/>
      <c r="L31" s="22"/>
      <c r="M31" s="22"/>
      <c r="N31" s="22"/>
      <c r="O31" s="22"/>
      <c r="P31" s="22"/>
    </row>
    <row r="32" spans="1:16" ht="31.5" customHeight="1" thickBot="1" x14ac:dyDescent="0.2">
      <c r="A32" s="22"/>
      <c r="B32" s="22"/>
      <c r="C32" s="22"/>
      <c r="D32" s="22"/>
      <c r="E32" s="22"/>
      <c r="F32" s="22"/>
      <c r="G32" s="22"/>
      <c r="H32" s="22"/>
      <c r="I32" s="22"/>
      <c r="J32" s="24" t="s">
        <v>6</v>
      </c>
      <c r="K32" s="22"/>
      <c r="L32" s="22"/>
      <c r="M32" s="22"/>
      <c r="N32" s="22"/>
      <c r="O32" s="22"/>
      <c r="P32" s="22"/>
    </row>
    <row r="33" spans="1:16" ht="39" customHeight="1" thickBot="1" x14ac:dyDescent="0.25">
      <c r="A33" s="22"/>
      <c r="B33" s="25" t="s">
        <v>7</v>
      </c>
      <c r="C33" s="26"/>
      <c r="D33" s="26"/>
      <c r="E33" s="27" t="s">
        <v>2</v>
      </c>
      <c r="F33" s="28" t="s">
        <v>517</v>
      </c>
      <c r="G33" s="29" t="s">
        <v>518</v>
      </c>
      <c r="H33" s="29" t="s">
        <v>519</v>
      </c>
      <c r="I33" s="29" t="s">
        <v>520</v>
      </c>
      <c r="J33" s="30" t="s">
        <v>521</v>
      </c>
      <c r="K33" s="22"/>
      <c r="L33" s="22"/>
      <c r="M33" s="22"/>
      <c r="N33" s="22"/>
      <c r="O33" s="22"/>
      <c r="P33" s="22"/>
    </row>
    <row r="34" spans="1:16" ht="39" customHeight="1" x14ac:dyDescent="0.15">
      <c r="A34" s="22"/>
      <c r="B34" s="31"/>
      <c r="C34" s="1185" t="s">
        <v>524</v>
      </c>
      <c r="D34" s="1185"/>
      <c r="E34" s="1186"/>
      <c r="F34" s="32">
        <v>3.25</v>
      </c>
      <c r="G34" s="33">
        <v>2.87</v>
      </c>
      <c r="H34" s="33">
        <v>2.85</v>
      </c>
      <c r="I34" s="33">
        <v>3.74</v>
      </c>
      <c r="J34" s="34">
        <v>4.38</v>
      </c>
      <c r="K34" s="22"/>
      <c r="L34" s="22"/>
      <c r="M34" s="22"/>
      <c r="N34" s="22"/>
      <c r="O34" s="22"/>
      <c r="P34" s="22"/>
    </row>
    <row r="35" spans="1:16" ht="39" customHeight="1" x14ac:dyDescent="0.15">
      <c r="A35" s="22"/>
      <c r="B35" s="35"/>
      <c r="C35" s="1179" t="s">
        <v>525</v>
      </c>
      <c r="D35" s="1180"/>
      <c r="E35" s="1181"/>
      <c r="F35" s="36">
        <v>0.04</v>
      </c>
      <c r="G35" s="37">
        <v>0.11</v>
      </c>
      <c r="H35" s="37">
        <v>0.11</v>
      </c>
      <c r="I35" s="37">
        <v>0.35</v>
      </c>
      <c r="J35" s="38">
        <v>0.44</v>
      </c>
      <c r="K35" s="22"/>
      <c r="L35" s="22"/>
      <c r="M35" s="22"/>
      <c r="N35" s="22"/>
      <c r="O35" s="22"/>
      <c r="P35" s="22"/>
    </row>
    <row r="36" spans="1:16" ht="39" customHeight="1" x14ac:dyDescent="0.15">
      <c r="A36" s="22"/>
      <c r="B36" s="35"/>
      <c r="C36" s="1179" t="s">
        <v>526</v>
      </c>
      <c r="D36" s="1180"/>
      <c r="E36" s="1181"/>
      <c r="F36" s="36">
        <v>0.4</v>
      </c>
      <c r="G36" s="37">
        <v>0.39</v>
      </c>
      <c r="H36" s="37">
        <v>0.38</v>
      </c>
      <c r="I36" s="37">
        <v>0.36</v>
      </c>
      <c r="J36" s="38">
        <v>0.36</v>
      </c>
      <c r="K36" s="22"/>
      <c r="L36" s="22"/>
      <c r="M36" s="22"/>
      <c r="N36" s="22"/>
      <c r="O36" s="22"/>
      <c r="P36" s="22"/>
    </row>
    <row r="37" spans="1:16" ht="39" customHeight="1" x14ac:dyDescent="0.15">
      <c r="A37" s="22"/>
      <c r="B37" s="35"/>
      <c r="C37" s="1179" t="s">
        <v>527</v>
      </c>
      <c r="D37" s="1180"/>
      <c r="E37" s="1181"/>
      <c r="F37" s="36">
        <v>0.02</v>
      </c>
      <c r="G37" s="37">
        <v>0.02</v>
      </c>
      <c r="H37" s="37">
        <v>0.01</v>
      </c>
      <c r="I37" s="37">
        <v>0</v>
      </c>
      <c r="J37" s="38">
        <v>0.01</v>
      </c>
      <c r="K37" s="22"/>
      <c r="L37" s="22"/>
      <c r="M37" s="22"/>
      <c r="N37" s="22"/>
      <c r="O37" s="22"/>
      <c r="P37" s="22"/>
    </row>
    <row r="38" spans="1:16" ht="39" customHeight="1" x14ac:dyDescent="0.15">
      <c r="A38" s="22"/>
      <c r="B38" s="35"/>
      <c r="C38" s="1179" t="s">
        <v>528</v>
      </c>
      <c r="D38" s="1180"/>
      <c r="E38" s="1181"/>
      <c r="F38" s="36">
        <v>0</v>
      </c>
      <c r="G38" s="37">
        <v>0</v>
      </c>
      <c r="H38" s="37">
        <v>0</v>
      </c>
      <c r="I38" s="37">
        <v>0</v>
      </c>
      <c r="J38" s="38">
        <v>0</v>
      </c>
      <c r="K38" s="22"/>
      <c r="L38" s="22"/>
      <c r="M38" s="22"/>
      <c r="N38" s="22"/>
      <c r="O38" s="22"/>
      <c r="P38" s="22"/>
    </row>
    <row r="39" spans="1:16" ht="39" customHeight="1" x14ac:dyDescent="0.15">
      <c r="A39" s="22"/>
      <c r="B39" s="35"/>
      <c r="C39" s="1179" t="s">
        <v>529</v>
      </c>
      <c r="D39" s="1180"/>
      <c r="E39" s="1181"/>
      <c r="F39" s="36">
        <v>0</v>
      </c>
      <c r="G39" s="37">
        <v>0</v>
      </c>
      <c r="H39" s="37">
        <v>0</v>
      </c>
      <c r="I39" s="37">
        <v>0</v>
      </c>
      <c r="J39" s="38">
        <v>0</v>
      </c>
      <c r="K39" s="22"/>
      <c r="L39" s="22"/>
      <c r="M39" s="22"/>
      <c r="N39" s="22"/>
      <c r="O39" s="22"/>
      <c r="P39" s="22"/>
    </row>
    <row r="40" spans="1:16" ht="39" customHeight="1" x14ac:dyDescent="0.15">
      <c r="A40" s="22"/>
      <c r="B40" s="35"/>
      <c r="C40" s="1179"/>
      <c r="D40" s="1180"/>
      <c r="E40" s="1181"/>
      <c r="F40" s="36"/>
      <c r="G40" s="37"/>
      <c r="H40" s="37"/>
      <c r="I40" s="37"/>
      <c r="J40" s="38"/>
      <c r="K40" s="22"/>
      <c r="L40" s="22"/>
      <c r="M40" s="22"/>
      <c r="N40" s="22"/>
      <c r="O40" s="22"/>
      <c r="P40" s="22"/>
    </row>
    <row r="41" spans="1:16" ht="39" customHeight="1" x14ac:dyDescent="0.15">
      <c r="A41" s="22"/>
      <c r="B41" s="35"/>
      <c r="C41" s="1179"/>
      <c r="D41" s="1180"/>
      <c r="E41" s="1181"/>
      <c r="F41" s="36"/>
      <c r="G41" s="37"/>
      <c r="H41" s="37"/>
      <c r="I41" s="37"/>
      <c r="J41" s="38"/>
      <c r="K41" s="22"/>
      <c r="L41" s="22"/>
      <c r="M41" s="22"/>
      <c r="N41" s="22"/>
      <c r="O41" s="22"/>
      <c r="P41" s="22"/>
    </row>
    <row r="42" spans="1:16" ht="39" customHeight="1" x14ac:dyDescent="0.15">
      <c r="A42" s="22"/>
      <c r="B42" s="39"/>
      <c r="C42" s="1179" t="s">
        <v>530</v>
      </c>
      <c r="D42" s="1180"/>
      <c r="E42" s="1181"/>
      <c r="F42" s="36" t="s">
        <v>477</v>
      </c>
      <c r="G42" s="37" t="s">
        <v>477</v>
      </c>
      <c r="H42" s="37" t="s">
        <v>477</v>
      </c>
      <c r="I42" s="37" t="s">
        <v>477</v>
      </c>
      <c r="J42" s="38" t="s">
        <v>477</v>
      </c>
      <c r="K42" s="22"/>
      <c r="L42" s="22"/>
      <c r="M42" s="22"/>
      <c r="N42" s="22"/>
      <c r="O42" s="22"/>
      <c r="P42" s="22"/>
    </row>
    <row r="43" spans="1:16" ht="39" customHeight="1" thickBot="1" x14ac:dyDescent="0.2">
      <c r="A43" s="22"/>
      <c r="B43" s="40"/>
      <c r="C43" s="1182" t="s">
        <v>531</v>
      </c>
      <c r="D43" s="1183"/>
      <c r="E43" s="1184"/>
      <c r="F43" s="41" t="s">
        <v>477</v>
      </c>
      <c r="G43" s="42" t="s">
        <v>477</v>
      </c>
      <c r="H43" s="42" t="s">
        <v>477</v>
      </c>
      <c r="I43" s="42" t="s">
        <v>477</v>
      </c>
      <c r="J43" s="43" t="s">
        <v>477</v>
      </c>
      <c r="K43" s="22"/>
      <c r="L43" s="22"/>
      <c r="M43" s="22"/>
      <c r="N43" s="22"/>
      <c r="O43" s="22"/>
      <c r="P43" s="22"/>
    </row>
    <row r="44" spans="1:16" ht="39" customHeight="1" x14ac:dyDescent="0.15">
      <c r="A44" s="22"/>
      <c r="B44" s="44" t="s">
        <v>8</v>
      </c>
      <c r="C44" s="45"/>
      <c r="D44" s="46"/>
      <c r="E44" s="46"/>
      <c r="F44" s="47"/>
      <c r="G44" s="47"/>
      <c r="H44" s="47"/>
      <c r="I44" s="47"/>
      <c r="J44" s="47"/>
      <c r="K44" s="22"/>
      <c r="L44" s="22"/>
      <c r="M44" s="22"/>
      <c r="N44" s="22"/>
      <c r="O44" s="22"/>
      <c r="P44" s="22"/>
    </row>
    <row r="45" spans="1:16" ht="18" customHeight="1" x14ac:dyDescent="0.15">
      <c r="A45" s="22"/>
      <c r="B45" s="22"/>
      <c r="C45" s="22"/>
      <c r="D45" s="22"/>
      <c r="E45" s="22"/>
      <c r="F45" s="22"/>
      <c r="G45" s="22"/>
      <c r="H45" s="22"/>
      <c r="I45" s="22"/>
      <c r="J45" s="22"/>
      <c r="K45" s="22"/>
      <c r="L45" s="22"/>
      <c r="M45" s="22"/>
      <c r="N45" s="22"/>
      <c r="O45" s="22"/>
      <c r="P45" s="22"/>
    </row>
  </sheetData>
  <sheetProtection password="851F"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1" orientation="landscape" horizontalDpi="300" verticalDpi="300"/>
  <headerFooter alignWithMargins="0">
    <oddFooter>&amp;C&amp;P/&amp;N</oddFooter>
  </headerFooter>
  <rowBreaks count="1" manualBreakCount="1">
    <brk id="47" max="15" man="1"/>
  </rowBreak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SheetLayoutView="55" workbookViewId="0">
      <selection activeCell="AY11" sqref="AY11:BM11"/>
    </sheetView>
  </sheetViews>
  <sheetFormatPr defaultColWidth="0" defaultRowHeight="12.6" customHeight="1" zeroHeight="1" x14ac:dyDescent="0.15"/>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x14ac:dyDescent="0.15">
      <c r="A1" s="48"/>
      <c r="B1" s="48"/>
      <c r="C1" s="48"/>
      <c r="D1" s="48"/>
      <c r="E1" s="48"/>
      <c r="F1" s="48"/>
      <c r="G1" s="48"/>
      <c r="H1" s="48"/>
      <c r="I1" s="48"/>
      <c r="J1" s="48"/>
      <c r="K1" s="48"/>
      <c r="L1" s="48"/>
      <c r="M1" s="48"/>
      <c r="N1" s="48"/>
      <c r="O1" s="48"/>
      <c r="P1" s="48"/>
      <c r="Q1" s="48"/>
      <c r="R1" s="48"/>
      <c r="S1" s="48"/>
      <c r="T1" s="48"/>
      <c r="U1" s="48"/>
    </row>
    <row r="2" spans="1:21" ht="13.5" customHeight="1" x14ac:dyDescent="0.15">
      <c r="A2" s="48"/>
      <c r="B2" s="48"/>
      <c r="C2" s="48"/>
      <c r="D2" s="48"/>
      <c r="E2" s="48"/>
      <c r="F2" s="48"/>
      <c r="G2" s="48"/>
      <c r="H2" s="48"/>
      <c r="I2" s="48"/>
      <c r="J2" s="48"/>
      <c r="K2" s="48"/>
      <c r="L2" s="48"/>
      <c r="M2" s="48"/>
      <c r="N2" s="48"/>
      <c r="O2" s="48"/>
      <c r="P2" s="48"/>
      <c r="Q2" s="48"/>
      <c r="R2" s="48"/>
      <c r="S2" s="48"/>
      <c r="T2" s="48"/>
      <c r="U2" s="48"/>
    </row>
    <row r="3" spans="1:21" ht="13.5" customHeight="1" x14ac:dyDescent="0.15">
      <c r="A3" s="48"/>
      <c r="B3" s="48"/>
      <c r="C3" s="48"/>
      <c r="D3" s="48"/>
      <c r="E3" s="48"/>
      <c r="F3" s="48"/>
      <c r="G3" s="48"/>
      <c r="H3" s="48"/>
      <c r="I3" s="48"/>
      <c r="J3" s="48"/>
      <c r="K3" s="48"/>
      <c r="L3" s="48"/>
      <c r="M3" s="48"/>
      <c r="N3" s="48"/>
      <c r="O3" s="48"/>
      <c r="P3" s="48"/>
      <c r="Q3" s="48"/>
      <c r="R3" s="48"/>
      <c r="S3" s="48"/>
      <c r="T3" s="48"/>
      <c r="U3" s="48"/>
    </row>
    <row r="4" spans="1:21" ht="13.5" customHeight="1" x14ac:dyDescent="0.15">
      <c r="A4" s="48"/>
      <c r="B4" s="48"/>
      <c r="C4" s="48"/>
      <c r="D4" s="48"/>
      <c r="E4" s="48"/>
      <c r="F4" s="48"/>
      <c r="G4" s="48"/>
      <c r="H4" s="48"/>
      <c r="I4" s="48"/>
      <c r="J4" s="48"/>
      <c r="K4" s="48"/>
      <c r="L4" s="48"/>
      <c r="M4" s="48"/>
      <c r="N4" s="48"/>
      <c r="O4" s="48"/>
      <c r="P4" s="48"/>
      <c r="Q4" s="48"/>
      <c r="R4" s="48"/>
      <c r="S4" s="48"/>
      <c r="T4" s="48"/>
      <c r="U4" s="48"/>
    </row>
    <row r="5" spans="1:21" ht="13.5" customHeight="1" x14ac:dyDescent="0.15">
      <c r="A5" s="48"/>
      <c r="B5" s="48"/>
      <c r="C5" s="48"/>
      <c r="D5" s="48"/>
      <c r="E5" s="48"/>
      <c r="F5" s="48"/>
      <c r="G5" s="48"/>
      <c r="H5" s="48"/>
      <c r="I5" s="48"/>
      <c r="J5" s="48"/>
      <c r="K5" s="48"/>
      <c r="L5" s="48"/>
      <c r="M5" s="48"/>
      <c r="N5" s="48"/>
      <c r="O5" s="48"/>
      <c r="P5" s="48"/>
      <c r="Q5" s="48"/>
      <c r="R5" s="48"/>
      <c r="S5" s="48"/>
      <c r="T5" s="48"/>
      <c r="U5" s="48"/>
    </row>
    <row r="6" spans="1:21" ht="13.5" customHeight="1" x14ac:dyDescent="0.15">
      <c r="A6" s="48"/>
      <c r="B6" s="48"/>
      <c r="C6" s="48"/>
      <c r="D6" s="48"/>
      <c r="E6" s="48"/>
      <c r="F6" s="48"/>
      <c r="G6" s="48"/>
      <c r="H6" s="48"/>
      <c r="I6" s="48"/>
      <c r="J6" s="48"/>
      <c r="K6" s="48"/>
      <c r="L6" s="48"/>
      <c r="M6" s="48"/>
      <c r="N6" s="48"/>
      <c r="O6" s="48"/>
      <c r="P6" s="48"/>
      <c r="Q6" s="48"/>
      <c r="R6" s="48"/>
      <c r="S6" s="48"/>
      <c r="T6" s="48"/>
      <c r="U6" s="48"/>
    </row>
    <row r="7" spans="1:21" ht="13.5" customHeight="1" x14ac:dyDescent="0.15">
      <c r="A7" s="48"/>
      <c r="B7" s="48"/>
      <c r="C7" s="48"/>
      <c r="D7" s="48"/>
      <c r="E7" s="48"/>
      <c r="F7" s="48"/>
      <c r="G7" s="48"/>
      <c r="H7" s="48"/>
      <c r="I7" s="48"/>
      <c r="J7" s="48"/>
      <c r="K7" s="48"/>
      <c r="L7" s="48"/>
      <c r="M7" s="48"/>
      <c r="N7" s="48"/>
      <c r="O7" s="48"/>
      <c r="P7" s="48"/>
      <c r="Q7" s="48"/>
      <c r="R7" s="48"/>
      <c r="S7" s="48"/>
      <c r="T7" s="48"/>
      <c r="U7" s="48"/>
    </row>
    <row r="8" spans="1:21" ht="13.5" customHeight="1" x14ac:dyDescent="0.15">
      <c r="A8" s="48"/>
      <c r="B8" s="48"/>
      <c r="C8" s="48"/>
      <c r="D8" s="48"/>
      <c r="E8" s="48"/>
      <c r="F8" s="48"/>
      <c r="G8" s="48"/>
      <c r="H8" s="48"/>
      <c r="I8" s="48"/>
      <c r="J8" s="48"/>
      <c r="K8" s="48"/>
      <c r="L8" s="48"/>
      <c r="M8" s="48"/>
      <c r="N8" s="48"/>
      <c r="O8" s="48"/>
      <c r="P8" s="48"/>
      <c r="Q8" s="48"/>
      <c r="R8" s="48"/>
      <c r="S8" s="48"/>
      <c r="T8" s="48"/>
      <c r="U8" s="48"/>
    </row>
    <row r="9" spans="1:21" ht="13.5" customHeight="1" x14ac:dyDescent="0.15">
      <c r="A9" s="48"/>
      <c r="B9" s="48"/>
      <c r="C9" s="48"/>
      <c r="D9" s="48"/>
      <c r="E9" s="48"/>
      <c r="F9" s="48"/>
      <c r="G9" s="48"/>
      <c r="H9" s="48"/>
      <c r="I9" s="48"/>
      <c r="J9" s="48"/>
      <c r="K9" s="48"/>
      <c r="L9" s="48"/>
      <c r="M9" s="48"/>
      <c r="N9" s="48"/>
      <c r="O9" s="48"/>
      <c r="P9" s="48"/>
      <c r="Q9" s="48"/>
      <c r="R9" s="48"/>
      <c r="S9" s="48"/>
      <c r="T9" s="48"/>
      <c r="U9" s="48"/>
    </row>
    <row r="10" spans="1:21" ht="13.5" customHeight="1" x14ac:dyDescent="0.15">
      <c r="A10" s="48"/>
      <c r="B10" s="48"/>
      <c r="C10" s="48"/>
      <c r="D10" s="48"/>
      <c r="E10" s="48"/>
      <c r="F10" s="48"/>
      <c r="G10" s="48"/>
      <c r="H10" s="48"/>
      <c r="I10" s="48"/>
      <c r="J10" s="48"/>
      <c r="K10" s="48"/>
      <c r="L10" s="48"/>
      <c r="M10" s="48"/>
      <c r="N10" s="48"/>
      <c r="O10" s="48"/>
      <c r="P10" s="48"/>
      <c r="Q10" s="48"/>
      <c r="R10" s="48"/>
      <c r="S10" s="48"/>
      <c r="T10" s="48"/>
      <c r="U10" s="48"/>
    </row>
    <row r="11" spans="1:21" ht="13.5" customHeight="1" x14ac:dyDescent="0.15">
      <c r="A11" s="48"/>
      <c r="B11" s="48"/>
      <c r="C11" s="48"/>
      <c r="D11" s="48"/>
      <c r="E11" s="48"/>
      <c r="F11" s="48"/>
      <c r="G11" s="48"/>
      <c r="H11" s="48"/>
      <c r="I11" s="48"/>
      <c r="J11" s="48"/>
      <c r="K11" s="48"/>
      <c r="L11" s="48"/>
      <c r="M11" s="48"/>
      <c r="N11" s="48"/>
      <c r="O11" s="48"/>
      <c r="P11" s="48"/>
      <c r="Q11" s="48"/>
      <c r="R11" s="48"/>
      <c r="S11" s="48"/>
      <c r="T11" s="48"/>
      <c r="U11" s="48"/>
    </row>
    <row r="12" spans="1:21" ht="13.5" customHeight="1" x14ac:dyDescent="0.15">
      <c r="A12" s="48"/>
      <c r="B12" s="48"/>
      <c r="C12" s="48"/>
      <c r="D12" s="48"/>
      <c r="E12" s="48"/>
      <c r="F12" s="48"/>
      <c r="G12" s="48"/>
      <c r="H12" s="48"/>
      <c r="I12" s="48"/>
      <c r="J12" s="48"/>
      <c r="K12" s="48"/>
      <c r="L12" s="48"/>
      <c r="M12" s="48"/>
      <c r="N12" s="48"/>
      <c r="O12" s="48"/>
      <c r="P12" s="48"/>
      <c r="Q12" s="48"/>
      <c r="R12" s="48"/>
      <c r="S12" s="48"/>
      <c r="T12" s="48"/>
      <c r="U12" s="48"/>
    </row>
    <row r="13" spans="1:21" ht="13.5" customHeight="1" x14ac:dyDescent="0.15">
      <c r="A13" s="48"/>
      <c r="B13" s="48"/>
      <c r="C13" s="48"/>
      <c r="D13" s="48"/>
      <c r="E13" s="48"/>
      <c r="F13" s="48"/>
      <c r="G13" s="48"/>
      <c r="H13" s="48"/>
      <c r="I13" s="48"/>
      <c r="J13" s="48"/>
      <c r="K13" s="48"/>
      <c r="L13" s="48"/>
      <c r="M13" s="48"/>
      <c r="N13" s="48"/>
      <c r="O13" s="48"/>
      <c r="P13" s="48"/>
      <c r="Q13" s="48"/>
      <c r="R13" s="48"/>
      <c r="S13" s="48"/>
      <c r="T13" s="48"/>
      <c r="U13" s="48"/>
    </row>
    <row r="14" spans="1:21" ht="13.5" customHeight="1" x14ac:dyDescent="0.15">
      <c r="A14" s="48"/>
      <c r="B14" s="48"/>
      <c r="C14" s="48"/>
      <c r="D14" s="48"/>
      <c r="E14" s="48"/>
      <c r="F14" s="48"/>
      <c r="G14" s="48"/>
      <c r="H14" s="48"/>
      <c r="I14" s="48"/>
      <c r="J14" s="48"/>
      <c r="K14" s="48"/>
      <c r="L14" s="48"/>
      <c r="M14" s="48"/>
      <c r="N14" s="48"/>
      <c r="O14" s="48"/>
      <c r="P14" s="48"/>
      <c r="Q14" s="48"/>
      <c r="R14" s="48"/>
      <c r="S14" s="48"/>
      <c r="T14" s="48"/>
      <c r="U14" s="48"/>
    </row>
    <row r="15" spans="1:21" ht="13.5" customHeight="1" x14ac:dyDescent="0.15">
      <c r="A15" s="48"/>
      <c r="B15" s="48"/>
      <c r="C15" s="48"/>
      <c r="D15" s="48"/>
      <c r="E15" s="48"/>
      <c r="F15" s="48"/>
      <c r="G15" s="48"/>
      <c r="H15" s="48"/>
      <c r="I15" s="48"/>
      <c r="J15" s="48"/>
      <c r="K15" s="48"/>
      <c r="L15" s="48"/>
      <c r="M15" s="48"/>
      <c r="N15" s="48"/>
      <c r="O15" s="48"/>
      <c r="P15" s="48"/>
      <c r="Q15" s="48"/>
      <c r="R15" s="48"/>
      <c r="S15" s="48"/>
      <c r="T15" s="48"/>
      <c r="U15" s="48"/>
    </row>
    <row r="16" spans="1:21" ht="13.5" customHeight="1" x14ac:dyDescent="0.15">
      <c r="A16" s="48"/>
      <c r="B16" s="48"/>
      <c r="C16" s="48"/>
      <c r="D16" s="48"/>
      <c r="E16" s="48"/>
      <c r="F16" s="48"/>
      <c r="G16" s="48"/>
      <c r="H16" s="48"/>
      <c r="I16" s="48"/>
      <c r="J16" s="48"/>
      <c r="K16" s="48"/>
      <c r="L16" s="48"/>
      <c r="M16" s="48"/>
      <c r="N16" s="48"/>
      <c r="O16" s="48"/>
      <c r="P16" s="48"/>
      <c r="Q16" s="48"/>
      <c r="R16" s="48"/>
      <c r="S16" s="48"/>
      <c r="T16" s="48"/>
      <c r="U16" s="48"/>
    </row>
    <row r="17" spans="1:21" ht="13.5" customHeight="1" x14ac:dyDescent="0.15">
      <c r="A17" s="48"/>
      <c r="B17" s="48"/>
      <c r="C17" s="48"/>
      <c r="D17" s="48"/>
      <c r="E17" s="48"/>
      <c r="F17" s="48"/>
      <c r="G17" s="48"/>
      <c r="H17" s="48"/>
      <c r="I17" s="48"/>
      <c r="J17" s="48"/>
      <c r="K17" s="48"/>
      <c r="L17" s="48"/>
      <c r="M17" s="48"/>
      <c r="N17" s="48"/>
      <c r="O17" s="48"/>
      <c r="P17" s="48"/>
      <c r="Q17" s="48"/>
      <c r="R17" s="48"/>
      <c r="S17" s="48"/>
      <c r="T17" s="48"/>
      <c r="U17" s="48"/>
    </row>
    <row r="18" spans="1:21" ht="13.5" customHeight="1" x14ac:dyDescent="0.15">
      <c r="A18" s="48"/>
      <c r="B18" s="48"/>
      <c r="C18" s="48"/>
      <c r="D18" s="48"/>
      <c r="E18" s="48"/>
      <c r="F18" s="48"/>
      <c r="G18" s="48"/>
      <c r="H18" s="48"/>
      <c r="I18" s="48"/>
      <c r="J18" s="48"/>
      <c r="K18" s="48"/>
      <c r="L18" s="48"/>
      <c r="M18" s="48"/>
      <c r="N18" s="48"/>
      <c r="O18" s="48"/>
      <c r="P18" s="48"/>
      <c r="Q18" s="48"/>
      <c r="R18" s="48"/>
      <c r="S18" s="48"/>
      <c r="T18" s="48"/>
      <c r="U18" s="48"/>
    </row>
    <row r="19" spans="1:21" ht="13.5" customHeight="1" x14ac:dyDescent="0.15">
      <c r="A19" s="48"/>
      <c r="B19" s="48"/>
      <c r="C19" s="48"/>
      <c r="D19" s="48"/>
      <c r="E19" s="48"/>
      <c r="F19" s="48"/>
      <c r="G19" s="48"/>
      <c r="H19" s="48"/>
      <c r="I19" s="48"/>
      <c r="J19" s="48"/>
      <c r="K19" s="48"/>
      <c r="L19" s="48"/>
      <c r="M19" s="48"/>
      <c r="N19" s="48"/>
      <c r="O19" s="48"/>
      <c r="P19" s="48"/>
      <c r="Q19" s="48"/>
      <c r="R19" s="48"/>
      <c r="S19" s="48"/>
      <c r="T19" s="48"/>
      <c r="U19" s="48"/>
    </row>
    <row r="20" spans="1:21" ht="13.5" customHeight="1" x14ac:dyDescent="0.15">
      <c r="A20" s="48"/>
      <c r="B20" s="48"/>
      <c r="C20" s="48"/>
      <c r="D20" s="48"/>
      <c r="E20" s="48"/>
      <c r="F20" s="48"/>
      <c r="G20" s="48"/>
      <c r="H20" s="48"/>
      <c r="I20" s="48"/>
      <c r="J20" s="48"/>
      <c r="K20" s="48"/>
      <c r="L20" s="48"/>
      <c r="M20" s="48"/>
      <c r="N20" s="48"/>
      <c r="O20" s="48"/>
      <c r="P20" s="48"/>
      <c r="Q20" s="48"/>
      <c r="R20" s="48"/>
      <c r="S20" s="48"/>
      <c r="T20" s="48"/>
      <c r="U20" s="48"/>
    </row>
    <row r="21" spans="1:21" ht="13.5" customHeight="1" x14ac:dyDescent="0.15">
      <c r="A21" s="48"/>
      <c r="B21" s="48"/>
      <c r="C21" s="48"/>
      <c r="D21" s="48"/>
      <c r="E21" s="48"/>
      <c r="F21" s="48"/>
      <c r="G21" s="48"/>
      <c r="H21" s="48"/>
      <c r="I21" s="48"/>
      <c r="J21" s="48"/>
      <c r="K21" s="48"/>
      <c r="L21" s="48"/>
      <c r="M21" s="48"/>
      <c r="N21" s="48"/>
      <c r="O21" s="48"/>
      <c r="P21" s="48"/>
      <c r="Q21" s="48"/>
      <c r="R21" s="48"/>
      <c r="S21" s="48"/>
      <c r="T21" s="48"/>
      <c r="U21" s="48"/>
    </row>
    <row r="22" spans="1:21" ht="13.5" customHeight="1" x14ac:dyDescent="0.15">
      <c r="A22" s="48"/>
      <c r="B22" s="48"/>
      <c r="C22" s="48"/>
      <c r="D22" s="48"/>
      <c r="E22" s="48"/>
      <c r="F22" s="48"/>
      <c r="G22" s="48"/>
      <c r="H22" s="48"/>
      <c r="I22" s="48"/>
      <c r="J22" s="48"/>
      <c r="K22" s="48"/>
      <c r="L22" s="48"/>
      <c r="M22" s="48"/>
      <c r="N22" s="48"/>
      <c r="O22" s="48"/>
      <c r="P22" s="48"/>
      <c r="Q22" s="48"/>
      <c r="R22" s="48"/>
      <c r="S22" s="48"/>
      <c r="T22" s="48"/>
      <c r="U22" s="48"/>
    </row>
    <row r="23" spans="1:21" ht="13.5" customHeight="1" x14ac:dyDescent="0.15">
      <c r="A23" s="48"/>
      <c r="B23" s="48"/>
      <c r="C23" s="48"/>
      <c r="D23" s="48"/>
      <c r="E23" s="48"/>
      <c r="F23" s="48"/>
      <c r="G23" s="48"/>
      <c r="H23" s="48"/>
      <c r="I23" s="48"/>
      <c r="J23" s="48"/>
      <c r="K23" s="48"/>
      <c r="L23" s="48"/>
      <c r="M23" s="48"/>
      <c r="N23" s="48"/>
      <c r="O23" s="48"/>
      <c r="P23" s="48"/>
      <c r="Q23" s="48"/>
      <c r="R23" s="48"/>
      <c r="S23" s="48"/>
      <c r="T23" s="48"/>
      <c r="U23" s="48"/>
    </row>
    <row r="24" spans="1:21" ht="13.5" customHeight="1" x14ac:dyDescent="0.15">
      <c r="A24" s="48"/>
      <c r="B24" s="48"/>
      <c r="C24" s="48"/>
      <c r="D24" s="48"/>
      <c r="E24" s="48"/>
      <c r="F24" s="48"/>
      <c r="G24" s="48"/>
      <c r="H24" s="48"/>
      <c r="I24" s="48"/>
      <c r="J24" s="48"/>
      <c r="K24" s="48"/>
      <c r="L24" s="48"/>
      <c r="M24" s="48"/>
      <c r="N24" s="48"/>
      <c r="O24" s="48"/>
      <c r="P24" s="48"/>
      <c r="Q24" s="48"/>
      <c r="R24" s="48"/>
      <c r="S24" s="48"/>
      <c r="T24" s="48"/>
      <c r="U24" s="48"/>
    </row>
    <row r="25" spans="1:21" ht="13.5" customHeight="1" x14ac:dyDescent="0.15">
      <c r="A25" s="48"/>
      <c r="B25" s="48"/>
      <c r="C25" s="48"/>
      <c r="D25" s="48"/>
      <c r="E25" s="48"/>
      <c r="F25" s="48"/>
      <c r="G25" s="48"/>
      <c r="H25" s="48"/>
      <c r="I25" s="48"/>
      <c r="J25" s="48"/>
      <c r="K25" s="48"/>
      <c r="L25" s="48"/>
      <c r="M25" s="48"/>
      <c r="N25" s="48"/>
      <c r="O25" s="48"/>
      <c r="P25" s="48"/>
      <c r="Q25" s="48"/>
      <c r="R25" s="48"/>
      <c r="S25" s="48"/>
      <c r="T25" s="48"/>
      <c r="U25" s="48"/>
    </row>
    <row r="26" spans="1:21" ht="13.5" customHeight="1" x14ac:dyDescent="0.15">
      <c r="A26" s="48"/>
      <c r="B26" s="48"/>
      <c r="C26" s="48"/>
      <c r="D26" s="48"/>
      <c r="E26" s="48"/>
      <c r="F26" s="48"/>
      <c r="G26" s="48"/>
      <c r="H26" s="48"/>
      <c r="I26" s="48"/>
      <c r="J26" s="48"/>
      <c r="K26" s="48"/>
      <c r="L26" s="48"/>
      <c r="M26" s="48"/>
      <c r="N26" s="48"/>
      <c r="O26" s="48"/>
      <c r="P26" s="48"/>
      <c r="Q26" s="48"/>
      <c r="R26" s="48"/>
      <c r="S26" s="48"/>
      <c r="T26" s="48"/>
      <c r="U26" s="48"/>
    </row>
    <row r="27" spans="1:21" ht="13.5" customHeight="1" x14ac:dyDescent="0.15">
      <c r="A27" s="48"/>
      <c r="B27" s="48"/>
      <c r="C27" s="48"/>
      <c r="D27" s="48"/>
      <c r="E27" s="48"/>
      <c r="F27" s="48"/>
      <c r="G27" s="48"/>
      <c r="H27" s="48"/>
      <c r="I27" s="48"/>
      <c r="J27" s="48"/>
      <c r="K27" s="48"/>
      <c r="L27" s="48"/>
      <c r="M27" s="48"/>
      <c r="N27" s="48"/>
      <c r="O27" s="48"/>
      <c r="P27" s="48"/>
      <c r="Q27" s="48"/>
      <c r="R27" s="48"/>
      <c r="S27" s="48"/>
      <c r="T27" s="48"/>
      <c r="U27" s="48"/>
    </row>
    <row r="28" spans="1:21" ht="13.5" customHeight="1" x14ac:dyDescent="0.15">
      <c r="A28" s="48"/>
      <c r="B28" s="48"/>
      <c r="C28" s="48"/>
      <c r="D28" s="48"/>
      <c r="E28" s="48"/>
      <c r="F28" s="48"/>
      <c r="G28" s="48"/>
      <c r="H28" s="48"/>
      <c r="I28" s="48"/>
      <c r="J28" s="48"/>
      <c r="K28" s="48"/>
      <c r="L28" s="48"/>
      <c r="M28" s="48"/>
      <c r="N28" s="48"/>
      <c r="O28" s="48"/>
      <c r="P28" s="48"/>
      <c r="Q28" s="48"/>
      <c r="R28" s="48"/>
      <c r="S28" s="48"/>
      <c r="T28" s="48"/>
      <c r="U28" s="48"/>
    </row>
    <row r="29" spans="1:21" ht="13.5" customHeight="1" x14ac:dyDescent="0.15">
      <c r="A29" s="48"/>
      <c r="B29" s="48"/>
      <c r="C29" s="48"/>
      <c r="D29" s="48"/>
      <c r="E29" s="48"/>
      <c r="F29" s="48"/>
      <c r="G29" s="48"/>
      <c r="H29" s="48"/>
      <c r="I29" s="48"/>
      <c r="J29" s="48"/>
      <c r="K29" s="48"/>
      <c r="L29" s="48"/>
      <c r="M29" s="48"/>
      <c r="N29" s="48"/>
      <c r="O29" s="48"/>
      <c r="P29" s="48"/>
      <c r="Q29" s="48"/>
      <c r="R29" s="48"/>
      <c r="S29" s="48"/>
      <c r="T29" s="48"/>
      <c r="U29" s="48"/>
    </row>
    <row r="30" spans="1:21" ht="13.5" customHeight="1" x14ac:dyDescent="0.15">
      <c r="A30" s="48"/>
      <c r="B30" s="48"/>
      <c r="C30" s="48"/>
      <c r="D30" s="48"/>
      <c r="E30" s="48"/>
      <c r="F30" s="48"/>
      <c r="G30" s="48"/>
      <c r="H30" s="48"/>
      <c r="I30" s="48"/>
      <c r="J30" s="48"/>
      <c r="K30" s="48"/>
      <c r="L30" s="48"/>
      <c r="M30" s="48"/>
      <c r="N30" s="48"/>
      <c r="O30" s="48"/>
      <c r="P30" s="48"/>
      <c r="Q30" s="48"/>
      <c r="R30" s="48"/>
      <c r="S30" s="48"/>
      <c r="T30" s="48"/>
      <c r="U30" s="48"/>
    </row>
    <row r="31" spans="1:21" ht="13.5" customHeight="1" x14ac:dyDescent="0.15">
      <c r="A31" s="48"/>
      <c r="B31" s="48"/>
      <c r="C31" s="48"/>
      <c r="D31" s="48"/>
      <c r="E31" s="48"/>
      <c r="F31" s="48"/>
      <c r="G31" s="48"/>
      <c r="H31" s="48"/>
      <c r="I31" s="48"/>
      <c r="J31" s="48"/>
      <c r="K31" s="48"/>
      <c r="L31" s="48"/>
      <c r="M31" s="48"/>
      <c r="N31" s="48"/>
      <c r="O31" s="48"/>
      <c r="P31" s="48"/>
      <c r="Q31" s="48"/>
      <c r="R31" s="48"/>
      <c r="S31" s="48"/>
      <c r="T31" s="48"/>
      <c r="U31" s="48"/>
    </row>
    <row r="32" spans="1:21" ht="13.5" customHeight="1" x14ac:dyDescent="0.15">
      <c r="A32" s="48"/>
      <c r="B32" s="48"/>
      <c r="C32" s="48"/>
      <c r="D32" s="48"/>
      <c r="E32" s="48"/>
      <c r="F32" s="48"/>
      <c r="G32" s="48"/>
      <c r="H32" s="48"/>
      <c r="I32" s="48"/>
      <c r="J32" s="48"/>
      <c r="K32" s="48"/>
      <c r="L32" s="48"/>
      <c r="M32" s="48"/>
      <c r="N32" s="48"/>
      <c r="O32" s="48"/>
      <c r="P32" s="48"/>
      <c r="Q32" s="48"/>
      <c r="R32" s="48"/>
      <c r="S32" s="48"/>
      <c r="T32" s="48"/>
      <c r="U32" s="48"/>
    </row>
    <row r="33" spans="1:21" ht="13.5" customHeight="1" x14ac:dyDescent="0.15">
      <c r="A33" s="48"/>
      <c r="B33" s="48"/>
      <c r="C33" s="48"/>
      <c r="D33" s="48"/>
      <c r="E33" s="48"/>
      <c r="F33" s="48"/>
      <c r="G33" s="48"/>
      <c r="H33" s="48"/>
      <c r="I33" s="48"/>
      <c r="J33" s="48"/>
      <c r="K33" s="48"/>
      <c r="L33" s="48"/>
      <c r="M33" s="48"/>
      <c r="N33" s="48"/>
      <c r="O33" s="48"/>
      <c r="P33" s="48"/>
      <c r="Q33" s="48"/>
      <c r="R33" s="48"/>
      <c r="S33" s="48"/>
      <c r="T33" s="48"/>
      <c r="U33" s="48"/>
    </row>
    <row r="34" spans="1:21" ht="13.5" customHeight="1" x14ac:dyDescent="0.15">
      <c r="A34" s="48"/>
      <c r="B34" s="48"/>
      <c r="C34" s="48"/>
      <c r="D34" s="48"/>
      <c r="E34" s="48"/>
      <c r="F34" s="48"/>
      <c r="G34" s="48"/>
      <c r="H34" s="48"/>
      <c r="I34" s="48"/>
      <c r="J34" s="48"/>
      <c r="K34" s="48"/>
      <c r="L34" s="48"/>
      <c r="M34" s="48"/>
      <c r="N34" s="48"/>
      <c r="O34" s="48"/>
      <c r="P34" s="48"/>
      <c r="Q34" s="48"/>
      <c r="R34" s="48"/>
      <c r="S34" s="48"/>
      <c r="T34" s="48"/>
      <c r="U34" s="48"/>
    </row>
    <row r="35" spans="1:21" ht="13.5" customHeight="1" x14ac:dyDescent="0.15">
      <c r="A35" s="48"/>
      <c r="B35" s="48"/>
      <c r="C35" s="48"/>
      <c r="D35" s="48"/>
      <c r="E35" s="48"/>
      <c r="F35" s="48"/>
      <c r="G35" s="48"/>
      <c r="H35" s="48"/>
      <c r="I35" s="48"/>
      <c r="J35" s="48"/>
      <c r="K35" s="48"/>
      <c r="L35" s="48"/>
      <c r="M35" s="48"/>
      <c r="N35" s="48"/>
      <c r="O35" s="48"/>
      <c r="P35" s="48"/>
      <c r="Q35" s="48"/>
      <c r="R35" s="48"/>
      <c r="S35" s="48"/>
      <c r="T35" s="48"/>
      <c r="U35" s="48"/>
    </row>
    <row r="36" spans="1:21" ht="13.5" customHeight="1" x14ac:dyDescent="0.15">
      <c r="A36" s="48"/>
      <c r="B36" s="48"/>
      <c r="C36" s="48"/>
      <c r="D36" s="48"/>
      <c r="E36" s="48"/>
      <c r="F36" s="48"/>
      <c r="G36" s="48"/>
      <c r="H36" s="48"/>
      <c r="I36" s="48"/>
      <c r="J36" s="48"/>
      <c r="K36" s="48"/>
      <c r="L36" s="48"/>
      <c r="M36" s="48"/>
      <c r="N36" s="48"/>
      <c r="O36" s="48"/>
      <c r="P36" s="48"/>
      <c r="Q36" s="48"/>
      <c r="R36" s="48"/>
      <c r="S36" s="48"/>
      <c r="T36" s="48"/>
      <c r="U36" s="48"/>
    </row>
    <row r="37" spans="1:21" ht="13.5" customHeight="1" x14ac:dyDescent="0.15">
      <c r="A37" s="48"/>
      <c r="B37" s="48"/>
      <c r="C37" s="48"/>
      <c r="D37" s="48"/>
      <c r="E37" s="48"/>
      <c r="F37" s="48"/>
      <c r="G37" s="48"/>
      <c r="H37" s="48"/>
      <c r="I37" s="48"/>
      <c r="J37" s="48"/>
      <c r="K37" s="48"/>
      <c r="L37" s="48"/>
      <c r="M37" s="48"/>
      <c r="N37" s="48"/>
      <c r="O37" s="48"/>
      <c r="P37" s="48"/>
      <c r="Q37" s="48"/>
      <c r="R37" s="48"/>
      <c r="S37" s="48"/>
      <c r="T37" s="48"/>
      <c r="U37" s="48"/>
    </row>
    <row r="38" spans="1:21" ht="13.5" customHeight="1" x14ac:dyDescent="0.15">
      <c r="A38" s="48"/>
      <c r="B38" s="48"/>
      <c r="C38" s="48"/>
      <c r="D38" s="48"/>
      <c r="E38" s="48"/>
      <c r="F38" s="48"/>
      <c r="G38" s="48"/>
      <c r="H38" s="48"/>
      <c r="I38" s="48"/>
      <c r="J38" s="48"/>
      <c r="K38" s="48"/>
      <c r="L38" s="48"/>
      <c r="M38" s="48"/>
      <c r="N38" s="48"/>
      <c r="O38" s="48"/>
      <c r="P38" s="48"/>
      <c r="Q38" s="48"/>
      <c r="R38" s="48"/>
      <c r="S38" s="48"/>
      <c r="T38" s="48"/>
      <c r="U38" s="48"/>
    </row>
    <row r="39" spans="1:21" ht="13.5" customHeight="1" x14ac:dyDescent="0.15">
      <c r="A39" s="48"/>
      <c r="B39" s="48"/>
      <c r="C39" s="48"/>
      <c r="D39" s="48"/>
      <c r="E39" s="48"/>
      <c r="F39" s="48"/>
      <c r="G39" s="48"/>
      <c r="H39" s="48"/>
      <c r="I39" s="48"/>
      <c r="J39" s="48"/>
      <c r="K39" s="48"/>
      <c r="L39" s="48"/>
      <c r="M39" s="48"/>
      <c r="N39" s="48"/>
      <c r="O39" s="48"/>
      <c r="P39" s="48"/>
      <c r="Q39" s="48"/>
      <c r="R39" s="48"/>
      <c r="S39" s="48"/>
      <c r="T39" s="48"/>
      <c r="U39" s="48"/>
    </row>
    <row r="40" spans="1:21" ht="13.5" customHeight="1" x14ac:dyDescent="0.15">
      <c r="A40" s="48"/>
      <c r="B40" s="48"/>
      <c r="C40" s="48"/>
      <c r="D40" s="48"/>
      <c r="E40" s="48"/>
      <c r="F40" s="48"/>
      <c r="G40" s="48"/>
      <c r="H40" s="48"/>
      <c r="I40" s="48"/>
      <c r="J40" s="48"/>
      <c r="K40" s="48"/>
      <c r="L40" s="48"/>
      <c r="M40" s="48"/>
      <c r="N40" s="48"/>
      <c r="O40" s="48"/>
      <c r="P40" s="48"/>
      <c r="Q40" s="48"/>
      <c r="R40" s="48"/>
      <c r="S40" s="48"/>
      <c r="T40" s="48"/>
      <c r="U40" s="48"/>
    </row>
    <row r="41" spans="1:21" ht="13.5" customHeight="1" x14ac:dyDescent="0.15">
      <c r="A41" s="48"/>
      <c r="B41" s="48"/>
      <c r="C41" s="48"/>
      <c r="D41" s="48"/>
      <c r="E41" s="48"/>
      <c r="F41" s="48"/>
      <c r="G41" s="48"/>
      <c r="H41" s="48"/>
      <c r="I41" s="48"/>
      <c r="J41" s="48"/>
      <c r="K41" s="48"/>
      <c r="L41" s="48"/>
      <c r="M41" s="48"/>
      <c r="N41" s="48"/>
      <c r="O41" s="48"/>
      <c r="P41" s="48"/>
      <c r="Q41" s="48"/>
      <c r="R41" s="48"/>
      <c r="S41" s="48"/>
      <c r="T41" s="48"/>
      <c r="U41" s="48"/>
    </row>
    <row r="42" spans="1:21" ht="13.5" customHeight="1" x14ac:dyDescent="0.15">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x14ac:dyDescent="0.2">
      <c r="A43" s="48"/>
      <c r="B43" s="48"/>
      <c r="C43" s="48"/>
      <c r="D43" s="48"/>
      <c r="E43" s="48"/>
      <c r="F43" s="48"/>
      <c r="G43" s="48"/>
      <c r="H43" s="48"/>
      <c r="I43" s="48"/>
      <c r="J43" s="48"/>
      <c r="K43" s="48"/>
      <c r="L43" s="48"/>
      <c r="M43" s="48"/>
      <c r="N43" s="48"/>
      <c r="O43" s="50" t="s">
        <v>9</v>
      </c>
      <c r="P43" s="48"/>
      <c r="Q43" s="48"/>
      <c r="R43" s="48"/>
      <c r="S43" s="48"/>
      <c r="T43" s="48"/>
      <c r="U43" s="48"/>
    </row>
    <row r="44" spans="1:21" ht="30.75" customHeight="1" thickBot="1" x14ac:dyDescent="0.2">
      <c r="A44" s="48"/>
      <c r="B44" s="51" t="s">
        <v>10</v>
      </c>
      <c r="C44" s="52"/>
      <c r="D44" s="52"/>
      <c r="E44" s="53"/>
      <c r="F44" s="53"/>
      <c r="G44" s="53"/>
      <c r="H44" s="53"/>
      <c r="I44" s="53"/>
      <c r="J44" s="54" t="s">
        <v>2</v>
      </c>
      <c r="K44" s="55" t="s">
        <v>517</v>
      </c>
      <c r="L44" s="56" t="s">
        <v>518</v>
      </c>
      <c r="M44" s="56" t="s">
        <v>519</v>
      </c>
      <c r="N44" s="56" t="s">
        <v>520</v>
      </c>
      <c r="O44" s="57" t="s">
        <v>521</v>
      </c>
      <c r="P44" s="48"/>
      <c r="Q44" s="48"/>
      <c r="R44" s="48"/>
      <c r="S44" s="48"/>
      <c r="T44" s="48"/>
      <c r="U44" s="48"/>
    </row>
    <row r="45" spans="1:21" ht="30.75" customHeight="1" x14ac:dyDescent="0.15">
      <c r="A45" s="48"/>
      <c r="B45" s="1195" t="s">
        <v>11</v>
      </c>
      <c r="C45" s="1196"/>
      <c r="D45" s="58"/>
      <c r="E45" s="1201" t="s">
        <v>12</v>
      </c>
      <c r="F45" s="1201"/>
      <c r="G45" s="1201"/>
      <c r="H45" s="1201"/>
      <c r="I45" s="1201"/>
      <c r="J45" s="1202"/>
      <c r="K45" s="59">
        <v>8588</v>
      </c>
      <c r="L45" s="60">
        <v>7769</v>
      </c>
      <c r="M45" s="60">
        <v>5075</v>
      </c>
      <c r="N45" s="60">
        <v>3713</v>
      </c>
      <c r="O45" s="61">
        <v>3583</v>
      </c>
      <c r="P45" s="48"/>
      <c r="Q45" s="48"/>
      <c r="R45" s="48"/>
      <c r="S45" s="48"/>
      <c r="T45" s="48"/>
      <c r="U45" s="48"/>
    </row>
    <row r="46" spans="1:21" ht="30.75" customHeight="1" x14ac:dyDescent="0.15">
      <c r="A46" s="48"/>
      <c r="B46" s="1197"/>
      <c r="C46" s="1198"/>
      <c r="D46" s="62"/>
      <c r="E46" s="1189" t="s">
        <v>13</v>
      </c>
      <c r="F46" s="1189"/>
      <c r="G46" s="1189"/>
      <c r="H46" s="1189"/>
      <c r="I46" s="1189"/>
      <c r="J46" s="1190"/>
      <c r="K46" s="63" t="s">
        <v>477</v>
      </c>
      <c r="L46" s="64" t="s">
        <v>477</v>
      </c>
      <c r="M46" s="64" t="s">
        <v>477</v>
      </c>
      <c r="N46" s="64" t="s">
        <v>477</v>
      </c>
      <c r="O46" s="65" t="s">
        <v>477</v>
      </c>
      <c r="P46" s="48"/>
      <c r="Q46" s="48"/>
      <c r="R46" s="48"/>
      <c r="S46" s="48"/>
      <c r="T46" s="48"/>
      <c r="U46" s="48"/>
    </row>
    <row r="47" spans="1:21" ht="30.75" customHeight="1" x14ac:dyDescent="0.15">
      <c r="A47" s="48"/>
      <c r="B47" s="1197"/>
      <c r="C47" s="1198"/>
      <c r="D47" s="62"/>
      <c r="E47" s="1189" t="s">
        <v>14</v>
      </c>
      <c r="F47" s="1189"/>
      <c r="G47" s="1189"/>
      <c r="H47" s="1189"/>
      <c r="I47" s="1189"/>
      <c r="J47" s="1190"/>
      <c r="K47" s="63">
        <v>464</v>
      </c>
      <c r="L47" s="64">
        <v>508</v>
      </c>
      <c r="M47" s="64">
        <v>549</v>
      </c>
      <c r="N47" s="64">
        <v>573</v>
      </c>
      <c r="O47" s="65">
        <v>448</v>
      </c>
      <c r="P47" s="48"/>
      <c r="Q47" s="48"/>
      <c r="R47" s="48"/>
      <c r="S47" s="48"/>
      <c r="T47" s="48"/>
      <c r="U47" s="48"/>
    </row>
    <row r="48" spans="1:21" ht="30.75" customHeight="1" x14ac:dyDescent="0.15">
      <c r="A48" s="48"/>
      <c r="B48" s="1197"/>
      <c r="C48" s="1198"/>
      <c r="D48" s="62"/>
      <c r="E48" s="1189" t="s">
        <v>15</v>
      </c>
      <c r="F48" s="1189"/>
      <c r="G48" s="1189"/>
      <c r="H48" s="1189"/>
      <c r="I48" s="1189"/>
      <c r="J48" s="1190"/>
      <c r="K48" s="63">
        <v>123</v>
      </c>
      <c r="L48" s="64">
        <v>123</v>
      </c>
      <c r="M48" s="64">
        <v>158</v>
      </c>
      <c r="N48" s="64">
        <v>160</v>
      </c>
      <c r="O48" s="65">
        <v>155</v>
      </c>
      <c r="P48" s="48"/>
      <c r="Q48" s="48"/>
      <c r="R48" s="48"/>
      <c r="S48" s="48"/>
      <c r="T48" s="48"/>
      <c r="U48" s="48"/>
    </row>
    <row r="49" spans="1:21" ht="30.75" customHeight="1" x14ac:dyDescent="0.15">
      <c r="A49" s="48"/>
      <c r="B49" s="1197"/>
      <c r="C49" s="1198"/>
      <c r="D49" s="62"/>
      <c r="E49" s="1189" t="s">
        <v>16</v>
      </c>
      <c r="F49" s="1189"/>
      <c r="G49" s="1189"/>
      <c r="H49" s="1189"/>
      <c r="I49" s="1189"/>
      <c r="J49" s="1190"/>
      <c r="K49" s="63">
        <v>534</v>
      </c>
      <c r="L49" s="64">
        <v>423</v>
      </c>
      <c r="M49" s="64">
        <v>335</v>
      </c>
      <c r="N49" s="64">
        <v>319</v>
      </c>
      <c r="O49" s="65">
        <v>192</v>
      </c>
      <c r="P49" s="48"/>
      <c r="Q49" s="48"/>
      <c r="R49" s="48"/>
      <c r="S49" s="48"/>
      <c r="T49" s="48"/>
      <c r="U49" s="48"/>
    </row>
    <row r="50" spans="1:21" ht="30.75" customHeight="1" x14ac:dyDescent="0.15">
      <c r="A50" s="48"/>
      <c r="B50" s="1197"/>
      <c r="C50" s="1198"/>
      <c r="D50" s="62"/>
      <c r="E50" s="1189" t="s">
        <v>17</v>
      </c>
      <c r="F50" s="1189"/>
      <c r="G50" s="1189"/>
      <c r="H50" s="1189"/>
      <c r="I50" s="1189"/>
      <c r="J50" s="1190"/>
      <c r="K50" s="63">
        <v>1124</v>
      </c>
      <c r="L50" s="64">
        <v>1736</v>
      </c>
      <c r="M50" s="64">
        <v>1403</v>
      </c>
      <c r="N50" s="64">
        <v>2067</v>
      </c>
      <c r="O50" s="65">
        <v>1479</v>
      </c>
      <c r="P50" s="48"/>
      <c r="Q50" s="48"/>
      <c r="R50" s="48"/>
      <c r="S50" s="48"/>
      <c r="T50" s="48"/>
      <c r="U50" s="48"/>
    </row>
    <row r="51" spans="1:21" ht="30.75" customHeight="1" x14ac:dyDescent="0.15">
      <c r="A51" s="48"/>
      <c r="B51" s="1199"/>
      <c r="C51" s="1200"/>
      <c r="D51" s="66"/>
      <c r="E51" s="1189" t="s">
        <v>18</v>
      </c>
      <c r="F51" s="1189"/>
      <c r="G51" s="1189"/>
      <c r="H51" s="1189"/>
      <c r="I51" s="1189"/>
      <c r="J51" s="1190"/>
      <c r="K51" s="63" t="s">
        <v>477</v>
      </c>
      <c r="L51" s="64" t="s">
        <v>477</v>
      </c>
      <c r="M51" s="64" t="s">
        <v>477</v>
      </c>
      <c r="N51" s="64" t="s">
        <v>477</v>
      </c>
      <c r="O51" s="65" t="s">
        <v>477</v>
      </c>
      <c r="P51" s="48"/>
      <c r="Q51" s="48"/>
      <c r="R51" s="48"/>
      <c r="S51" s="48"/>
      <c r="T51" s="48"/>
      <c r="U51" s="48"/>
    </row>
    <row r="52" spans="1:21" ht="30.75" customHeight="1" x14ac:dyDescent="0.15">
      <c r="A52" s="48"/>
      <c r="B52" s="1187" t="s">
        <v>19</v>
      </c>
      <c r="C52" s="1188"/>
      <c r="D52" s="66"/>
      <c r="E52" s="1189" t="s">
        <v>20</v>
      </c>
      <c r="F52" s="1189"/>
      <c r="G52" s="1189"/>
      <c r="H52" s="1189"/>
      <c r="I52" s="1189"/>
      <c r="J52" s="1190"/>
      <c r="K52" s="63">
        <v>12449</v>
      </c>
      <c r="L52" s="64">
        <v>12699</v>
      </c>
      <c r="M52" s="64">
        <v>12551</v>
      </c>
      <c r="N52" s="64">
        <v>12962</v>
      </c>
      <c r="O52" s="65">
        <v>12625</v>
      </c>
      <c r="P52" s="48"/>
      <c r="Q52" s="48"/>
      <c r="R52" s="48"/>
      <c r="S52" s="48"/>
      <c r="T52" s="48"/>
      <c r="U52" s="48"/>
    </row>
    <row r="53" spans="1:21" ht="30.75" customHeight="1" thickBot="1" x14ac:dyDescent="0.2">
      <c r="A53" s="48"/>
      <c r="B53" s="1191" t="s">
        <v>21</v>
      </c>
      <c r="C53" s="1192"/>
      <c r="D53" s="67"/>
      <c r="E53" s="1193" t="s">
        <v>22</v>
      </c>
      <c r="F53" s="1193"/>
      <c r="G53" s="1193"/>
      <c r="H53" s="1193"/>
      <c r="I53" s="1193"/>
      <c r="J53" s="1194"/>
      <c r="K53" s="68">
        <v>-1616</v>
      </c>
      <c r="L53" s="69">
        <v>-2140</v>
      </c>
      <c r="M53" s="69">
        <v>-5031</v>
      </c>
      <c r="N53" s="69">
        <v>-6130</v>
      </c>
      <c r="O53" s="70">
        <v>-6768</v>
      </c>
      <c r="P53" s="48"/>
      <c r="Q53" s="48"/>
      <c r="R53" s="48"/>
      <c r="S53" s="48"/>
      <c r="T53" s="48"/>
      <c r="U53" s="48"/>
    </row>
    <row r="54" spans="1:21" ht="24" customHeight="1" x14ac:dyDescent="0.15">
      <c r="A54" s="48"/>
      <c r="B54" s="71" t="s">
        <v>23</v>
      </c>
      <c r="C54" s="48"/>
      <c r="D54" s="48"/>
      <c r="E54" s="48"/>
      <c r="F54" s="48"/>
      <c r="G54" s="48"/>
      <c r="H54" s="48"/>
      <c r="I54" s="48"/>
      <c r="J54" s="48"/>
      <c r="K54" s="48"/>
      <c r="L54" s="48"/>
      <c r="M54" s="48"/>
      <c r="N54" s="48"/>
      <c r="O54" s="48"/>
      <c r="P54" s="48"/>
      <c r="Q54" s="48"/>
      <c r="R54" s="48"/>
      <c r="S54" s="48"/>
      <c r="T54" s="48"/>
      <c r="U54" s="48"/>
    </row>
    <row r="55" spans="1:21" ht="24" customHeight="1" x14ac:dyDescent="0.15">
      <c r="A55" s="48"/>
      <c r="B55" s="71"/>
      <c r="C55" s="48"/>
      <c r="D55" s="48"/>
      <c r="E55" s="48"/>
      <c r="F55" s="48"/>
      <c r="G55" s="48"/>
      <c r="H55" s="48"/>
      <c r="I55" s="48"/>
      <c r="J55" s="48"/>
      <c r="K55" s="48"/>
      <c r="L55" s="48"/>
      <c r="M55" s="48"/>
      <c r="N55" s="48"/>
      <c r="O55" s="48"/>
      <c r="P55" s="48"/>
      <c r="Q55" s="48"/>
      <c r="R55" s="48"/>
      <c r="S55" s="48"/>
      <c r="T55" s="48"/>
      <c r="U55" s="48"/>
    </row>
    <row r="56" spans="1:21" ht="24" customHeight="1" x14ac:dyDescent="0.15">
      <c r="A56" s="48"/>
      <c r="B56" s="71"/>
      <c r="C56" s="48"/>
      <c r="D56" s="48"/>
      <c r="E56" s="48"/>
      <c r="F56" s="48"/>
      <c r="G56" s="48"/>
      <c r="H56" s="48"/>
      <c r="I56" s="48"/>
      <c r="J56" s="48"/>
      <c r="K56" s="48"/>
      <c r="L56" s="48"/>
      <c r="M56" s="48"/>
      <c r="N56" s="48"/>
      <c r="O56" s="48"/>
      <c r="P56" s="48"/>
      <c r="Q56" s="48"/>
      <c r="R56" s="48"/>
      <c r="S56" s="48"/>
      <c r="T56" s="48"/>
      <c r="U56" s="48"/>
    </row>
  </sheetData>
  <sheetProtection password="851F" sheet="1" objects="1" scenarios="1"/>
  <mergeCells count="12">
    <mergeCell ref="B52:C52"/>
    <mergeCell ref="E52:J52"/>
    <mergeCell ref="B53:C53"/>
    <mergeCell ref="E53:J53"/>
    <mergeCell ref="B45:C51"/>
    <mergeCell ref="E45:J45"/>
    <mergeCell ref="E46:J46"/>
    <mergeCell ref="E47:J47"/>
    <mergeCell ref="E48:J48"/>
    <mergeCell ref="E49:J49"/>
    <mergeCell ref="E50:J50"/>
    <mergeCell ref="E51:J51"/>
  </mergeCells>
  <phoneticPr fontId="2"/>
  <printOptions horizontalCentered="1"/>
  <pageMargins left="0" right="0" top="0.19685039370078741" bottom="0" header="0" footer="0"/>
  <pageSetup paperSize="9" scale="62" orientation="landscape" horizontalDpi="300" verticalDpi="300"/>
  <headerFooter alignWithMargins="0">
    <oddFooter>&amp;C&amp;P/&amp;N</oddFooter>
  </headerFooter>
  <rowBreaks count="1" manualBreakCount="1">
    <brk id="56" max="15" man="1"/>
  </rowBreak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6"/>
  <sheetViews>
    <sheetView showGridLines="0" zoomScaleSheetLayoutView="100" workbookViewId="0">
      <selection activeCell="AY11" sqref="AY11:BM11"/>
    </sheetView>
  </sheetViews>
  <sheetFormatPr defaultColWidth="0" defaultRowHeight="13.5" customHeight="1" zeroHeight="1" x14ac:dyDescent="0.15"/>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x14ac:dyDescent="0.15"/>
    <row r="2" ht="15" customHeight="1" x14ac:dyDescent="0.15"/>
    <row r="3" ht="15" customHeight="1" x14ac:dyDescent="0.15"/>
    <row r="4" ht="15" customHeight="1" x14ac:dyDescent="0.15"/>
    <row r="5" ht="15" customHeight="1" x14ac:dyDescent="0.15"/>
    <row r="6" ht="15" customHeight="1" x14ac:dyDescent="0.15"/>
    <row r="7" ht="15" customHeight="1" x14ac:dyDescent="0.15"/>
    <row r="8" ht="15" customHeight="1" x14ac:dyDescent="0.15"/>
    <row r="9" ht="15" customHeight="1" x14ac:dyDescent="0.15"/>
    <row r="10" ht="15" customHeight="1" x14ac:dyDescent="0.15"/>
    <row r="11" ht="15" customHeight="1" x14ac:dyDescent="0.15"/>
    <row r="12" ht="15" customHeight="1" x14ac:dyDescent="0.15"/>
    <row r="13" ht="15" customHeight="1" x14ac:dyDescent="0.15"/>
    <row r="14" ht="15" customHeight="1" x14ac:dyDescent="0.15"/>
    <row r="15" ht="15" customHeight="1" x14ac:dyDescent="0.15"/>
    <row r="16" ht="15" customHeight="1" x14ac:dyDescent="0.15"/>
    <row r="17" ht="15" customHeight="1" x14ac:dyDescent="0.15"/>
    <row r="18" ht="15" customHeight="1" x14ac:dyDescent="0.15"/>
    <row r="19" ht="15" customHeight="1" x14ac:dyDescent="0.15"/>
    <row r="20" ht="15" customHeight="1" x14ac:dyDescent="0.15"/>
    <row r="21" ht="15" customHeight="1" x14ac:dyDescent="0.15"/>
    <row r="22" ht="15" customHeight="1" x14ac:dyDescent="0.15"/>
    <row r="23" ht="15" customHeight="1" x14ac:dyDescent="0.15"/>
    <row r="24" ht="15" customHeight="1" x14ac:dyDescent="0.15"/>
    <row r="25" ht="15" customHeight="1" x14ac:dyDescent="0.15"/>
    <row r="26" ht="15" customHeight="1" x14ac:dyDescent="0.15"/>
    <row r="27" ht="15" customHeight="1" x14ac:dyDescent="0.15"/>
    <row r="28" ht="15" customHeight="1" x14ac:dyDescent="0.15"/>
    <row r="29" ht="15" customHeight="1" x14ac:dyDescent="0.15"/>
    <row r="30" ht="15" customHeight="1" x14ac:dyDescent="0.15"/>
    <row r="31" ht="15" customHeight="1" x14ac:dyDescent="0.15"/>
    <row r="32" ht="15" customHeight="1" x14ac:dyDescent="0.15"/>
    <row r="33" spans="2:13" ht="15" customHeight="1" x14ac:dyDescent="0.15"/>
    <row r="34" spans="2:13" ht="15" customHeight="1" x14ac:dyDescent="0.15"/>
    <row r="35" spans="2:13" ht="15" customHeight="1" x14ac:dyDescent="0.15"/>
    <row r="36" spans="2:13" ht="15" customHeight="1" x14ac:dyDescent="0.15"/>
    <row r="37" spans="2:13" ht="15" customHeight="1" x14ac:dyDescent="0.15"/>
    <row r="38" spans="2:13" ht="15" customHeight="1" x14ac:dyDescent="0.15"/>
    <row r="39" spans="2:13" ht="27.75" customHeight="1" thickBot="1" x14ac:dyDescent="0.2">
      <c r="M39" s="73" t="s">
        <v>9</v>
      </c>
    </row>
    <row r="40" spans="2:13" ht="27.75" customHeight="1" thickBot="1" x14ac:dyDescent="0.2">
      <c r="B40" s="74" t="s">
        <v>10</v>
      </c>
      <c r="C40" s="75"/>
      <c r="D40" s="75"/>
      <c r="E40" s="76"/>
      <c r="F40" s="76"/>
      <c r="G40" s="76"/>
      <c r="H40" s="77" t="s">
        <v>2</v>
      </c>
      <c r="I40" s="78" t="s">
        <v>517</v>
      </c>
      <c r="J40" s="79" t="s">
        <v>518</v>
      </c>
      <c r="K40" s="79" t="s">
        <v>519</v>
      </c>
      <c r="L40" s="79" t="s">
        <v>520</v>
      </c>
      <c r="M40" s="80" t="s">
        <v>521</v>
      </c>
    </row>
    <row r="41" spans="2:13" ht="27.75" customHeight="1" x14ac:dyDescent="0.15">
      <c r="B41" s="1203" t="s">
        <v>24</v>
      </c>
      <c r="C41" s="1204"/>
      <c r="D41" s="81"/>
      <c r="E41" s="1209" t="s">
        <v>25</v>
      </c>
      <c r="F41" s="1209"/>
      <c r="G41" s="1209"/>
      <c r="H41" s="1210"/>
      <c r="I41" s="82">
        <v>57417</v>
      </c>
      <c r="J41" s="83">
        <v>53043</v>
      </c>
      <c r="K41" s="83">
        <v>53776</v>
      </c>
      <c r="L41" s="83">
        <v>49913</v>
      </c>
      <c r="M41" s="84">
        <v>54040</v>
      </c>
    </row>
    <row r="42" spans="2:13" ht="27.75" customHeight="1" x14ac:dyDescent="0.15">
      <c r="B42" s="1205"/>
      <c r="C42" s="1206"/>
      <c r="D42" s="85"/>
      <c r="E42" s="1211" t="s">
        <v>26</v>
      </c>
      <c r="F42" s="1211"/>
      <c r="G42" s="1211"/>
      <c r="H42" s="1212"/>
      <c r="I42" s="86">
        <v>24015</v>
      </c>
      <c r="J42" s="87">
        <v>22763</v>
      </c>
      <c r="K42" s="87">
        <v>22481</v>
      </c>
      <c r="L42" s="87">
        <v>22732</v>
      </c>
      <c r="M42" s="88">
        <v>20337</v>
      </c>
    </row>
    <row r="43" spans="2:13" ht="27.75" customHeight="1" x14ac:dyDescent="0.15">
      <c r="B43" s="1205"/>
      <c r="C43" s="1206"/>
      <c r="D43" s="85"/>
      <c r="E43" s="1211" t="s">
        <v>27</v>
      </c>
      <c r="F43" s="1211"/>
      <c r="G43" s="1211"/>
      <c r="H43" s="1212"/>
      <c r="I43" s="86">
        <v>1306</v>
      </c>
      <c r="J43" s="87">
        <v>1472</v>
      </c>
      <c r="K43" s="87">
        <v>1316</v>
      </c>
      <c r="L43" s="87">
        <v>1174</v>
      </c>
      <c r="M43" s="88">
        <v>1031</v>
      </c>
    </row>
    <row r="44" spans="2:13" ht="27.75" customHeight="1" x14ac:dyDescent="0.15">
      <c r="B44" s="1205"/>
      <c r="C44" s="1206"/>
      <c r="D44" s="85"/>
      <c r="E44" s="1211" t="s">
        <v>28</v>
      </c>
      <c r="F44" s="1211"/>
      <c r="G44" s="1211"/>
      <c r="H44" s="1212"/>
      <c r="I44" s="86">
        <v>1859</v>
      </c>
      <c r="J44" s="87">
        <v>1883</v>
      </c>
      <c r="K44" s="87">
        <v>1829</v>
      </c>
      <c r="L44" s="87">
        <v>1784</v>
      </c>
      <c r="M44" s="88">
        <v>1875</v>
      </c>
    </row>
    <row r="45" spans="2:13" ht="27.75" customHeight="1" x14ac:dyDescent="0.15">
      <c r="B45" s="1205"/>
      <c r="C45" s="1206"/>
      <c r="D45" s="85"/>
      <c r="E45" s="1211" t="s">
        <v>29</v>
      </c>
      <c r="F45" s="1211"/>
      <c r="G45" s="1211"/>
      <c r="H45" s="1212"/>
      <c r="I45" s="86">
        <v>40982</v>
      </c>
      <c r="J45" s="87">
        <v>38970</v>
      </c>
      <c r="K45" s="87">
        <v>37781</v>
      </c>
      <c r="L45" s="87">
        <v>35562</v>
      </c>
      <c r="M45" s="88">
        <v>34018</v>
      </c>
    </row>
    <row r="46" spans="2:13" ht="27.75" customHeight="1" x14ac:dyDescent="0.15">
      <c r="B46" s="1205"/>
      <c r="C46" s="1206"/>
      <c r="D46" s="89"/>
      <c r="E46" s="1211" t="s">
        <v>30</v>
      </c>
      <c r="F46" s="1211"/>
      <c r="G46" s="1211"/>
      <c r="H46" s="1212"/>
      <c r="I46" s="86" t="s">
        <v>477</v>
      </c>
      <c r="J46" s="87" t="s">
        <v>477</v>
      </c>
      <c r="K46" s="87" t="s">
        <v>477</v>
      </c>
      <c r="L46" s="87" t="s">
        <v>477</v>
      </c>
      <c r="M46" s="88" t="s">
        <v>477</v>
      </c>
    </row>
    <row r="47" spans="2:13" ht="27.75" customHeight="1" x14ac:dyDescent="0.15">
      <c r="B47" s="1205"/>
      <c r="C47" s="1206"/>
      <c r="D47" s="90"/>
      <c r="E47" s="1213" t="s">
        <v>31</v>
      </c>
      <c r="F47" s="1214"/>
      <c r="G47" s="1214"/>
      <c r="H47" s="1215"/>
      <c r="I47" s="86" t="s">
        <v>477</v>
      </c>
      <c r="J47" s="87" t="s">
        <v>477</v>
      </c>
      <c r="K47" s="87" t="s">
        <v>477</v>
      </c>
      <c r="L47" s="87" t="s">
        <v>477</v>
      </c>
      <c r="M47" s="88" t="s">
        <v>477</v>
      </c>
    </row>
    <row r="48" spans="2:13" ht="27.75" customHeight="1" x14ac:dyDescent="0.15">
      <c r="B48" s="1205"/>
      <c r="C48" s="1206"/>
      <c r="D48" s="85"/>
      <c r="E48" s="1211" t="s">
        <v>32</v>
      </c>
      <c r="F48" s="1211"/>
      <c r="G48" s="1211"/>
      <c r="H48" s="1212"/>
      <c r="I48" s="86" t="s">
        <v>477</v>
      </c>
      <c r="J48" s="87" t="s">
        <v>477</v>
      </c>
      <c r="K48" s="87" t="s">
        <v>477</v>
      </c>
      <c r="L48" s="87" t="s">
        <v>477</v>
      </c>
      <c r="M48" s="88" t="s">
        <v>477</v>
      </c>
    </row>
    <row r="49" spans="2:13" ht="27.75" customHeight="1" x14ac:dyDescent="0.15">
      <c r="B49" s="1207"/>
      <c r="C49" s="1208"/>
      <c r="D49" s="85"/>
      <c r="E49" s="1211" t="s">
        <v>33</v>
      </c>
      <c r="F49" s="1211"/>
      <c r="G49" s="1211"/>
      <c r="H49" s="1212"/>
      <c r="I49" s="86" t="s">
        <v>477</v>
      </c>
      <c r="J49" s="87" t="s">
        <v>477</v>
      </c>
      <c r="K49" s="87" t="s">
        <v>477</v>
      </c>
      <c r="L49" s="87" t="s">
        <v>477</v>
      </c>
      <c r="M49" s="88" t="s">
        <v>477</v>
      </c>
    </row>
    <row r="50" spans="2:13" ht="27.75" customHeight="1" x14ac:dyDescent="0.15">
      <c r="B50" s="1216" t="s">
        <v>34</v>
      </c>
      <c r="C50" s="1217"/>
      <c r="D50" s="91"/>
      <c r="E50" s="1211" t="s">
        <v>35</v>
      </c>
      <c r="F50" s="1211"/>
      <c r="G50" s="1211"/>
      <c r="H50" s="1212"/>
      <c r="I50" s="86">
        <v>65532</v>
      </c>
      <c r="J50" s="87">
        <v>69494</v>
      </c>
      <c r="K50" s="87">
        <v>68998</v>
      </c>
      <c r="L50" s="87">
        <v>76732</v>
      </c>
      <c r="M50" s="88">
        <v>82922</v>
      </c>
    </row>
    <row r="51" spans="2:13" ht="27.75" customHeight="1" x14ac:dyDescent="0.15">
      <c r="B51" s="1205"/>
      <c r="C51" s="1206"/>
      <c r="D51" s="85"/>
      <c r="E51" s="1211" t="s">
        <v>36</v>
      </c>
      <c r="F51" s="1211"/>
      <c r="G51" s="1211"/>
      <c r="H51" s="1212"/>
      <c r="I51" s="86">
        <v>4370</v>
      </c>
      <c r="J51" s="87">
        <v>4726</v>
      </c>
      <c r="K51" s="87">
        <v>5537</v>
      </c>
      <c r="L51" s="87">
        <v>6289</v>
      </c>
      <c r="M51" s="88">
        <v>3796</v>
      </c>
    </row>
    <row r="52" spans="2:13" ht="27.75" customHeight="1" x14ac:dyDescent="0.15">
      <c r="B52" s="1207"/>
      <c r="C52" s="1208"/>
      <c r="D52" s="85"/>
      <c r="E52" s="1211" t="s">
        <v>37</v>
      </c>
      <c r="F52" s="1211"/>
      <c r="G52" s="1211"/>
      <c r="H52" s="1212"/>
      <c r="I52" s="86">
        <v>173629</v>
      </c>
      <c r="J52" s="87">
        <v>162026</v>
      </c>
      <c r="K52" s="87">
        <v>154711</v>
      </c>
      <c r="L52" s="87">
        <v>143710</v>
      </c>
      <c r="M52" s="88">
        <v>133618</v>
      </c>
    </row>
    <row r="53" spans="2:13" ht="27.75" customHeight="1" thickBot="1" x14ac:dyDescent="0.2">
      <c r="B53" s="1218" t="s">
        <v>38</v>
      </c>
      <c r="C53" s="1219"/>
      <c r="D53" s="92"/>
      <c r="E53" s="1220" t="s">
        <v>39</v>
      </c>
      <c r="F53" s="1220"/>
      <c r="G53" s="1220"/>
      <c r="H53" s="1221"/>
      <c r="I53" s="93">
        <v>-117952</v>
      </c>
      <c r="J53" s="94">
        <v>-118116</v>
      </c>
      <c r="K53" s="94">
        <v>-112063</v>
      </c>
      <c r="L53" s="94">
        <v>-115565</v>
      </c>
      <c r="M53" s="95">
        <v>-109034</v>
      </c>
    </row>
    <row r="54" spans="2:13" ht="27.75" customHeight="1" x14ac:dyDescent="0.15">
      <c r="B54" s="96" t="s">
        <v>40</v>
      </c>
      <c r="C54" s="97"/>
      <c r="D54" s="97"/>
      <c r="E54" s="98"/>
      <c r="F54" s="98"/>
      <c r="G54" s="98"/>
      <c r="H54" s="98"/>
      <c r="I54" s="99"/>
      <c r="J54" s="99"/>
      <c r="K54" s="99"/>
      <c r="L54" s="99"/>
      <c r="M54" s="99"/>
    </row>
    <row r="55" spans="2:13" ht="12.75" customHeight="1" x14ac:dyDescent="0.15"/>
    <row r="56" spans="2:13" ht="12.75" hidden="1" customHeight="1" x14ac:dyDescent="0.15"/>
    <row r="57" spans="2:13" ht="12.75" hidden="1" customHeight="1" x14ac:dyDescent="0.15"/>
    <row r="58" spans="2:13" ht="12.75" hidden="1" customHeight="1" x14ac:dyDescent="0.15"/>
    <row r="59" spans="2:13" hidden="1" x14ac:dyDescent="0.15"/>
    <row r="60" spans="2:13" hidden="1" x14ac:dyDescent="0.15"/>
    <row r="61" spans="2:13" hidden="1" x14ac:dyDescent="0.15"/>
    <row r="62" spans="2:13" hidden="1" x14ac:dyDescent="0.15"/>
    <row r="63" spans="2:13" hidden="1" x14ac:dyDescent="0.15"/>
    <row r="64" spans="2:13" hidden="1" x14ac:dyDescent="0.15"/>
    <row r="65" hidden="1" x14ac:dyDescent="0.15"/>
    <row r="66" ht="13.5" hidden="1" customHeight="1" x14ac:dyDescent="0.15"/>
    <row r="67" ht="13.5" hidden="1" customHeight="1" x14ac:dyDescent="0.15"/>
    <row r="68" ht="13.5" hidden="1" customHeight="1" x14ac:dyDescent="0.15"/>
    <row r="69" ht="13.5" hidden="1" customHeight="1" x14ac:dyDescent="0.15"/>
    <row r="70" ht="13.5" hidden="1" customHeight="1" x14ac:dyDescent="0.15"/>
    <row r="71" ht="13.5" hidden="1" customHeight="1" x14ac:dyDescent="0.15"/>
    <row r="72" ht="13.5" hidden="1" customHeight="1" x14ac:dyDescent="0.15"/>
    <row r="73" ht="13.5" hidden="1" customHeight="1" x14ac:dyDescent="0.15"/>
    <row r="74" ht="13.5" hidden="1" customHeight="1" x14ac:dyDescent="0.15"/>
    <row r="75" ht="13.5" hidden="1" customHeight="1" x14ac:dyDescent="0.15"/>
    <row r="76" ht="13.5" hidden="1" customHeight="1" x14ac:dyDescent="0.15"/>
    <row r="77" ht="13.5" hidden="1" customHeight="1" x14ac:dyDescent="0.15"/>
    <row r="78" ht="13.5" hidden="1" customHeight="1" x14ac:dyDescent="0.15"/>
    <row r="79" ht="13.5" hidden="1" customHeight="1" x14ac:dyDescent="0.15"/>
    <row r="80" ht="13.5" hidden="1" customHeight="1" x14ac:dyDescent="0.15"/>
    <row r="81" ht="13.5" hidden="1" customHeight="1" x14ac:dyDescent="0.15"/>
    <row r="82" ht="13.5" hidden="1" customHeight="1" x14ac:dyDescent="0.15"/>
    <row r="83" ht="13.5" hidden="1" customHeight="1" x14ac:dyDescent="0.15"/>
    <row r="84" ht="13.5" hidden="1" customHeight="1" x14ac:dyDescent="0.15"/>
    <row r="85" ht="13.5" hidden="1" customHeight="1" x14ac:dyDescent="0.15"/>
    <row r="86" ht="13.5" hidden="1" customHeight="1" x14ac:dyDescent="0.15"/>
  </sheetData>
  <sheetProtection password="851F" sheet="1" objects="1" scenarios="1"/>
  <mergeCells count="16">
    <mergeCell ref="B50:C52"/>
    <mergeCell ref="E50:H50"/>
    <mergeCell ref="E51:H51"/>
    <mergeCell ref="E52:H52"/>
    <mergeCell ref="B53:C53"/>
    <mergeCell ref="E53:H53"/>
    <mergeCell ref="B41:C49"/>
    <mergeCell ref="E41:H41"/>
    <mergeCell ref="E42:H42"/>
    <mergeCell ref="E43:H43"/>
    <mergeCell ref="E44:H44"/>
    <mergeCell ref="E45:H45"/>
    <mergeCell ref="E46:H46"/>
    <mergeCell ref="E47:H47"/>
    <mergeCell ref="E48:H48"/>
    <mergeCell ref="E49:H49"/>
  </mergeCells>
  <phoneticPr fontId="2"/>
  <printOptions horizontalCentered="1"/>
  <pageMargins left="0" right="0" top="0.19685039370078741" bottom="0" header="0" footer="0"/>
  <pageSetup paperSize="9" scale="61" orientation="landscape" horizontalDpi="300" verticalDpi="300"/>
  <headerFooter alignWithMargins="0">
    <oddFooter>&amp;C&amp;P/&amp;N</oddFooter>
  </headerFooter>
  <rowBreaks count="1" manualBreakCount="1">
    <brk id="58" max="15" man="1"/>
  </rowBreak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Y191"/>
  <sheetViews>
    <sheetView showGridLines="0" zoomScaleNormal="100" zoomScaleSheetLayoutView="55" workbookViewId="0"/>
  </sheetViews>
  <sheetFormatPr defaultColWidth="0" defaultRowHeight="13.5" customHeight="1" zeroHeight="1" x14ac:dyDescent="0.15"/>
  <cols>
    <col min="1" max="1" width="6.375" style="245" customWidth="1"/>
    <col min="2" max="2" width="18.125" style="245" customWidth="1"/>
    <col min="3" max="3" width="22.625" style="245" customWidth="1"/>
    <col min="4" max="9" width="18.125" style="245" customWidth="1"/>
    <col min="10" max="10" width="22.75" style="245" customWidth="1"/>
    <col min="11" max="15" width="18.125" style="245" customWidth="1"/>
    <col min="16" max="16" width="6.125" style="252" customWidth="1"/>
    <col min="17" max="17" width="5.875" style="250" customWidth="1"/>
    <col min="18" max="18" width="19.125" style="245" hidden="1"/>
    <col min="19" max="23" width="12.625" style="245" hidden="1"/>
    <col min="24" max="257" width="8.625" style="245" hidden="1"/>
    <col min="258" max="263" width="14.875" style="245" hidden="1"/>
    <col min="264" max="265" width="15.875" style="245" hidden="1"/>
    <col min="266" max="271" width="16.125" style="245" hidden="1"/>
    <col min="272" max="272" width="6.125" style="245" hidden="1"/>
    <col min="273" max="273" width="3" style="245" hidden="1"/>
    <col min="274" max="513" width="8.625" style="245" hidden="1"/>
    <col min="514" max="519" width="14.875" style="245" hidden="1"/>
    <col min="520" max="521" width="15.875" style="245" hidden="1"/>
    <col min="522" max="527" width="16.125" style="245" hidden="1"/>
    <col min="528" max="528" width="6.125" style="245" hidden="1"/>
    <col min="529" max="529" width="3" style="245" hidden="1"/>
    <col min="530" max="769" width="8.625" style="245" hidden="1"/>
    <col min="770" max="775" width="14.875" style="245" hidden="1"/>
    <col min="776" max="777" width="15.875" style="245" hidden="1"/>
    <col min="778" max="783" width="16.125" style="245" hidden="1"/>
    <col min="784" max="784" width="6.125" style="245" hidden="1"/>
    <col min="785" max="785" width="3" style="245" hidden="1"/>
    <col min="786" max="1025" width="8.625" style="245" hidden="1"/>
    <col min="1026" max="1031" width="14.875" style="245" hidden="1"/>
    <col min="1032" max="1033" width="15.875" style="245" hidden="1"/>
    <col min="1034" max="1039" width="16.125" style="245" hidden="1"/>
    <col min="1040" max="1040" width="6.125" style="245" hidden="1"/>
    <col min="1041" max="1041" width="3" style="245" hidden="1"/>
    <col min="1042" max="1281" width="8.625" style="245" hidden="1"/>
    <col min="1282" max="1287" width="14.875" style="245" hidden="1"/>
    <col min="1288" max="1289" width="15.875" style="245" hidden="1"/>
    <col min="1290" max="1295" width="16.125" style="245" hidden="1"/>
    <col min="1296" max="1296" width="6.125" style="245" hidden="1"/>
    <col min="1297" max="1297" width="3" style="245" hidden="1"/>
    <col min="1298" max="1537" width="8.625" style="245" hidden="1"/>
    <col min="1538" max="1543" width="14.875" style="245" hidden="1"/>
    <col min="1544" max="1545" width="15.875" style="245" hidden="1"/>
    <col min="1546" max="1551" width="16.125" style="245" hidden="1"/>
    <col min="1552" max="1552" width="6.125" style="245" hidden="1"/>
    <col min="1553" max="1553" width="3" style="245" hidden="1"/>
    <col min="1554" max="1793" width="8.625" style="245" hidden="1"/>
    <col min="1794" max="1799" width="14.875" style="245" hidden="1"/>
    <col min="1800" max="1801" width="15.875" style="245" hidden="1"/>
    <col min="1802" max="1807" width="16.125" style="245" hidden="1"/>
    <col min="1808" max="1808" width="6.125" style="245" hidden="1"/>
    <col min="1809" max="1809" width="3" style="245" hidden="1"/>
    <col min="1810" max="2049" width="8.625" style="245" hidden="1"/>
    <col min="2050" max="2055" width="14.875" style="245" hidden="1"/>
    <col min="2056" max="2057" width="15.875" style="245" hidden="1"/>
    <col min="2058" max="2063" width="16.125" style="245" hidden="1"/>
    <col min="2064" max="2064" width="6.125" style="245" hidden="1"/>
    <col min="2065" max="2065" width="3" style="245" hidden="1"/>
    <col min="2066" max="2305" width="8.625" style="245" hidden="1"/>
    <col min="2306" max="2311" width="14.875" style="245" hidden="1"/>
    <col min="2312" max="2313" width="15.875" style="245" hidden="1"/>
    <col min="2314" max="2319" width="16.125" style="245" hidden="1"/>
    <col min="2320" max="2320" width="6.125" style="245" hidden="1"/>
    <col min="2321" max="2321" width="3" style="245" hidden="1"/>
    <col min="2322" max="2561" width="8.625" style="245" hidden="1"/>
    <col min="2562" max="2567" width="14.875" style="245" hidden="1"/>
    <col min="2568" max="2569" width="15.875" style="245" hidden="1"/>
    <col min="2570" max="2575" width="16.125" style="245" hidden="1"/>
    <col min="2576" max="2576" width="6.125" style="245" hidden="1"/>
    <col min="2577" max="2577" width="3" style="245" hidden="1"/>
    <col min="2578" max="2817" width="8.625" style="245" hidden="1"/>
    <col min="2818" max="2823" width="14.875" style="245" hidden="1"/>
    <col min="2824" max="2825" width="15.875" style="245" hidden="1"/>
    <col min="2826" max="2831" width="16.125" style="245" hidden="1"/>
    <col min="2832" max="2832" width="6.125" style="245" hidden="1"/>
    <col min="2833" max="2833" width="3" style="245" hidden="1"/>
    <col min="2834" max="3073" width="8.625" style="245" hidden="1"/>
    <col min="3074" max="3079" width="14.875" style="245" hidden="1"/>
    <col min="3080" max="3081" width="15.875" style="245" hidden="1"/>
    <col min="3082" max="3087" width="16.125" style="245" hidden="1"/>
    <col min="3088" max="3088" width="6.125" style="245" hidden="1"/>
    <col min="3089" max="3089" width="3" style="245" hidden="1"/>
    <col min="3090" max="3329" width="8.625" style="245" hidden="1"/>
    <col min="3330" max="3335" width="14.875" style="245" hidden="1"/>
    <col min="3336" max="3337" width="15.875" style="245" hidden="1"/>
    <col min="3338" max="3343" width="16.125" style="245" hidden="1"/>
    <col min="3344" max="3344" width="6.125" style="245" hidden="1"/>
    <col min="3345" max="3345" width="3" style="245" hidden="1"/>
    <col min="3346" max="3585" width="8.625" style="245" hidden="1"/>
    <col min="3586" max="3591" width="14.875" style="245" hidden="1"/>
    <col min="3592" max="3593" width="15.875" style="245" hidden="1"/>
    <col min="3594" max="3599" width="16.125" style="245" hidden="1"/>
    <col min="3600" max="3600" width="6.125" style="245" hidden="1"/>
    <col min="3601" max="3601" width="3" style="245" hidden="1"/>
    <col min="3602" max="3841" width="8.625" style="245" hidden="1"/>
    <col min="3842" max="3847" width="14.875" style="245" hidden="1"/>
    <col min="3848" max="3849" width="15.875" style="245" hidden="1"/>
    <col min="3850" max="3855" width="16.125" style="245" hidden="1"/>
    <col min="3856" max="3856" width="6.125" style="245" hidden="1"/>
    <col min="3857" max="3857" width="3" style="245" hidden="1"/>
    <col min="3858" max="4097" width="8.625" style="245" hidden="1"/>
    <col min="4098" max="4103" width="14.875" style="245" hidden="1"/>
    <col min="4104" max="4105" width="15.875" style="245" hidden="1"/>
    <col min="4106" max="4111" width="16.125" style="245" hidden="1"/>
    <col min="4112" max="4112" width="6.125" style="245" hidden="1"/>
    <col min="4113" max="4113" width="3" style="245" hidden="1"/>
    <col min="4114" max="4353" width="8.625" style="245" hidden="1"/>
    <col min="4354" max="4359" width="14.875" style="245" hidden="1"/>
    <col min="4360" max="4361" width="15.875" style="245" hidden="1"/>
    <col min="4362" max="4367" width="16.125" style="245" hidden="1"/>
    <col min="4368" max="4368" width="6.125" style="245" hidden="1"/>
    <col min="4369" max="4369" width="3" style="245" hidden="1"/>
    <col min="4370" max="4609" width="8.625" style="245" hidden="1"/>
    <col min="4610" max="4615" width="14.875" style="245" hidden="1"/>
    <col min="4616" max="4617" width="15.875" style="245" hidden="1"/>
    <col min="4618" max="4623" width="16.125" style="245" hidden="1"/>
    <col min="4624" max="4624" width="6.125" style="245" hidden="1"/>
    <col min="4625" max="4625" width="3" style="245" hidden="1"/>
    <col min="4626" max="4865" width="8.625" style="245" hidden="1"/>
    <col min="4866" max="4871" width="14.875" style="245" hidden="1"/>
    <col min="4872" max="4873" width="15.875" style="245" hidden="1"/>
    <col min="4874" max="4879" width="16.125" style="245" hidden="1"/>
    <col min="4880" max="4880" width="6.125" style="245" hidden="1"/>
    <col min="4881" max="4881" width="3" style="245" hidden="1"/>
    <col min="4882" max="5121" width="8.625" style="245" hidden="1"/>
    <col min="5122" max="5127" width="14.875" style="245" hidden="1"/>
    <col min="5128" max="5129" width="15.875" style="245" hidden="1"/>
    <col min="5130" max="5135" width="16.125" style="245" hidden="1"/>
    <col min="5136" max="5136" width="6.125" style="245" hidden="1"/>
    <col min="5137" max="5137" width="3" style="245" hidden="1"/>
    <col min="5138" max="5377" width="8.625" style="245" hidden="1"/>
    <col min="5378" max="5383" width="14.875" style="245" hidden="1"/>
    <col min="5384" max="5385" width="15.875" style="245" hidden="1"/>
    <col min="5386" max="5391" width="16.125" style="245" hidden="1"/>
    <col min="5392" max="5392" width="6.125" style="245" hidden="1"/>
    <col min="5393" max="5393" width="3" style="245" hidden="1"/>
    <col min="5394" max="5633" width="8.625" style="245" hidden="1"/>
    <col min="5634" max="5639" width="14.875" style="245" hidden="1"/>
    <col min="5640" max="5641" width="15.875" style="245" hidden="1"/>
    <col min="5642" max="5647" width="16.125" style="245" hidden="1"/>
    <col min="5648" max="5648" width="6.125" style="245" hidden="1"/>
    <col min="5649" max="5649" width="3" style="245" hidden="1"/>
    <col min="5650" max="5889" width="8.625" style="245" hidden="1"/>
    <col min="5890" max="5895" width="14.875" style="245" hidden="1"/>
    <col min="5896" max="5897" width="15.875" style="245" hidden="1"/>
    <col min="5898" max="5903" width="16.125" style="245" hidden="1"/>
    <col min="5904" max="5904" width="6.125" style="245" hidden="1"/>
    <col min="5905" max="5905" width="3" style="245" hidden="1"/>
    <col min="5906" max="6145" width="8.625" style="245" hidden="1"/>
    <col min="6146" max="6151" width="14.875" style="245" hidden="1"/>
    <col min="6152" max="6153" width="15.875" style="245" hidden="1"/>
    <col min="6154" max="6159" width="16.125" style="245" hidden="1"/>
    <col min="6160" max="6160" width="6.125" style="245" hidden="1"/>
    <col min="6161" max="6161" width="3" style="245" hidden="1"/>
    <col min="6162" max="6401" width="8.625" style="245" hidden="1"/>
    <col min="6402" max="6407" width="14.875" style="245" hidden="1"/>
    <col min="6408" max="6409" width="15.875" style="245" hidden="1"/>
    <col min="6410" max="6415" width="16.125" style="245" hidden="1"/>
    <col min="6416" max="6416" width="6.125" style="245" hidden="1"/>
    <col min="6417" max="6417" width="3" style="245" hidden="1"/>
    <col min="6418" max="6657" width="8.625" style="245" hidden="1"/>
    <col min="6658" max="6663" width="14.875" style="245" hidden="1"/>
    <col min="6664" max="6665" width="15.875" style="245" hidden="1"/>
    <col min="6666" max="6671" width="16.125" style="245" hidden="1"/>
    <col min="6672" max="6672" width="6.125" style="245" hidden="1"/>
    <col min="6673" max="6673" width="3" style="245" hidden="1"/>
    <col min="6674" max="6913" width="8.625" style="245" hidden="1"/>
    <col min="6914" max="6919" width="14.875" style="245" hidden="1"/>
    <col min="6920" max="6921" width="15.875" style="245" hidden="1"/>
    <col min="6922" max="6927" width="16.125" style="245" hidden="1"/>
    <col min="6928" max="6928" width="6.125" style="245" hidden="1"/>
    <col min="6929" max="6929" width="3" style="245" hidden="1"/>
    <col min="6930" max="7169" width="8.625" style="245" hidden="1"/>
    <col min="7170" max="7175" width="14.875" style="245" hidden="1"/>
    <col min="7176" max="7177" width="15.875" style="245" hidden="1"/>
    <col min="7178" max="7183" width="16.125" style="245" hidden="1"/>
    <col min="7184" max="7184" width="6.125" style="245" hidden="1"/>
    <col min="7185" max="7185" width="3" style="245" hidden="1"/>
    <col min="7186" max="7425" width="8.625" style="245" hidden="1"/>
    <col min="7426" max="7431" width="14.875" style="245" hidden="1"/>
    <col min="7432" max="7433" width="15.875" style="245" hidden="1"/>
    <col min="7434" max="7439" width="16.125" style="245" hidden="1"/>
    <col min="7440" max="7440" width="6.125" style="245" hidden="1"/>
    <col min="7441" max="7441" width="3" style="245" hidden="1"/>
    <col min="7442" max="7681" width="8.625" style="245" hidden="1"/>
    <col min="7682" max="7687" width="14.875" style="245" hidden="1"/>
    <col min="7688" max="7689" width="15.875" style="245" hidden="1"/>
    <col min="7690" max="7695" width="16.125" style="245" hidden="1"/>
    <col min="7696" max="7696" width="6.125" style="245" hidden="1"/>
    <col min="7697" max="7697" width="3" style="245" hidden="1"/>
    <col min="7698" max="7937" width="8.625" style="245" hidden="1"/>
    <col min="7938" max="7943" width="14.875" style="245" hidden="1"/>
    <col min="7944" max="7945" width="15.875" style="245" hidden="1"/>
    <col min="7946" max="7951" width="16.125" style="245" hidden="1"/>
    <col min="7952" max="7952" width="6.125" style="245" hidden="1"/>
    <col min="7953" max="7953" width="3" style="245" hidden="1"/>
    <col min="7954" max="8193" width="8.625" style="245" hidden="1"/>
    <col min="8194" max="8199" width="14.875" style="245" hidden="1"/>
    <col min="8200" max="8201" width="15.875" style="245" hidden="1"/>
    <col min="8202" max="8207" width="16.125" style="245" hidden="1"/>
    <col min="8208" max="8208" width="6.125" style="245" hidden="1"/>
    <col min="8209" max="8209" width="3" style="245" hidden="1"/>
    <col min="8210" max="8449" width="8.625" style="245" hidden="1"/>
    <col min="8450" max="8455" width="14.875" style="245" hidden="1"/>
    <col min="8456" max="8457" width="15.875" style="245" hidden="1"/>
    <col min="8458" max="8463" width="16.125" style="245" hidden="1"/>
    <col min="8464" max="8464" width="6.125" style="245" hidden="1"/>
    <col min="8465" max="8465" width="3" style="245" hidden="1"/>
    <col min="8466" max="8705" width="8.625" style="245" hidden="1"/>
    <col min="8706" max="8711" width="14.875" style="245" hidden="1"/>
    <col min="8712" max="8713" width="15.875" style="245" hidden="1"/>
    <col min="8714" max="8719" width="16.125" style="245" hidden="1"/>
    <col min="8720" max="8720" width="6.125" style="245" hidden="1"/>
    <col min="8721" max="8721" width="3" style="245" hidden="1"/>
    <col min="8722" max="8961" width="8.625" style="245" hidden="1"/>
    <col min="8962" max="8967" width="14.875" style="245" hidden="1"/>
    <col min="8968" max="8969" width="15.875" style="245" hidden="1"/>
    <col min="8970" max="8975" width="16.125" style="245" hidden="1"/>
    <col min="8976" max="8976" width="6.125" style="245" hidden="1"/>
    <col min="8977" max="8977" width="3" style="245" hidden="1"/>
    <col min="8978" max="9217" width="8.625" style="245" hidden="1"/>
    <col min="9218" max="9223" width="14.875" style="245" hidden="1"/>
    <col min="9224" max="9225" width="15.875" style="245" hidden="1"/>
    <col min="9226" max="9231" width="16.125" style="245" hidden="1"/>
    <col min="9232" max="9232" width="6.125" style="245" hidden="1"/>
    <col min="9233" max="9233" width="3" style="245" hidden="1"/>
    <col min="9234" max="9473" width="8.625" style="245" hidden="1"/>
    <col min="9474" max="9479" width="14.875" style="245" hidden="1"/>
    <col min="9480" max="9481" width="15.875" style="245" hidden="1"/>
    <col min="9482" max="9487" width="16.125" style="245" hidden="1"/>
    <col min="9488" max="9488" width="6.125" style="245" hidden="1"/>
    <col min="9489" max="9489" width="3" style="245" hidden="1"/>
    <col min="9490" max="9729" width="8.625" style="245" hidden="1"/>
    <col min="9730" max="9735" width="14.875" style="245" hidden="1"/>
    <col min="9736" max="9737" width="15.875" style="245" hidden="1"/>
    <col min="9738" max="9743" width="16.125" style="245" hidden="1"/>
    <col min="9744" max="9744" width="6.125" style="245" hidden="1"/>
    <col min="9745" max="9745" width="3" style="245" hidden="1"/>
    <col min="9746" max="9985" width="8.625" style="245" hidden="1"/>
    <col min="9986" max="9991" width="14.875" style="245" hidden="1"/>
    <col min="9992" max="9993" width="15.875" style="245" hidden="1"/>
    <col min="9994" max="9999" width="16.125" style="245" hidden="1"/>
    <col min="10000" max="10000" width="6.125" style="245" hidden="1"/>
    <col min="10001" max="10001" width="3" style="245" hidden="1"/>
    <col min="10002" max="10241" width="8.625" style="245" hidden="1"/>
    <col min="10242" max="10247" width="14.875" style="245" hidden="1"/>
    <col min="10248" max="10249" width="15.875" style="245" hidden="1"/>
    <col min="10250" max="10255" width="16.125" style="245" hidden="1"/>
    <col min="10256" max="10256" width="6.125" style="245" hidden="1"/>
    <col min="10257" max="10257" width="3" style="245" hidden="1"/>
    <col min="10258" max="10497" width="8.625" style="245" hidden="1"/>
    <col min="10498" max="10503" width="14.875" style="245" hidden="1"/>
    <col min="10504" max="10505" width="15.875" style="245" hidden="1"/>
    <col min="10506" max="10511" width="16.125" style="245" hidden="1"/>
    <col min="10512" max="10512" width="6.125" style="245" hidden="1"/>
    <col min="10513" max="10513" width="3" style="245" hidden="1"/>
    <col min="10514" max="10753" width="8.625" style="245" hidden="1"/>
    <col min="10754" max="10759" width="14.875" style="245" hidden="1"/>
    <col min="10760" max="10761" width="15.875" style="245" hidden="1"/>
    <col min="10762" max="10767" width="16.125" style="245" hidden="1"/>
    <col min="10768" max="10768" width="6.125" style="245" hidden="1"/>
    <col min="10769" max="10769" width="3" style="245" hidden="1"/>
    <col min="10770" max="11009" width="8.625" style="245" hidden="1"/>
    <col min="11010" max="11015" width="14.875" style="245" hidden="1"/>
    <col min="11016" max="11017" width="15.875" style="245" hidden="1"/>
    <col min="11018" max="11023" width="16.125" style="245" hidden="1"/>
    <col min="11024" max="11024" width="6.125" style="245" hidden="1"/>
    <col min="11025" max="11025" width="3" style="245" hidden="1"/>
    <col min="11026" max="11265" width="8.625" style="245" hidden="1"/>
    <col min="11266" max="11271" width="14.875" style="245" hidden="1"/>
    <col min="11272" max="11273" width="15.875" style="245" hidden="1"/>
    <col min="11274" max="11279" width="16.125" style="245" hidden="1"/>
    <col min="11280" max="11280" width="6.125" style="245" hidden="1"/>
    <col min="11281" max="11281" width="3" style="245" hidden="1"/>
    <col min="11282" max="11521" width="8.625" style="245" hidden="1"/>
    <col min="11522" max="11527" width="14.875" style="245" hidden="1"/>
    <col min="11528" max="11529" width="15.875" style="245" hidden="1"/>
    <col min="11530" max="11535" width="16.125" style="245" hidden="1"/>
    <col min="11536" max="11536" width="6.125" style="245" hidden="1"/>
    <col min="11537" max="11537" width="3" style="245" hidden="1"/>
    <col min="11538" max="11777" width="8.625" style="245" hidden="1"/>
    <col min="11778" max="11783" width="14.875" style="245" hidden="1"/>
    <col min="11784" max="11785" width="15.875" style="245" hidden="1"/>
    <col min="11786" max="11791" width="16.125" style="245" hidden="1"/>
    <col min="11792" max="11792" width="6.125" style="245" hidden="1"/>
    <col min="11793" max="11793" width="3" style="245" hidden="1"/>
    <col min="11794" max="12033" width="8.625" style="245" hidden="1"/>
    <col min="12034" max="12039" width="14.875" style="245" hidden="1"/>
    <col min="12040" max="12041" width="15.875" style="245" hidden="1"/>
    <col min="12042" max="12047" width="16.125" style="245" hidden="1"/>
    <col min="12048" max="12048" width="6.125" style="245" hidden="1"/>
    <col min="12049" max="12049" width="3" style="245" hidden="1"/>
    <col min="12050" max="12289" width="8.625" style="245" hidden="1"/>
    <col min="12290" max="12295" width="14.875" style="245" hidden="1"/>
    <col min="12296" max="12297" width="15.875" style="245" hidden="1"/>
    <col min="12298" max="12303" width="16.125" style="245" hidden="1"/>
    <col min="12304" max="12304" width="6.125" style="245" hidden="1"/>
    <col min="12305" max="12305" width="3" style="245" hidden="1"/>
    <col min="12306" max="12545" width="8.625" style="245" hidden="1"/>
    <col min="12546" max="12551" width="14.875" style="245" hidden="1"/>
    <col min="12552" max="12553" width="15.875" style="245" hidden="1"/>
    <col min="12554" max="12559" width="16.125" style="245" hidden="1"/>
    <col min="12560" max="12560" width="6.125" style="245" hidden="1"/>
    <col min="12561" max="12561" width="3" style="245" hidden="1"/>
    <col min="12562" max="12801" width="8.625" style="245" hidden="1"/>
    <col min="12802" max="12807" width="14.875" style="245" hidden="1"/>
    <col min="12808" max="12809" width="15.875" style="245" hidden="1"/>
    <col min="12810" max="12815" width="16.125" style="245" hidden="1"/>
    <col min="12816" max="12816" width="6.125" style="245" hidden="1"/>
    <col min="12817" max="12817" width="3" style="245" hidden="1"/>
    <col min="12818" max="13057" width="8.625" style="245" hidden="1"/>
    <col min="13058" max="13063" width="14.875" style="245" hidden="1"/>
    <col min="13064" max="13065" width="15.875" style="245" hidden="1"/>
    <col min="13066" max="13071" width="16.125" style="245" hidden="1"/>
    <col min="13072" max="13072" width="6.125" style="245" hidden="1"/>
    <col min="13073" max="13073" width="3" style="245" hidden="1"/>
    <col min="13074" max="13313" width="8.625" style="245" hidden="1"/>
    <col min="13314" max="13319" width="14.875" style="245" hidden="1"/>
    <col min="13320" max="13321" width="15.875" style="245" hidden="1"/>
    <col min="13322" max="13327" width="16.125" style="245" hidden="1"/>
    <col min="13328" max="13328" width="6.125" style="245" hidden="1"/>
    <col min="13329" max="13329" width="3" style="245" hidden="1"/>
    <col min="13330" max="13569" width="8.625" style="245" hidden="1"/>
    <col min="13570" max="13575" width="14.875" style="245" hidden="1"/>
    <col min="13576" max="13577" width="15.875" style="245" hidden="1"/>
    <col min="13578" max="13583" width="16.125" style="245" hidden="1"/>
    <col min="13584" max="13584" width="6.125" style="245" hidden="1"/>
    <col min="13585" max="13585" width="3" style="245" hidden="1"/>
    <col min="13586" max="13825" width="8.625" style="245" hidden="1"/>
    <col min="13826" max="13831" width="14.875" style="245" hidden="1"/>
    <col min="13832" max="13833" width="15.875" style="245" hidden="1"/>
    <col min="13834" max="13839" width="16.125" style="245" hidden="1"/>
    <col min="13840" max="13840" width="6.125" style="245" hidden="1"/>
    <col min="13841" max="13841" width="3" style="245" hidden="1"/>
    <col min="13842" max="14081" width="8.625" style="245" hidden="1"/>
    <col min="14082" max="14087" width="14.875" style="245" hidden="1"/>
    <col min="14088" max="14089" width="15.875" style="245" hidden="1"/>
    <col min="14090" max="14095" width="16.125" style="245" hidden="1"/>
    <col min="14096" max="14096" width="6.125" style="245" hidden="1"/>
    <col min="14097" max="14097" width="3" style="245" hidden="1"/>
    <col min="14098" max="14337" width="8.625" style="245" hidden="1"/>
    <col min="14338" max="14343" width="14.875" style="245" hidden="1"/>
    <col min="14344" max="14345" width="15.875" style="245" hidden="1"/>
    <col min="14346" max="14351" width="16.125" style="245" hidden="1"/>
    <col min="14352" max="14352" width="6.125" style="245" hidden="1"/>
    <col min="14353" max="14353" width="3" style="245" hidden="1"/>
    <col min="14354" max="14593" width="8.625" style="245" hidden="1"/>
    <col min="14594" max="14599" width="14.875" style="245" hidden="1"/>
    <col min="14600" max="14601" width="15.875" style="245" hidden="1"/>
    <col min="14602" max="14607" width="16.125" style="245" hidden="1"/>
    <col min="14608" max="14608" width="6.125" style="245" hidden="1"/>
    <col min="14609" max="14609" width="3" style="245" hidden="1"/>
    <col min="14610" max="14849" width="8.625" style="245" hidden="1"/>
    <col min="14850" max="14855" width="14.875" style="245" hidden="1"/>
    <col min="14856" max="14857" width="15.875" style="245" hidden="1"/>
    <col min="14858" max="14863" width="16.125" style="245" hidden="1"/>
    <col min="14864" max="14864" width="6.125" style="245" hidden="1"/>
    <col min="14865" max="14865" width="3" style="245" hidden="1"/>
    <col min="14866" max="15105" width="8.625" style="245" hidden="1"/>
    <col min="15106" max="15111" width="14.875" style="245" hidden="1"/>
    <col min="15112" max="15113" width="15.875" style="245" hidden="1"/>
    <col min="15114" max="15119" width="16.125" style="245" hidden="1"/>
    <col min="15120" max="15120" width="6.125" style="245" hidden="1"/>
    <col min="15121" max="15121" width="3" style="245" hidden="1"/>
    <col min="15122" max="15361" width="8.625" style="245" hidden="1"/>
    <col min="15362" max="15367" width="14.875" style="245" hidden="1"/>
    <col min="15368" max="15369" width="15.875" style="245" hidden="1"/>
    <col min="15370" max="15375" width="16.125" style="245" hidden="1"/>
    <col min="15376" max="15376" width="6.125" style="245" hidden="1"/>
    <col min="15377" max="15377" width="3" style="245" hidden="1"/>
    <col min="15378" max="15617" width="8.625" style="245" hidden="1"/>
    <col min="15618" max="15623" width="14.875" style="245" hidden="1"/>
    <col min="15624" max="15625" width="15.875" style="245" hidden="1"/>
    <col min="15626" max="15631" width="16.125" style="245" hidden="1"/>
    <col min="15632" max="15632" width="6.125" style="245" hidden="1"/>
    <col min="15633" max="15633" width="3" style="245" hidden="1"/>
    <col min="15634" max="15873" width="8.625" style="245" hidden="1"/>
    <col min="15874" max="15879" width="14.875" style="245" hidden="1"/>
    <col min="15880" max="15881" width="15.875" style="245" hidden="1"/>
    <col min="15882" max="15887" width="16.125" style="245" hidden="1"/>
    <col min="15888" max="15888" width="6.125" style="245" hidden="1"/>
    <col min="15889" max="15889" width="3" style="245" hidden="1"/>
    <col min="15890" max="16129" width="8.625" style="245" hidden="1"/>
    <col min="16130" max="16135" width="14.875" style="245" hidden="1"/>
    <col min="16136" max="16137" width="15.875" style="245" hidden="1"/>
    <col min="16138" max="16143" width="16.125" style="245" hidden="1"/>
    <col min="16144" max="16144" width="6.125" style="245" hidden="1"/>
    <col min="16145" max="16145" width="3" style="245" hidden="1"/>
    <col min="16146" max="16384" width="8.625" style="245" hidden="1"/>
  </cols>
  <sheetData>
    <row r="1" spans="1:51" ht="42.75" customHeight="1" x14ac:dyDescent="0.15">
      <c r="A1" s="344"/>
      <c r="B1" s="345"/>
      <c r="P1" s="246"/>
      <c r="Q1" s="246"/>
    </row>
    <row r="2" spans="1:51" ht="25.5" x14ac:dyDescent="0.25">
      <c r="A2" s="344"/>
      <c r="C2" s="346"/>
      <c r="P2" s="246"/>
      <c r="Q2" s="246"/>
    </row>
    <row r="3" spans="1:51" ht="25.5" x14ac:dyDescent="0.25">
      <c r="A3" s="344"/>
      <c r="C3" s="346"/>
      <c r="P3" s="246"/>
      <c r="Q3" s="246"/>
    </row>
    <row r="4" spans="1:51" s="347" customFormat="1" x14ac:dyDescent="0.15">
      <c r="A4" s="344"/>
      <c r="B4" s="344"/>
      <c r="C4" s="344"/>
      <c r="D4" s="344"/>
      <c r="E4" s="344"/>
      <c r="F4" s="344"/>
      <c r="G4" s="344"/>
      <c r="H4" s="344"/>
      <c r="I4" s="344"/>
      <c r="J4" s="344"/>
      <c r="K4" s="344"/>
      <c r="L4" s="344"/>
      <c r="M4" s="344"/>
      <c r="N4" s="344"/>
      <c r="O4" s="344"/>
      <c r="P4" s="344"/>
      <c r="Q4" s="344"/>
      <c r="R4" s="344"/>
      <c r="S4" s="344"/>
      <c r="T4" s="344"/>
      <c r="U4" s="344"/>
      <c r="V4" s="344"/>
      <c r="W4" s="344"/>
      <c r="X4" s="344"/>
      <c r="Y4" s="344"/>
      <c r="Z4" s="344"/>
      <c r="AA4" s="344"/>
      <c r="AB4" s="344"/>
      <c r="AC4" s="344"/>
      <c r="AD4" s="344"/>
      <c r="AE4" s="344"/>
      <c r="AF4" s="344"/>
      <c r="AG4" s="344"/>
      <c r="AH4" s="344"/>
      <c r="AI4" s="344"/>
    </row>
    <row r="5" spans="1:51" s="347" customFormat="1" x14ac:dyDescent="0.15">
      <c r="A5" s="344"/>
      <c r="B5" s="344"/>
      <c r="C5" s="344"/>
      <c r="D5" s="344"/>
      <c r="E5" s="344"/>
      <c r="F5" s="344"/>
      <c r="G5" s="344"/>
      <c r="H5" s="344"/>
      <c r="I5" s="344"/>
      <c r="J5" s="344"/>
      <c r="K5" s="344"/>
      <c r="L5" s="344"/>
      <c r="M5" s="344"/>
      <c r="N5" s="344"/>
      <c r="O5" s="344"/>
      <c r="P5" s="344"/>
      <c r="Q5" s="344"/>
      <c r="R5" s="344"/>
      <c r="S5" s="344"/>
      <c r="T5" s="344"/>
      <c r="U5" s="344"/>
      <c r="V5" s="344"/>
      <c r="W5" s="344"/>
      <c r="X5" s="344"/>
      <c r="Y5" s="344"/>
      <c r="Z5" s="344"/>
      <c r="AA5" s="344"/>
      <c r="AB5" s="344"/>
      <c r="AC5" s="344"/>
      <c r="AD5" s="344"/>
      <c r="AE5" s="344"/>
      <c r="AF5" s="344"/>
      <c r="AG5" s="344"/>
      <c r="AH5" s="344"/>
      <c r="AI5" s="344"/>
    </row>
    <row r="6" spans="1:51" s="347" customFormat="1" x14ac:dyDescent="0.15">
      <c r="A6" s="344"/>
      <c r="B6" s="344"/>
      <c r="C6" s="344"/>
      <c r="D6" s="344"/>
      <c r="E6" s="344"/>
      <c r="F6" s="344"/>
      <c r="G6" s="344"/>
      <c r="H6" s="344"/>
      <c r="I6" s="344"/>
      <c r="J6" s="344"/>
      <c r="K6" s="344"/>
      <c r="L6" s="344"/>
      <c r="M6" s="344"/>
      <c r="N6" s="344"/>
      <c r="O6" s="344"/>
      <c r="P6" s="344"/>
      <c r="Q6" s="344"/>
      <c r="R6" s="344"/>
      <c r="S6" s="344"/>
      <c r="T6" s="344"/>
      <c r="U6" s="344"/>
      <c r="V6" s="344"/>
      <c r="W6" s="344"/>
      <c r="X6" s="344"/>
      <c r="Y6" s="344"/>
      <c r="Z6" s="344"/>
      <c r="AA6" s="344"/>
      <c r="AB6" s="344"/>
      <c r="AC6" s="344"/>
      <c r="AD6" s="344"/>
      <c r="AE6" s="344"/>
      <c r="AF6" s="344"/>
      <c r="AG6" s="344"/>
      <c r="AH6" s="344"/>
      <c r="AI6" s="344"/>
    </row>
    <row r="7" spans="1:51" s="347" customFormat="1" x14ac:dyDescent="0.15">
      <c r="A7" s="344"/>
      <c r="B7" s="344"/>
      <c r="C7" s="344"/>
      <c r="D7" s="344"/>
      <c r="E7" s="344"/>
      <c r="F7" s="344"/>
      <c r="G7" s="344"/>
      <c r="H7" s="344"/>
      <c r="I7" s="344"/>
      <c r="J7" s="344"/>
      <c r="K7" s="344"/>
      <c r="L7" s="344"/>
      <c r="M7" s="344"/>
      <c r="N7" s="344"/>
      <c r="O7" s="344"/>
      <c r="P7" s="344"/>
      <c r="Q7" s="344"/>
      <c r="R7" s="344"/>
      <c r="S7" s="344"/>
      <c r="T7" s="344"/>
      <c r="U7" s="344"/>
      <c r="V7" s="344"/>
      <c r="W7" s="344"/>
      <c r="X7" s="344"/>
      <c r="Y7" s="344"/>
      <c r="Z7" s="344"/>
      <c r="AA7" s="344"/>
      <c r="AB7" s="344"/>
      <c r="AC7" s="344"/>
      <c r="AD7" s="344"/>
      <c r="AE7" s="344"/>
      <c r="AF7" s="344"/>
      <c r="AG7" s="344"/>
      <c r="AH7" s="344"/>
      <c r="AI7" s="344"/>
    </row>
    <row r="8" spans="1:51" s="347" customFormat="1" x14ac:dyDescent="0.15">
      <c r="A8" s="344"/>
      <c r="B8" s="344"/>
      <c r="C8" s="344"/>
      <c r="D8" s="344"/>
      <c r="E8" s="344"/>
      <c r="F8" s="344"/>
      <c r="G8" s="344"/>
      <c r="H8" s="344"/>
      <c r="I8" s="344"/>
      <c r="J8" s="344"/>
      <c r="K8" s="344"/>
      <c r="L8" s="344"/>
      <c r="M8" s="344"/>
      <c r="N8" s="344"/>
      <c r="O8" s="344"/>
      <c r="P8" s="344"/>
      <c r="Q8" s="344"/>
      <c r="R8" s="344"/>
      <c r="S8" s="344"/>
      <c r="T8" s="344"/>
      <c r="U8" s="344"/>
      <c r="V8" s="344"/>
      <c r="W8" s="344"/>
      <c r="X8" s="344"/>
      <c r="Y8" s="344"/>
      <c r="Z8" s="344"/>
      <c r="AA8" s="344"/>
      <c r="AB8" s="344"/>
      <c r="AC8" s="344"/>
      <c r="AD8" s="344"/>
      <c r="AE8" s="344"/>
      <c r="AF8" s="344"/>
      <c r="AG8" s="344"/>
      <c r="AH8" s="344"/>
      <c r="AI8" s="344"/>
    </row>
    <row r="9" spans="1:51" s="347" customFormat="1" x14ac:dyDescent="0.15">
      <c r="A9" s="344"/>
      <c r="B9" s="344"/>
      <c r="C9" s="344"/>
      <c r="D9" s="344"/>
      <c r="E9" s="344"/>
      <c r="F9" s="344"/>
      <c r="G9" s="344"/>
      <c r="H9" s="344"/>
      <c r="I9" s="344"/>
      <c r="J9" s="344"/>
      <c r="K9" s="344"/>
      <c r="L9" s="344"/>
      <c r="M9" s="344"/>
      <c r="N9" s="344"/>
      <c r="O9" s="344"/>
      <c r="P9" s="344"/>
      <c r="Q9" s="344"/>
      <c r="R9" s="344"/>
      <c r="S9" s="344"/>
      <c r="T9" s="344"/>
      <c r="U9" s="344"/>
      <c r="V9" s="344"/>
      <c r="W9" s="344"/>
      <c r="X9" s="344"/>
      <c r="Y9" s="344"/>
      <c r="Z9" s="344"/>
      <c r="AA9" s="344"/>
      <c r="AB9" s="344"/>
      <c r="AC9" s="344"/>
      <c r="AD9" s="344"/>
      <c r="AE9" s="344"/>
      <c r="AF9" s="344"/>
      <c r="AG9" s="344"/>
      <c r="AH9" s="344"/>
      <c r="AI9" s="344"/>
    </row>
    <row r="10" spans="1:51" s="347" customFormat="1" x14ac:dyDescent="0.15">
      <c r="A10" s="344"/>
      <c r="B10" s="344"/>
      <c r="C10" s="344"/>
      <c r="D10" s="344"/>
      <c r="E10" s="344"/>
      <c r="F10" s="344"/>
      <c r="G10" s="344"/>
      <c r="H10" s="344"/>
      <c r="I10" s="344"/>
      <c r="J10" s="344"/>
      <c r="K10" s="344"/>
      <c r="L10" s="344"/>
      <c r="M10" s="344"/>
      <c r="N10" s="344"/>
      <c r="O10" s="344"/>
      <c r="P10" s="344"/>
      <c r="Q10" s="344"/>
      <c r="R10" s="344"/>
      <c r="S10" s="344"/>
      <c r="T10" s="344"/>
      <c r="U10" s="344"/>
      <c r="V10" s="344"/>
      <c r="W10" s="344"/>
      <c r="X10" s="344"/>
      <c r="Y10" s="344"/>
      <c r="Z10" s="344"/>
      <c r="AA10" s="344"/>
      <c r="AB10" s="344"/>
      <c r="AC10" s="344"/>
      <c r="AD10" s="344"/>
      <c r="AE10" s="344"/>
      <c r="AF10" s="344"/>
      <c r="AG10" s="344"/>
      <c r="AH10" s="344"/>
      <c r="AI10" s="344"/>
      <c r="AY10" s="347" t="s">
        <v>553</v>
      </c>
    </row>
    <row r="11" spans="1:51" s="347" customFormat="1" x14ac:dyDescent="0.15">
      <c r="A11" s="344"/>
      <c r="B11" s="344"/>
      <c r="C11" s="344"/>
      <c r="D11" s="344"/>
      <c r="E11" s="344"/>
      <c r="F11" s="344"/>
      <c r="G11" s="344"/>
      <c r="H11" s="344"/>
      <c r="I11" s="344"/>
      <c r="J11" s="344"/>
      <c r="K11" s="344"/>
      <c r="L11" s="344"/>
      <c r="M11" s="344"/>
      <c r="N11" s="344"/>
      <c r="O11" s="344"/>
      <c r="P11" s="344"/>
      <c r="Q11" s="344"/>
      <c r="R11" s="344"/>
      <c r="S11" s="344"/>
      <c r="T11" s="344"/>
      <c r="U11" s="344"/>
      <c r="V11" s="344"/>
      <c r="W11" s="344"/>
      <c r="X11" s="344"/>
      <c r="Y11" s="344"/>
      <c r="Z11" s="344"/>
      <c r="AA11" s="344"/>
      <c r="AB11" s="344"/>
      <c r="AC11" s="344"/>
      <c r="AD11" s="344"/>
      <c r="AE11" s="344"/>
      <c r="AF11" s="344"/>
      <c r="AG11" s="344"/>
      <c r="AH11" s="344"/>
      <c r="AI11" s="344"/>
    </row>
    <row r="12" spans="1:51" s="347" customFormat="1" x14ac:dyDescent="0.15">
      <c r="A12" s="344"/>
      <c r="B12" s="344"/>
      <c r="C12" s="344"/>
      <c r="D12" s="344"/>
      <c r="E12" s="344"/>
      <c r="F12" s="344"/>
      <c r="G12" s="344"/>
      <c r="H12" s="344"/>
      <c r="I12" s="344"/>
      <c r="J12" s="344"/>
      <c r="K12" s="344"/>
      <c r="L12" s="344"/>
      <c r="M12" s="344"/>
      <c r="N12" s="344"/>
      <c r="O12" s="344"/>
      <c r="P12" s="344"/>
      <c r="Q12" s="344"/>
      <c r="R12" s="344"/>
      <c r="S12" s="344"/>
      <c r="T12" s="344"/>
      <c r="U12" s="344"/>
      <c r="V12" s="344"/>
      <c r="W12" s="344"/>
      <c r="X12" s="344"/>
      <c r="Y12" s="344"/>
      <c r="Z12" s="344"/>
      <c r="AA12" s="344"/>
      <c r="AB12" s="344"/>
      <c r="AC12" s="344"/>
      <c r="AD12" s="344"/>
      <c r="AE12" s="344"/>
      <c r="AF12" s="344"/>
      <c r="AG12" s="344"/>
      <c r="AH12" s="344"/>
      <c r="AI12" s="344"/>
      <c r="AY12" s="347" t="s">
        <v>553</v>
      </c>
    </row>
    <row r="13" spans="1:51" s="347" customFormat="1" x14ac:dyDescent="0.15">
      <c r="A13" s="344"/>
      <c r="B13" s="344"/>
      <c r="C13" s="344"/>
      <c r="D13" s="344"/>
      <c r="E13" s="344"/>
      <c r="F13" s="344"/>
      <c r="G13" s="344"/>
      <c r="H13" s="344"/>
      <c r="I13" s="344"/>
      <c r="J13" s="344"/>
      <c r="K13" s="344"/>
      <c r="L13" s="344"/>
      <c r="M13" s="344"/>
      <c r="N13" s="344"/>
      <c r="O13" s="344"/>
      <c r="P13" s="344"/>
      <c r="Q13" s="344"/>
      <c r="R13" s="344"/>
      <c r="S13" s="344"/>
      <c r="T13" s="344"/>
      <c r="U13" s="344"/>
      <c r="V13" s="344"/>
      <c r="W13" s="344"/>
      <c r="X13" s="344"/>
      <c r="Y13" s="344"/>
      <c r="Z13" s="344"/>
      <c r="AA13" s="344"/>
      <c r="AB13" s="344"/>
      <c r="AC13" s="344"/>
      <c r="AD13" s="344"/>
      <c r="AE13" s="344"/>
      <c r="AF13" s="344"/>
      <c r="AG13" s="344"/>
      <c r="AH13" s="344"/>
      <c r="AI13" s="344"/>
    </row>
    <row r="14" spans="1:51" s="347" customFormat="1" ht="14.25" customHeight="1" x14ac:dyDescent="0.15">
      <c r="A14" s="344"/>
      <c r="B14" s="344"/>
      <c r="C14" s="344"/>
      <c r="D14" s="344"/>
      <c r="E14" s="344"/>
      <c r="F14" s="344"/>
      <c r="G14" s="344"/>
      <c r="H14" s="344"/>
      <c r="I14" s="344"/>
      <c r="J14" s="344"/>
      <c r="K14" s="344"/>
      <c r="L14" s="344"/>
      <c r="M14" s="344"/>
      <c r="N14" s="344"/>
      <c r="O14" s="344"/>
      <c r="P14" s="344"/>
      <c r="Q14" s="344"/>
      <c r="R14" s="344"/>
      <c r="S14" s="344"/>
      <c r="T14" s="344"/>
      <c r="U14" s="344"/>
      <c r="V14" s="344"/>
      <c r="W14" s="344"/>
      <c r="X14" s="344"/>
      <c r="Y14" s="344"/>
      <c r="Z14" s="344"/>
      <c r="AA14" s="344"/>
      <c r="AB14" s="344"/>
      <c r="AC14" s="344"/>
      <c r="AD14" s="344"/>
      <c r="AE14" s="344"/>
      <c r="AF14" s="344"/>
      <c r="AG14" s="344"/>
      <c r="AH14" s="344"/>
      <c r="AI14" s="344"/>
    </row>
    <row r="15" spans="1:51" s="347" customFormat="1" x14ac:dyDescent="0.15">
      <c r="A15" s="245"/>
      <c r="B15" s="344"/>
      <c r="C15" s="344"/>
      <c r="D15" s="344"/>
      <c r="E15" s="344"/>
      <c r="F15" s="344"/>
      <c r="G15" s="344"/>
      <c r="H15" s="344"/>
      <c r="I15" s="344"/>
      <c r="J15" s="344"/>
      <c r="K15" s="344"/>
      <c r="L15" s="344"/>
      <c r="M15" s="344"/>
      <c r="N15" s="344"/>
      <c r="O15" s="344"/>
      <c r="P15" s="344"/>
      <c r="Q15" s="344"/>
      <c r="R15" s="344"/>
      <c r="S15" s="344"/>
      <c r="T15" s="344"/>
      <c r="U15" s="344"/>
      <c r="V15" s="344"/>
      <c r="W15" s="344"/>
      <c r="X15" s="344"/>
      <c r="Y15" s="344"/>
      <c r="Z15" s="344"/>
      <c r="AA15" s="344"/>
      <c r="AB15" s="344"/>
      <c r="AC15" s="344"/>
      <c r="AD15" s="344"/>
      <c r="AE15" s="344"/>
      <c r="AF15" s="344"/>
      <c r="AG15" s="344"/>
      <c r="AH15" s="344"/>
      <c r="AI15" s="344"/>
    </row>
    <row r="16" spans="1:51" s="347" customFormat="1" x14ac:dyDescent="0.15">
      <c r="A16" s="245"/>
      <c r="B16" s="344"/>
      <c r="C16" s="344"/>
      <c r="D16" s="344"/>
      <c r="E16" s="344"/>
      <c r="F16" s="344"/>
      <c r="G16" s="344"/>
      <c r="H16" s="344"/>
      <c r="I16" s="344"/>
      <c r="J16" s="344"/>
      <c r="K16" s="344"/>
      <c r="L16" s="344"/>
      <c r="M16" s="344"/>
      <c r="N16" s="344"/>
      <c r="O16" s="344"/>
      <c r="P16" s="344"/>
      <c r="Q16" s="344"/>
      <c r="R16" s="344"/>
      <c r="S16" s="344"/>
      <c r="T16" s="344"/>
      <c r="U16" s="344"/>
      <c r="V16" s="344"/>
      <c r="W16" s="344"/>
      <c r="X16" s="344"/>
      <c r="Y16" s="344"/>
      <c r="Z16" s="344"/>
      <c r="AA16" s="344"/>
      <c r="AB16" s="344"/>
      <c r="AC16" s="344"/>
      <c r="AD16" s="344"/>
      <c r="AE16" s="344"/>
      <c r="AF16" s="344"/>
      <c r="AG16" s="344"/>
      <c r="AH16" s="344"/>
      <c r="AI16" s="344"/>
    </row>
    <row r="17" spans="1:259" s="347" customFormat="1" x14ac:dyDescent="0.15">
      <c r="A17" s="245"/>
      <c r="B17" s="344"/>
      <c r="C17" s="344"/>
      <c r="D17" s="344"/>
      <c r="E17" s="344"/>
      <c r="F17" s="344"/>
      <c r="G17" s="344"/>
      <c r="H17" s="344"/>
      <c r="I17" s="344"/>
      <c r="J17" s="344"/>
      <c r="K17" s="344"/>
      <c r="L17" s="344"/>
      <c r="M17" s="344"/>
      <c r="N17" s="344"/>
      <c r="O17" s="344"/>
      <c r="P17" s="344"/>
      <c r="Q17" s="344"/>
      <c r="R17" s="344"/>
      <c r="S17" s="344"/>
      <c r="T17" s="344"/>
      <c r="U17" s="344"/>
      <c r="V17" s="344"/>
      <c r="W17" s="344"/>
      <c r="X17" s="344"/>
      <c r="Y17" s="344"/>
      <c r="Z17" s="344"/>
      <c r="AA17" s="344"/>
      <c r="AB17" s="344"/>
      <c r="AC17" s="344"/>
      <c r="AD17" s="344"/>
      <c r="AE17" s="344"/>
      <c r="AF17" s="344"/>
      <c r="AG17" s="344"/>
      <c r="AH17" s="344"/>
      <c r="AI17" s="344"/>
    </row>
    <row r="18" spans="1:259" s="347" customFormat="1" x14ac:dyDescent="0.15">
      <c r="A18" s="245"/>
      <c r="B18" s="344"/>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c r="AA18" s="344"/>
      <c r="AB18" s="344"/>
      <c r="AC18" s="344"/>
      <c r="AD18" s="344"/>
      <c r="AE18" s="344"/>
      <c r="AF18" s="344"/>
      <c r="AG18" s="344"/>
      <c r="AH18" s="344"/>
      <c r="AI18" s="344"/>
    </row>
    <row r="19" spans="1:259" x14ac:dyDescent="0.15">
      <c r="P19" s="246"/>
      <c r="Q19" s="246"/>
    </row>
    <row r="20" spans="1:259" x14ac:dyDescent="0.15">
      <c r="P20" s="246"/>
      <c r="Q20" s="246"/>
    </row>
    <row r="21" spans="1:259" ht="17.25" x14ac:dyDescent="0.15">
      <c r="B21" s="348"/>
      <c r="C21" s="248"/>
      <c r="D21" s="248"/>
      <c r="E21" s="248"/>
      <c r="F21" s="248"/>
      <c r="G21" s="248"/>
      <c r="H21" s="248"/>
      <c r="I21" s="248"/>
      <c r="J21" s="248"/>
      <c r="K21" s="248"/>
      <c r="L21" s="248"/>
      <c r="M21" s="248"/>
      <c r="N21" s="349"/>
      <c r="O21" s="248"/>
      <c r="P21" s="249"/>
      <c r="Q21" s="246"/>
      <c r="IY21" s="350"/>
    </row>
    <row r="22" spans="1:259" ht="17.25" x14ac:dyDescent="0.15">
      <c r="B22" s="250"/>
      <c r="IY22" s="351"/>
    </row>
    <row r="23" spans="1:259" x14ac:dyDescent="0.15">
      <c r="B23" s="250"/>
    </row>
    <row r="24" spans="1:259" x14ac:dyDescent="0.15">
      <c r="B24" s="250"/>
    </row>
    <row r="25" spans="1:259" x14ac:dyDescent="0.15">
      <c r="B25" s="250"/>
    </row>
    <row r="26" spans="1:259" x14ac:dyDescent="0.15">
      <c r="B26" s="250"/>
    </row>
    <row r="27" spans="1:259" x14ac:dyDescent="0.15">
      <c r="B27" s="250"/>
    </row>
    <row r="28" spans="1:259" x14ac:dyDescent="0.15">
      <c r="B28" s="250"/>
    </row>
    <row r="29" spans="1:259" x14ac:dyDescent="0.15">
      <c r="B29" s="250"/>
    </row>
    <row r="30" spans="1:259" x14ac:dyDescent="0.15">
      <c r="B30" s="250"/>
    </row>
    <row r="31" spans="1:259" x14ac:dyDescent="0.15">
      <c r="B31" s="250"/>
    </row>
    <row r="32" spans="1:259" x14ac:dyDescent="0.15">
      <c r="B32" s="250"/>
    </row>
    <row r="33" spans="2:17" x14ac:dyDescent="0.15">
      <c r="B33" s="250"/>
    </row>
    <row r="34" spans="2:17" x14ac:dyDescent="0.15">
      <c r="B34" s="250"/>
    </row>
    <row r="35" spans="2:17" x14ac:dyDescent="0.15">
      <c r="B35" s="250"/>
    </row>
    <row r="36" spans="2:17" x14ac:dyDescent="0.15">
      <c r="B36" s="250"/>
    </row>
    <row r="37" spans="2:17" x14ac:dyDescent="0.15">
      <c r="B37" s="250"/>
    </row>
    <row r="38" spans="2:17" x14ac:dyDescent="0.15">
      <c r="B38" s="250"/>
    </row>
    <row r="39" spans="2:17" x14ac:dyDescent="0.15">
      <c r="B39" s="342"/>
      <c r="C39" s="308"/>
      <c r="D39" s="308"/>
      <c r="E39" s="308"/>
      <c r="F39" s="308"/>
      <c r="G39" s="308"/>
      <c r="H39" s="308"/>
      <c r="I39" s="308"/>
      <c r="J39" s="308"/>
      <c r="K39" s="308"/>
      <c r="L39" s="308"/>
      <c r="M39" s="308"/>
      <c r="N39" s="308"/>
      <c r="O39" s="308"/>
      <c r="P39" s="343"/>
    </row>
    <row r="40" spans="2:17" x14ac:dyDescent="0.15">
      <c r="B40" s="352"/>
      <c r="C40" s="246"/>
      <c r="D40" s="246"/>
      <c r="E40" s="246"/>
      <c r="F40" s="246"/>
      <c r="G40" s="246"/>
      <c r="H40" s="246"/>
      <c r="I40" s="246"/>
      <c r="J40" s="246"/>
      <c r="K40" s="246"/>
      <c r="L40" s="246"/>
      <c r="M40" s="246"/>
      <c r="N40" s="246"/>
      <c r="O40" s="246"/>
      <c r="P40" s="352"/>
      <c r="Q40" s="246"/>
    </row>
    <row r="41" spans="2:17" ht="17.25" x14ac:dyDescent="0.15">
      <c r="B41" s="247" t="s">
        <v>554</v>
      </c>
      <c r="C41" s="248"/>
      <c r="D41" s="248"/>
      <c r="E41" s="248"/>
      <c r="F41" s="248"/>
      <c r="G41" s="248"/>
      <c r="H41" s="248"/>
      <c r="I41" s="248"/>
      <c r="J41" s="248"/>
      <c r="K41" s="248"/>
      <c r="L41" s="248"/>
      <c r="M41" s="248"/>
      <c r="N41" s="248"/>
      <c r="O41" s="248"/>
      <c r="P41" s="249"/>
    </row>
    <row r="42" spans="2:17" x14ac:dyDescent="0.15">
      <c r="B42" s="250"/>
      <c r="C42" s="246"/>
      <c r="D42" s="246"/>
      <c r="E42" s="246"/>
      <c r="F42" s="246"/>
      <c r="G42" s="353" t="s">
        <v>555</v>
      </c>
      <c r="I42" s="354"/>
      <c r="J42" s="354"/>
      <c r="K42" s="354"/>
      <c r="L42" s="246"/>
      <c r="M42" s="246"/>
      <c r="N42" s="246"/>
      <c r="O42" s="246"/>
    </row>
    <row r="43" spans="2:17" ht="13.5" customHeight="1" x14ac:dyDescent="0.15">
      <c r="B43" s="250"/>
      <c r="C43" s="246"/>
      <c r="D43" s="246"/>
      <c r="E43" s="246"/>
      <c r="F43" s="246"/>
      <c r="G43" s="1222" t="s">
        <v>556</v>
      </c>
      <c r="H43" s="1223"/>
      <c r="I43" s="1223"/>
      <c r="J43" s="1223"/>
      <c r="K43" s="1223"/>
      <c r="L43" s="1223"/>
      <c r="M43" s="1223"/>
      <c r="N43" s="1223"/>
      <c r="O43" s="1224"/>
    </row>
    <row r="44" spans="2:17" ht="13.5" customHeight="1" x14ac:dyDescent="0.15">
      <c r="B44" s="250"/>
      <c r="C44" s="246"/>
      <c r="D44" s="246"/>
      <c r="E44" s="246"/>
      <c r="F44" s="246"/>
      <c r="G44" s="1225"/>
      <c r="H44" s="1226"/>
      <c r="I44" s="1226"/>
      <c r="J44" s="1226"/>
      <c r="K44" s="1226"/>
      <c r="L44" s="1226"/>
      <c r="M44" s="1226"/>
      <c r="N44" s="1226"/>
      <c r="O44" s="1227"/>
    </row>
    <row r="45" spans="2:17" ht="13.5" customHeight="1" x14ac:dyDescent="0.15">
      <c r="B45" s="250"/>
      <c r="C45" s="246"/>
      <c r="D45" s="246"/>
      <c r="E45" s="246"/>
      <c r="F45" s="246"/>
      <c r="G45" s="1225"/>
      <c r="H45" s="1226"/>
      <c r="I45" s="1226"/>
      <c r="J45" s="1226"/>
      <c r="K45" s="1226"/>
      <c r="L45" s="1226"/>
      <c r="M45" s="1226"/>
      <c r="N45" s="1226"/>
      <c r="O45" s="1227"/>
    </row>
    <row r="46" spans="2:17" ht="13.5" customHeight="1" x14ac:dyDescent="0.15">
      <c r="B46" s="250"/>
      <c r="C46" s="246"/>
      <c r="D46" s="246"/>
      <c r="E46" s="246"/>
      <c r="F46" s="246"/>
      <c r="G46" s="1225"/>
      <c r="H46" s="1226"/>
      <c r="I46" s="1226"/>
      <c r="J46" s="1226"/>
      <c r="K46" s="1226"/>
      <c r="L46" s="1226"/>
      <c r="M46" s="1226"/>
      <c r="N46" s="1226"/>
      <c r="O46" s="1227"/>
    </row>
    <row r="47" spans="2:17" ht="13.5" customHeight="1" x14ac:dyDescent="0.15">
      <c r="B47" s="250"/>
      <c r="C47" s="246"/>
      <c r="D47" s="246"/>
      <c r="E47" s="246"/>
      <c r="F47" s="246"/>
      <c r="G47" s="1228"/>
      <c r="H47" s="1229"/>
      <c r="I47" s="1229"/>
      <c r="J47" s="1229"/>
      <c r="K47" s="1229"/>
      <c r="L47" s="1229"/>
      <c r="M47" s="1229"/>
      <c r="N47" s="1229"/>
      <c r="O47" s="1230"/>
    </row>
    <row r="48" spans="2:17" x14ac:dyDescent="0.15">
      <c r="B48" s="250"/>
      <c r="C48" s="246"/>
      <c r="D48" s="246"/>
      <c r="E48" s="246"/>
      <c r="F48" s="246"/>
      <c r="G48" s="246"/>
      <c r="H48" s="355"/>
      <c r="I48" s="355"/>
      <c r="J48" s="355"/>
    </row>
    <row r="49" spans="1:17" x14ac:dyDescent="0.15">
      <c r="B49" s="250"/>
      <c r="C49" s="246"/>
      <c r="D49" s="246"/>
      <c r="E49" s="246"/>
      <c r="F49" s="246"/>
      <c r="G49" s="245" t="s">
        <v>557</v>
      </c>
    </row>
    <row r="50" spans="1:17" x14ac:dyDescent="0.15">
      <c r="B50" s="250"/>
      <c r="C50" s="246"/>
      <c r="D50" s="246"/>
      <c r="E50" s="246"/>
      <c r="F50" s="246"/>
      <c r="G50" s="1231"/>
      <c r="H50" s="1232"/>
      <c r="I50" s="1232"/>
      <c r="J50" s="1233"/>
      <c r="K50" s="356" t="s">
        <v>517</v>
      </c>
      <c r="L50" s="356" t="s">
        <v>518</v>
      </c>
      <c r="M50" s="356" t="s">
        <v>519</v>
      </c>
      <c r="N50" s="356" t="s">
        <v>520</v>
      </c>
      <c r="O50" s="356" t="s">
        <v>521</v>
      </c>
    </row>
    <row r="51" spans="1:17" x14ac:dyDescent="0.15">
      <c r="B51" s="250"/>
      <c r="C51" s="246"/>
      <c r="D51" s="246"/>
      <c r="E51" s="246"/>
      <c r="F51" s="246"/>
      <c r="G51" s="1234" t="s">
        <v>558</v>
      </c>
      <c r="H51" s="1235"/>
      <c r="I51" s="1240" t="s">
        <v>559</v>
      </c>
      <c r="J51" s="1240"/>
      <c r="K51" s="1242"/>
      <c r="L51" s="1242"/>
      <c r="M51" s="1242"/>
      <c r="N51" s="1243"/>
      <c r="O51" s="1243"/>
    </row>
    <row r="52" spans="1:17" x14ac:dyDescent="0.15">
      <c r="B52" s="250"/>
      <c r="C52" s="246"/>
      <c r="D52" s="246"/>
      <c r="E52" s="246"/>
      <c r="F52" s="246"/>
      <c r="G52" s="1236"/>
      <c r="H52" s="1237"/>
      <c r="I52" s="1241"/>
      <c r="J52" s="1241"/>
      <c r="K52" s="1243"/>
      <c r="L52" s="1243"/>
      <c r="M52" s="1243"/>
      <c r="N52" s="1243"/>
      <c r="O52" s="1243"/>
    </row>
    <row r="53" spans="1:17" x14ac:dyDescent="0.15">
      <c r="A53" s="357"/>
      <c r="B53" s="250"/>
      <c r="C53" s="246"/>
      <c r="D53" s="246"/>
      <c r="E53" s="246"/>
      <c r="F53" s="246"/>
      <c r="G53" s="1236"/>
      <c r="H53" s="1237"/>
      <c r="I53" s="1244" t="s">
        <v>560</v>
      </c>
      <c r="J53" s="1244"/>
      <c r="K53" s="1245"/>
      <c r="L53" s="1245"/>
      <c r="M53" s="1245"/>
      <c r="N53" s="1247">
        <v>62.2</v>
      </c>
      <c r="O53" s="1247">
        <v>59.7</v>
      </c>
    </row>
    <row r="54" spans="1:17" x14ac:dyDescent="0.15">
      <c r="A54" s="357"/>
      <c r="B54" s="250"/>
      <c r="C54" s="246"/>
      <c r="D54" s="246"/>
      <c r="E54" s="246"/>
      <c r="F54" s="246"/>
      <c r="G54" s="1238"/>
      <c r="H54" s="1239"/>
      <c r="I54" s="1244"/>
      <c r="J54" s="1244"/>
      <c r="K54" s="1246"/>
      <c r="L54" s="1246"/>
      <c r="M54" s="1246"/>
      <c r="N54" s="1246"/>
      <c r="O54" s="1246"/>
    </row>
    <row r="55" spans="1:17" x14ac:dyDescent="0.15">
      <c r="A55" s="357"/>
      <c r="B55" s="250"/>
      <c r="C55" s="246"/>
      <c r="D55" s="246"/>
      <c r="E55" s="246"/>
      <c r="F55" s="246"/>
      <c r="G55" s="1248" t="s">
        <v>561</v>
      </c>
      <c r="H55" s="1249"/>
      <c r="I55" s="1244" t="s">
        <v>559</v>
      </c>
      <c r="J55" s="1244"/>
      <c r="K55" s="1242"/>
      <c r="L55" s="1242"/>
      <c r="M55" s="1242"/>
      <c r="N55" s="1243">
        <v>0</v>
      </c>
      <c r="O55" s="1243">
        <v>0</v>
      </c>
    </row>
    <row r="56" spans="1:17" x14ac:dyDescent="0.15">
      <c r="A56" s="357"/>
      <c r="B56" s="250"/>
      <c r="C56" s="246"/>
      <c r="D56" s="246"/>
      <c r="E56" s="246"/>
      <c r="F56" s="246"/>
      <c r="G56" s="1250"/>
      <c r="H56" s="1251"/>
      <c r="I56" s="1244"/>
      <c r="J56" s="1244"/>
      <c r="K56" s="1243"/>
      <c r="L56" s="1243"/>
      <c r="M56" s="1243"/>
      <c r="N56" s="1243"/>
      <c r="O56" s="1243"/>
    </row>
    <row r="57" spans="1:17" s="357" customFormat="1" x14ac:dyDescent="0.15">
      <c r="B57" s="358"/>
      <c r="C57" s="354"/>
      <c r="D57" s="354"/>
      <c r="E57" s="354"/>
      <c r="F57" s="354"/>
      <c r="G57" s="1250"/>
      <c r="H57" s="1251"/>
      <c r="I57" s="1254" t="s">
        <v>560</v>
      </c>
      <c r="J57" s="1254"/>
      <c r="K57" s="1245"/>
      <c r="L57" s="1245"/>
      <c r="M57" s="1245"/>
      <c r="N57" s="1247">
        <v>60.2</v>
      </c>
      <c r="O57" s="1247">
        <v>55</v>
      </c>
      <c r="P57" s="359"/>
      <c r="Q57" s="358"/>
    </row>
    <row r="58" spans="1:17" s="357" customFormat="1" x14ac:dyDescent="0.15">
      <c r="A58" s="245"/>
      <c r="B58" s="358"/>
      <c r="C58" s="354"/>
      <c r="D58" s="354"/>
      <c r="E58" s="354"/>
      <c r="F58" s="354"/>
      <c r="G58" s="1252"/>
      <c r="H58" s="1253"/>
      <c r="I58" s="1254"/>
      <c r="J58" s="1254"/>
      <c r="K58" s="1246"/>
      <c r="L58" s="1246"/>
      <c r="M58" s="1246"/>
      <c r="N58" s="1246"/>
      <c r="O58" s="1246"/>
      <c r="P58" s="359"/>
      <c r="Q58" s="358"/>
    </row>
    <row r="59" spans="1:17" s="357" customFormat="1" x14ac:dyDescent="0.15">
      <c r="A59" s="245"/>
      <c r="B59" s="358"/>
      <c r="C59" s="354"/>
      <c r="D59" s="354"/>
      <c r="E59" s="354"/>
      <c r="F59" s="354"/>
      <c r="G59" s="354"/>
      <c r="H59" s="354"/>
      <c r="I59" s="354"/>
      <c r="J59" s="354"/>
      <c r="K59" s="360"/>
      <c r="L59" s="360"/>
      <c r="M59" s="360"/>
      <c r="N59" s="360"/>
      <c r="O59" s="360"/>
      <c r="P59" s="359"/>
      <c r="Q59" s="358"/>
    </row>
    <row r="60" spans="1:17" s="357" customFormat="1" x14ac:dyDescent="0.15">
      <c r="A60" s="245"/>
      <c r="B60" s="358"/>
      <c r="C60" s="354"/>
      <c r="D60" s="354"/>
      <c r="E60" s="354"/>
      <c r="F60" s="354"/>
      <c r="G60" s="354"/>
      <c r="H60" s="354"/>
      <c r="I60" s="354"/>
      <c r="J60" s="354"/>
      <c r="K60" s="360"/>
      <c r="L60" s="360"/>
      <c r="M60" s="360"/>
      <c r="N60" s="360"/>
      <c r="O60" s="360"/>
      <c r="P60" s="359"/>
      <c r="Q60" s="358"/>
    </row>
    <row r="61" spans="1:17" s="357" customFormat="1" x14ac:dyDescent="0.15">
      <c r="A61" s="245"/>
      <c r="B61" s="361"/>
      <c r="C61" s="362"/>
      <c r="D61" s="362"/>
      <c r="E61" s="362"/>
      <c r="F61" s="362"/>
      <c r="G61" s="362"/>
      <c r="H61" s="362"/>
      <c r="I61" s="362"/>
      <c r="J61" s="362"/>
      <c r="K61" s="362"/>
      <c r="L61" s="362"/>
      <c r="M61" s="363"/>
      <c r="N61" s="363"/>
      <c r="O61" s="363"/>
      <c r="P61" s="364"/>
      <c r="Q61" s="358"/>
    </row>
    <row r="62" spans="1:17" x14ac:dyDescent="0.15">
      <c r="B62" s="352"/>
      <c r="C62" s="352"/>
      <c r="D62" s="352"/>
      <c r="E62" s="352"/>
      <c r="F62" s="352"/>
      <c r="G62" s="352"/>
      <c r="H62" s="352"/>
      <c r="I62" s="352"/>
      <c r="J62" s="352"/>
      <c r="K62" s="352"/>
      <c r="L62" s="352"/>
      <c r="M62" s="352"/>
      <c r="N62" s="352"/>
      <c r="O62" s="352"/>
      <c r="P62" s="352"/>
      <c r="Q62" s="246"/>
    </row>
    <row r="63" spans="1:17" ht="17.25" x14ac:dyDescent="0.15">
      <c r="B63" s="309" t="s">
        <v>562</v>
      </c>
      <c r="C63" s="246"/>
      <c r="D63" s="246"/>
      <c r="E63" s="246"/>
      <c r="F63" s="246"/>
      <c r="G63" s="246"/>
      <c r="H63" s="246"/>
      <c r="I63" s="246"/>
      <c r="J63" s="246"/>
      <c r="K63" s="246"/>
      <c r="L63" s="246"/>
      <c r="M63" s="246"/>
      <c r="N63" s="246"/>
      <c r="O63" s="246"/>
    </row>
    <row r="64" spans="1:17" x14ac:dyDescent="0.15">
      <c r="B64" s="250"/>
      <c r="C64" s="246"/>
      <c r="D64" s="246"/>
      <c r="E64" s="246"/>
      <c r="F64" s="246"/>
      <c r="G64" s="353" t="s">
        <v>555</v>
      </c>
      <c r="I64" s="354"/>
      <c r="J64" s="354"/>
      <c r="K64" s="354"/>
      <c r="L64" s="246"/>
      <c r="M64" s="246"/>
      <c r="N64" s="246"/>
      <c r="O64" s="246"/>
    </row>
    <row r="65" spans="2:30" x14ac:dyDescent="0.15">
      <c r="B65" s="250"/>
      <c r="C65" s="246"/>
      <c r="D65" s="246"/>
      <c r="E65" s="246"/>
      <c r="F65" s="246"/>
      <c r="G65" s="1222" t="s">
        <v>563</v>
      </c>
      <c r="H65" s="1223"/>
      <c r="I65" s="1223"/>
      <c r="J65" s="1223"/>
      <c r="K65" s="1223"/>
      <c r="L65" s="1223"/>
      <c r="M65" s="1223"/>
      <c r="N65" s="1223"/>
      <c r="O65" s="1224"/>
    </row>
    <row r="66" spans="2:30" x14ac:dyDescent="0.15">
      <c r="B66" s="250"/>
      <c r="C66" s="246"/>
      <c r="D66" s="246"/>
      <c r="E66" s="246"/>
      <c r="F66" s="246"/>
      <c r="G66" s="1225"/>
      <c r="H66" s="1226"/>
      <c r="I66" s="1226"/>
      <c r="J66" s="1226"/>
      <c r="K66" s="1226"/>
      <c r="L66" s="1226"/>
      <c r="M66" s="1226"/>
      <c r="N66" s="1226"/>
      <c r="O66" s="1227"/>
    </row>
    <row r="67" spans="2:30" x14ac:dyDescent="0.15">
      <c r="B67" s="250"/>
      <c r="C67" s="246"/>
      <c r="D67" s="246"/>
      <c r="E67" s="246"/>
      <c r="F67" s="246"/>
      <c r="G67" s="1225"/>
      <c r="H67" s="1226"/>
      <c r="I67" s="1226"/>
      <c r="J67" s="1226"/>
      <c r="K67" s="1226"/>
      <c r="L67" s="1226"/>
      <c r="M67" s="1226"/>
      <c r="N67" s="1226"/>
      <c r="O67" s="1227"/>
    </row>
    <row r="68" spans="2:30" x14ac:dyDescent="0.15">
      <c r="B68" s="250"/>
      <c r="C68" s="246"/>
      <c r="D68" s="246"/>
      <c r="E68" s="246"/>
      <c r="F68" s="246"/>
      <c r="G68" s="1225"/>
      <c r="H68" s="1226"/>
      <c r="I68" s="1226"/>
      <c r="J68" s="1226"/>
      <c r="K68" s="1226"/>
      <c r="L68" s="1226"/>
      <c r="M68" s="1226"/>
      <c r="N68" s="1226"/>
      <c r="O68" s="1227"/>
    </row>
    <row r="69" spans="2:30" x14ac:dyDescent="0.15">
      <c r="B69" s="250"/>
      <c r="C69" s="246"/>
      <c r="D69" s="246"/>
      <c r="E69" s="246"/>
      <c r="F69" s="246"/>
      <c r="G69" s="1228"/>
      <c r="H69" s="1229"/>
      <c r="I69" s="1229"/>
      <c r="J69" s="1229"/>
      <c r="K69" s="1229"/>
      <c r="L69" s="1229"/>
      <c r="M69" s="1229"/>
      <c r="N69" s="1229"/>
      <c r="O69" s="1230"/>
    </row>
    <row r="70" spans="2:30" x14ac:dyDescent="0.15">
      <c r="B70" s="250"/>
      <c r="C70" s="246"/>
      <c r="D70" s="246"/>
      <c r="E70" s="246"/>
      <c r="F70" s="246"/>
      <c r="G70" s="246"/>
      <c r="H70" s="365"/>
      <c r="I70" s="365"/>
      <c r="J70" s="366"/>
      <c r="K70" s="366"/>
      <c r="L70" s="367"/>
      <c r="M70" s="366"/>
      <c r="N70" s="367"/>
      <c r="O70" s="368"/>
    </row>
    <row r="71" spans="2:30" x14ac:dyDescent="0.15">
      <c r="B71" s="250"/>
      <c r="C71" s="246"/>
      <c r="D71" s="246"/>
      <c r="E71" s="246"/>
      <c r="F71" s="246"/>
      <c r="G71" s="369" t="s">
        <v>564</v>
      </c>
      <c r="I71" s="370"/>
      <c r="J71" s="366"/>
      <c r="K71" s="366"/>
      <c r="L71" s="367"/>
      <c r="M71" s="366"/>
      <c r="N71" s="367"/>
      <c r="O71" s="368"/>
    </row>
    <row r="72" spans="2:30" x14ac:dyDescent="0.15">
      <c r="B72" s="250"/>
      <c r="C72" s="246"/>
      <c r="D72" s="246"/>
      <c r="E72" s="246"/>
      <c r="F72" s="246"/>
      <c r="G72" s="1231"/>
      <c r="H72" s="1232"/>
      <c r="I72" s="1232"/>
      <c r="J72" s="1233"/>
      <c r="K72" s="356" t="s">
        <v>517</v>
      </c>
      <c r="L72" s="356" t="s">
        <v>518</v>
      </c>
      <c r="M72" s="356" t="s">
        <v>519</v>
      </c>
      <c r="N72" s="356" t="s">
        <v>520</v>
      </c>
      <c r="O72" s="356" t="s">
        <v>521</v>
      </c>
    </row>
    <row r="73" spans="2:30" x14ac:dyDescent="0.15">
      <c r="B73" s="250"/>
      <c r="C73" s="246"/>
      <c r="D73" s="246"/>
      <c r="E73" s="246"/>
      <c r="F73" s="246"/>
      <c r="G73" s="1234" t="s">
        <v>558</v>
      </c>
      <c r="H73" s="1235"/>
      <c r="I73" s="1240" t="s">
        <v>559</v>
      </c>
      <c r="J73" s="1240"/>
      <c r="K73" s="1255"/>
      <c r="L73" s="1255"/>
      <c r="M73" s="1243"/>
      <c r="N73" s="1243"/>
      <c r="O73" s="1243"/>
      <c r="S73" s="245">
        <v>9.9</v>
      </c>
    </row>
    <row r="74" spans="2:30" x14ac:dyDescent="0.15">
      <c r="B74" s="250"/>
      <c r="C74" s="246"/>
      <c r="D74" s="246"/>
      <c r="E74" s="246"/>
      <c r="F74" s="246"/>
      <c r="G74" s="1236"/>
      <c r="H74" s="1237"/>
      <c r="I74" s="1241"/>
      <c r="J74" s="1241"/>
      <c r="K74" s="1255"/>
      <c r="L74" s="1255"/>
      <c r="M74" s="1243"/>
      <c r="N74" s="1243"/>
      <c r="O74" s="1243"/>
    </row>
    <row r="75" spans="2:30" x14ac:dyDescent="0.15">
      <c r="B75" s="250"/>
      <c r="C75" s="246"/>
      <c r="D75" s="246"/>
      <c r="E75" s="246"/>
      <c r="F75" s="246"/>
      <c r="G75" s="1236"/>
      <c r="H75" s="1237"/>
      <c r="I75" s="1244" t="s">
        <v>565</v>
      </c>
      <c r="J75" s="1244"/>
      <c r="K75" s="1247">
        <v>-0.4</v>
      </c>
      <c r="L75" s="1247">
        <v>-1</v>
      </c>
      <c r="M75" s="1247">
        <v>-2</v>
      </c>
      <c r="N75" s="1247">
        <v>-3</v>
      </c>
      <c r="O75" s="1247">
        <v>-4</v>
      </c>
      <c r="U75" s="245">
        <v>81.2</v>
      </c>
      <c r="W75" s="245">
        <v>87.2</v>
      </c>
      <c r="Y75" s="245">
        <v>99.8</v>
      </c>
      <c r="AA75" s="245">
        <v>109.5</v>
      </c>
      <c r="AC75" s="245">
        <v>115.2</v>
      </c>
    </row>
    <row r="76" spans="2:30" x14ac:dyDescent="0.15">
      <c r="B76" s="250"/>
      <c r="C76" s="246"/>
      <c r="D76" s="246"/>
      <c r="E76" s="246"/>
      <c r="F76" s="246"/>
      <c r="G76" s="1238"/>
      <c r="H76" s="1239"/>
      <c r="I76" s="1244"/>
      <c r="J76" s="1244"/>
      <c r="K76" s="1246"/>
      <c r="L76" s="1246"/>
      <c r="M76" s="1246"/>
      <c r="N76" s="1246"/>
      <c r="O76" s="1246"/>
    </row>
    <row r="77" spans="2:30" x14ac:dyDescent="0.15">
      <c r="B77" s="250"/>
      <c r="C77" s="246"/>
      <c r="D77" s="246"/>
      <c r="E77" s="246"/>
      <c r="F77" s="246"/>
      <c r="G77" s="1248" t="s">
        <v>561</v>
      </c>
      <c r="H77" s="1249"/>
      <c r="I77" s="1244" t="s">
        <v>559</v>
      </c>
      <c r="J77" s="1244"/>
      <c r="K77" s="1255">
        <v>0</v>
      </c>
      <c r="L77" s="1255">
        <v>0</v>
      </c>
      <c r="M77" s="1243">
        <v>0</v>
      </c>
      <c r="N77" s="1243">
        <v>0</v>
      </c>
      <c r="O77" s="1243">
        <v>0</v>
      </c>
      <c r="R77" s="245">
        <v>12.3</v>
      </c>
      <c r="T77" s="245">
        <v>11.1</v>
      </c>
    </row>
    <row r="78" spans="2:30" x14ac:dyDescent="0.15">
      <c r="B78" s="250"/>
      <c r="C78" s="246"/>
      <c r="D78" s="246"/>
      <c r="E78" s="246"/>
      <c r="F78" s="246"/>
      <c r="G78" s="1250"/>
      <c r="H78" s="1251"/>
      <c r="I78" s="1244"/>
      <c r="J78" s="1244"/>
      <c r="K78" s="1255"/>
      <c r="L78" s="1255"/>
      <c r="M78" s="1243"/>
      <c r="N78" s="1243"/>
      <c r="O78" s="1243"/>
    </row>
    <row r="79" spans="2:30" x14ac:dyDescent="0.15">
      <c r="B79" s="250"/>
      <c r="C79" s="246"/>
      <c r="D79" s="246"/>
      <c r="E79" s="246"/>
      <c r="F79" s="246"/>
      <c r="G79" s="1250"/>
      <c r="H79" s="1251"/>
      <c r="I79" s="1256" t="s">
        <v>565</v>
      </c>
      <c r="J79" s="1254"/>
      <c r="K79" s="1257">
        <v>-0.7</v>
      </c>
      <c r="L79" s="1257">
        <v>-1.3</v>
      </c>
      <c r="M79" s="1257">
        <v>-1.8</v>
      </c>
      <c r="N79" s="1257">
        <v>-2.2999999999999998</v>
      </c>
      <c r="O79" s="1257">
        <v>-2.8</v>
      </c>
      <c r="V79" s="245">
        <v>53.5</v>
      </c>
      <c r="X79" s="245">
        <v>48.2</v>
      </c>
      <c r="Z79" s="245">
        <v>34.200000000000003</v>
      </c>
      <c r="AB79" s="245">
        <v>30.3</v>
      </c>
      <c r="AD79" s="245">
        <v>28.9</v>
      </c>
    </row>
    <row r="80" spans="2:30" x14ac:dyDescent="0.15">
      <c r="B80" s="250"/>
      <c r="C80" s="246"/>
      <c r="D80" s="246"/>
      <c r="E80" s="246"/>
      <c r="F80" s="246"/>
      <c r="G80" s="1252"/>
      <c r="H80" s="1253"/>
      <c r="I80" s="1254"/>
      <c r="J80" s="1254"/>
      <c r="K80" s="1257"/>
      <c r="L80" s="1257"/>
      <c r="M80" s="1257"/>
      <c r="N80" s="1257"/>
      <c r="O80" s="1257"/>
    </row>
    <row r="81" spans="2:17" x14ac:dyDescent="0.15">
      <c r="B81" s="250"/>
      <c r="C81" s="246"/>
      <c r="D81" s="246"/>
      <c r="E81" s="246"/>
      <c r="F81" s="246"/>
      <c r="G81" s="246"/>
      <c r="H81" s="246"/>
      <c r="I81" s="246"/>
      <c r="J81" s="246"/>
      <c r="K81" s="371"/>
      <c r="L81" s="246"/>
      <c r="M81" s="246"/>
      <c r="N81" s="246"/>
      <c r="O81" s="246"/>
    </row>
    <row r="82" spans="2:17" ht="17.25" x14ac:dyDescent="0.15">
      <c r="B82" s="250"/>
      <c r="C82" s="246"/>
      <c r="D82" s="246"/>
      <c r="E82" s="246"/>
      <c r="F82" s="246"/>
      <c r="G82" s="246"/>
      <c r="H82" s="246"/>
      <c r="I82" s="246"/>
      <c r="J82" s="246"/>
      <c r="K82" s="372"/>
      <c r="L82" s="372"/>
      <c r="M82" s="372"/>
      <c r="N82" s="372"/>
      <c r="O82" s="372"/>
    </row>
    <row r="83" spans="2:17" x14ac:dyDescent="0.15">
      <c r="B83" s="342"/>
      <c r="C83" s="308"/>
      <c r="D83" s="308"/>
      <c r="E83" s="308"/>
      <c r="F83" s="308"/>
      <c r="G83" s="308"/>
      <c r="H83" s="308"/>
      <c r="I83" s="308"/>
      <c r="J83" s="308"/>
      <c r="K83" s="308"/>
      <c r="L83" s="308"/>
      <c r="M83" s="308"/>
      <c r="N83" s="308"/>
      <c r="O83" s="308"/>
      <c r="P83" s="343"/>
    </row>
    <row r="84" spans="2:17" x14ac:dyDescent="0.15">
      <c r="H84" s="246"/>
      <c r="I84" s="246"/>
      <c r="J84" s="246"/>
      <c r="K84" s="246"/>
      <c r="L84" s="246"/>
      <c r="M84" s="246"/>
      <c r="N84" s="246"/>
      <c r="O84" s="246"/>
      <c r="P84" s="246"/>
      <c r="Q84" s="246"/>
    </row>
    <row r="85" spans="2:17" x14ac:dyDescent="0.15">
      <c r="B85" s="246"/>
      <c r="C85" s="246"/>
      <c r="D85" s="246"/>
      <c r="E85" s="246"/>
      <c r="F85" s="246"/>
      <c r="G85" s="246"/>
      <c r="H85" s="246"/>
      <c r="I85" s="246"/>
      <c r="J85" s="246"/>
      <c r="K85" s="246"/>
      <c r="L85" s="246"/>
      <c r="M85" s="246"/>
      <c r="N85" s="246"/>
      <c r="O85" s="246"/>
      <c r="P85" s="246"/>
      <c r="Q85" s="246"/>
    </row>
    <row r="86" spans="2:17" hidden="1" x14ac:dyDescent="0.15">
      <c r="B86" s="246"/>
      <c r="C86" s="246"/>
      <c r="D86" s="246"/>
      <c r="E86" s="246"/>
      <c r="F86" s="246"/>
      <c r="G86" s="246"/>
      <c r="H86" s="246"/>
      <c r="I86" s="246"/>
      <c r="J86" s="246"/>
      <c r="K86" s="246"/>
      <c r="L86" s="246"/>
      <c r="M86" s="246"/>
      <c r="N86" s="246"/>
      <c r="O86" s="246"/>
      <c r="P86" s="246"/>
      <c r="Q86" s="246"/>
    </row>
    <row r="87" spans="2:17" hidden="1" x14ac:dyDescent="0.15">
      <c r="B87" s="246"/>
      <c r="C87" s="246"/>
      <c r="D87" s="246"/>
      <c r="E87" s="246"/>
      <c r="F87" s="246"/>
      <c r="G87" s="246"/>
      <c r="H87" s="246"/>
      <c r="I87" s="246"/>
      <c r="J87" s="246"/>
      <c r="K87" s="373"/>
      <c r="L87" s="246"/>
      <c r="M87" s="246"/>
      <c r="N87" s="246"/>
      <c r="O87" s="246"/>
      <c r="P87" s="246"/>
      <c r="Q87" s="246"/>
    </row>
    <row r="88" spans="2:17" hidden="1" x14ac:dyDescent="0.15">
      <c r="B88" s="246"/>
      <c r="C88" s="246"/>
      <c r="D88" s="246"/>
      <c r="E88" s="246"/>
      <c r="F88" s="246"/>
      <c r="G88" s="246"/>
      <c r="H88" s="246"/>
      <c r="I88" s="246"/>
      <c r="J88" s="246"/>
      <c r="K88" s="246"/>
      <c r="L88" s="246"/>
      <c r="M88" s="246"/>
      <c r="N88" s="246"/>
      <c r="O88" s="246"/>
      <c r="P88" s="246"/>
      <c r="Q88" s="246"/>
    </row>
    <row r="89" spans="2:17" hidden="1" x14ac:dyDescent="0.15">
      <c r="B89" s="246"/>
      <c r="C89" s="246"/>
      <c r="D89" s="246"/>
      <c r="E89" s="246"/>
      <c r="F89" s="246"/>
      <c r="G89" s="246"/>
      <c r="H89" s="246"/>
      <c r="I89" s="246"/>
      <c r="J89" s="246"/>
      <c r="K89" s="246"/>
      <c r="L89" s="246"/>
      <c r="M89" s="246"/>
      <c r="N89" s="246"/>
      <c r="O89" s="246"/>
      <c r="P89" s="246"/>
      <c r="Q89" s="246"/>
    </row>
    <row r="90" spans="2:17" hidden="1" x14ac:dyDescent="0.15">
      <c r="B90" s="246"/>
      <c r="C90" s="246"/>
      <c r="D90" s="246"/>
      <c r="E90" s="246"/>
      <c r="F90" s="246"/>
      <c r="G90" s="246"/>
      <c r="H90" s="246"/>
      <c r="I90" s="246"/>
      <c r="J90" s="246"/>
      <c r="K90" s="246"/>
      <c r="L90" s="246"/>
      <c r="M90" s="246"/>
      <c r="N90" s="246"/>
      <c r="O90" s="246"/>
      <c r="P90" s="246"/>
      <c r="Q90" s="246"/>
    </row>
    <row r="91" spans="2:17" hidden="1" x14ac:dyDescent="0.15">
      <c r="B91" s="246"/>
      <c r="C91" s="246"/>
      <c r="D91" s="246"/>
      <c r="E91" s="246"/>
      <c r="F91" s="246"/>
      <c r="G91" s="246"/>
      <c r="H91" s="246"/>
      <c r="I91" s="246"/>
      <c r="J91" s="246"/>
      <c r="K91" s="246"/>
      <c r="L91" s="246"/>
      <c r="M91" s="246"/>
      <c r="N91" s="246"/>
      <c r="O91" s="246"/>
      <c r="P91" s="246"/>
      <c r="Q91" s="246"/>
    </row>
    <row r="92" spans="2:17" ht="13.5" hidden="1" customHeight="1" x14ac:dyDescent="0.15">
      <c r="B92" s="246"/>
      <c r="C92" s="246"/>
      <c r="D92" s="246"/>
      <c r="E92" s="246"/>
      <c r="F92" s="246"/>
      <c r="G92" s="246"/>
      <c r="H92" s="246"/>
      <c r="I92" s="246"/>
      <c r="J92" s="246"/>
      <c r="K92" s="246"/>
      <c r="L92" s="246"/>
      <c r="M92" s="246"/>
      <c r="N92" s="246"/>
      <c r="O92" s="246"/>
      <c r="P92" s="246"/>
      <c r="Q92" s="246"/>
    </row>
    <row r="93" spans="2:17" ht="13.5" hidden="1" customHeight="1" x14ac:dyDescent="0.15">
      <c r="B93" s="246"/>
      <c r="C93" s="246"/>
      <c r="D93" s="246"/>
      <c r="E93" s="246"/>
      <c r="F93" s="246"/>
      <c r="G93" s="246"/>
      <c r="H93" s="246"/>
      <c r="I93" s="246"/>
      <c r="J93" s="246"/>
      <c r="K93" s="246"/>
      <c r="L93" s="246"/>
      <c r="M93" s="246"/>
      <c r="N93" s="246"/>
      <c r="O93" s="246"/>
      <c r="P93" s="246"/>
      <c r="Q93" s="246"/>
    </row>
    <row r="94" spans="2:17" ht="13.5" hidden="1" customHeight="1" x14ac:dyDescent="0.15">
      <c r="B94" s="246"/>
      <c r="C94" s="246"/>
      <c r="D94" s="246"/>
      <c r="E94" s="246"/>
      <c r="F94" s="246"/>
      <c r="G94" s="246"/>
      <c r="H94" s="246"/>
      <c r="I94" s="246"/>
      <c r="J94" s="246"/>
      <c r="K94" s="246"/>
      <c r="L94" s="246"/>
      <c r="M94" s="246"/>
      <c r="N94" s="246"/>
      <c r="O94" s="246"/>
      <c r="P94" s="246"/>
      <c r="Q94" s="246"/>
    </row>
    <row r="95" spans="2:17" ht="13.5" hidden="1" customHeight="1" x14ac:dyDescent="0.15">
      <c r="B95" s="246"/>
      <c r="C95" s="246"/>
      <c r="D95" s="246"/>
      <c r="E95" s="246"/>
      <c r="F95" s="246"/>
      <c r="G95" s="246"/>
      <c r="H95" s="246"/>
      <c r="I95" s="246"/>
      <c r="J95" s="246"/>
      <c r="K95" s="246"/>
      <c r="L95" s="246"/>
      <c r="M95" s="246"/>
      <c r="N95" s="246"/>
      <c r="O95" s="246"/>
      <c r="P95" s="246"/>
      <c r="Q95" s="246"/>
    </row>
    <row r="96" spans="2:17" ht="13.5" hidden="1" customHeight="1" x14ac:dyDescent="0.15">
      <c r="B96" s="246"/>
      <c r="C96" s="246"/>
      <c r="D96" s="246"/>
      <c r="E96" s="246"/>
      <c r="F96" s="246"/>
      <c r="G96" s="246"/>
      <c r="H96" s="246"/>
      <c r="I96" s="246"/>
      <c r="J96" s="246"/>
      <c r="K96" s="246"/>
      <c r="L96" s="246"/>
      <c r="M96" s="246"/>
      <c r="N96" s="246"/>
      <c r="O96" s="246"/>
      <c r="P96" s="246"/>
      <c r="Q96" s="246"/>
    </row>
    <row r="97" spans="2:17" ht="13.5" hidden="1" customHeight="1" x14ac:dyDescent="0.15">
      <c r="B97" s="246"/>
      <c r="C97" s="246"/>
      <c r="D97" s="246"/>
      <c r="E97" s="246"/>
      <c r="F97" s="246"/>
      <c r="G97" s="246"/>
      <c r="H97" s="246"/>
      <c r="I97" s="246"/>
      <c r="J97" s="246"/>
      <c r="K97" s="246"/>
      <c r="L97" s="246"/>
      <c r="M97" s="246"/>
      <c r="N97" s="246"/>
      <c r="O97" s="246"/>
      <c r="P97" s="246"/>
      <c r="Q97" s="246"/>
    </row>
    <row r="98" spans="2:17" ht="13.5" hidden="1" customHeight="1" x14ac:dyDescent="0.15">
      <c r="B98" s="246"/>
      <c r="C98" s="246"/>
      <c r="D98" s="246"/>
      <c r="E98" s="246"/>
      <c r="F98" s="246"/>
      <c r="G98" s="246"/>
      <c r="H98" s="246"/>
      <c r="I98" s="246"/>
      <c r="J98" s="246"/>
      <c r="K98" s="246"/>
      <c r="L98" s="246"/>
      <c r="M98" s="246"/>
      <c r="N98" s="246"/>
      <c r="O98" s="246"/>
      <c r="P98" s="246"/>
      <c r="Q98" s="246"/>
    </row>
    <row r="99" spans="2:17" ht="13.5" hidden="1" customHeight="1" x14ac:dyDescent="0.15">
      <c r="B99" s="246"/>
      <c r="C99" s="246"/>
      <c r="D99" s="246"/>
      <c r="E99" s="246"/>
      <c r="F99" s="246"/>
      <c r="G99" s="246"/>
      <c r="H99" s="246"/>
      <c r="I99" s="246"/>
      <c r="J99" s="246"/>
      <c r="K99" s="246"/>
      <c r="L99" s="246"/>
      <c r="M99" s="246"/>
      <c r="N99" s="246"/>
      <c r="O99" s="246"/>
      <c r="P99" s="246"/>
      <c r="Q99" s="246"/>
    </row>
    <row r="100" spans="2:17" ht="13.5" hidden="1" customHeight="1" x14ac:dyDescent="0.15">
      <c r="B100" s="246"/>
      <c r="C100" s="246"/>
      <c r="D100" s="246"/>
      <c r="E100" s="246"/>
      <c r="F100" s="246"/>
      <c r="G100" s="246"/>
      <c r="H100" s="246"/>
      <c r="I100" s="246"/>
      <c r="J100" s="246"/>
      <c r="K100" s="246"/>
      <c r="L100" s="246"/>
      <c r="M100" s="246"/>
      <c r="N100" s="246"/>
      <c r="O100" s="246"/>
      <c r="P100" s="246"/>
      <c r="Q100" s="246"/>
    </row>
    <row r="101" spans="2:17" ht="13.5" hidden="1" customHeight="1" x14ac:dyDescent="0.15">
      <c r="B101" s="246"/>
      <c r="C101" s="246"/>
      <c r="D101" s="246"/>
      <c r="E101" s="246"/>
      <c r="F101" s="246"/>
      <c r="G101" s="246"/>
      <c r="H101" s="246"/>
      <c r="I101" s="246"/>
      <c r="J101" s="246"/>
      <c r="K101" s="246"/>
      <c r="L101" s="246"/>
      <c r="M101" s="246"/>
      <c r="N101" s="246"/>
      <c r="O101" s="246"/>
      <c r="P101" s="246"/>
      <c r="Q101" s="246"/>
    </row>
    <row r="102" spans="2:17" ht="13.5" hidden="1" customHeight="1" x14ac:dyDescent="0.15">
      <c r="B102" s="246"/>
      <c r="C102" s="246"/>
      <c r="D102" s="246"/>
      <c r="E102" s="246"/>
      <c r="F102" s="246"/>
      <c r="G102" s="246"/>
      <c r="H102" s="246"/>
      <c r="I102" s="246"/>
      <c r="J102" s="246"/>
      <c r="K102" s="246"/>
      <c r="L102" s="246"/>
      <c r="M102" s="246"/>
      <c r="N102" s="246"/>
      <c r="O102" s="246"/>
      <c r="P102" s="246"/>
      <c r="Q102" s="246"/>
    </row>
    <row r="103" spans="2:17" ht="13.5" hidden="1" customHeight="1" x14ac:dyDescent="0.15">
      <c r="B103" s="246"/>
      <c r="C103" s="246"/>
      <c r="D103" s="246"/>
      <c r="E103" s="246"/>
      <c r="F103" s="246"/>
      <c r="G103" s="246"/>
      <c r="H103" s="246"/>
      <c r="I103" s="246"/>
      <c r="J103" s="246"/>
      <c r="K103" s="246"/>
      <c r="L103" s="246"/>
      <c r="M103" s="246"/>
      <c r="N103" s="246"/>
      <c r="O103" s="246"/>
      <c r="P103" s="246"/>
      <c r="Q103" s="246"/>
    </row>
    <row r="104" spans="2:17" ht="13.5" hidden="1" customHeight="1" x14ac:dyDescent="0.15">
      <c r="B104" s="246"/>
      <c r="C104" s="246"/>
      <c r="D104" s="246"/>
      <c r="E104" s="246"/>
      <c r="F104" s="246"/>
      <c r="G104" s="246"/>
      <c r="H104" s="246"/>
      <c r="I104" s="246"/>
      <c r="J104" s="246"/>
      <c r="K104" s="246"/>
      <c r="L104" s="246"/>
      <c r="M104" s="246"/>
      <c r="N104" s="246"/>
      <c r="O104" s="246"/>
      <c r="P104" s="246"/>
      <c r="Q104" s="246"/>
    </row>
    <row r="105" spans="2:17" ht="13.5" hidden="1" customHeight="1" x14ac:dyDescent="0.15">
      <c r="B105" s="246"/>
      <c r="C105" s="246"/>
      <c r="D105" s="246"/>
      <c r="E105" s="246"/>
      <c r="F105" s="246"/>
      <c r="G105" s="246"/>
      <c r="H105" s="246"/>
      <c r="I105" s="246"/>
      <c r="J105" s="246"/>
      <c r="K105" s="246"/>
      <c r="L105" s="246"/>
      <c r="M105" s="246"/>
      <c r="N105" s="246"/>
      <c r="O105" s="246"/>
      <c r="P105" s="246"/>
      <c r="Q105" s="246"/>
    </row>
    <row r="106" spans="2:17" ht="13.5" hidden="1" customHeight="1" x14ac:dyDescent="0.15">
      <c r="B106" s="246"/>
      <c r="C106" s="246"/>
      <c r="D106" s="246"/>
      <c r="E106" s="246"/>
      <c r="F106" s="246"/>
      <c r="G106" s="246"/>
      <c r="H106" s="246"/>
      <c r="I106" s="246"/>
      <c r="J106" s="246"/>
      <c r="K106" s="246"/>
      <c r="L106" s="246"/>
      <c r="M106" s="246"/>
      <c r="N106" s="246"/>
      <c r="O106" s="246"/>
      <c r="P106" s="246"/>
      <c r="Q106" s="246"/>
    </row>
    <row r="107" spans="2:17" ht="13.5" hidden="1" customHeight="1" x14ac:dyDescent="0.15">
      <c r="B107" s="246"/>
      <c r="C107" s="246"/>
      <c r="D107" s="246"/>
      <c r="E107" s="246"/>
      <c r="F107" s="246"/>
      <c r="G107" s="246"/>
      <c r="H107" s="246"/>
      <c r="I107" s="246"/>
      <c r="J107" s="246"/>
      <c r="K107" s="246"/>
      <c r="L107" s="246"/>
      <c r="M107" s="246"/>
      <c r="N107" s="246"/>
      <c r="O107" s="246"/>
      <c r="P107" s="246"/>
      <c r="Q107" s="246"/>
    </row>
    <row r="108" spans="2:17" ht="13.5" hidden="1" customHeight="1" x14ac:dyDescent="0.15">
      <c r="B108" s="246"/>
      <c r="C108" s="246"/>
      <c r="D108" s="246"/>
      <c r="E108" s="246"/>
      <c r="F108" s="246"/>
      <c r="G108" s="246"/>
      <c r="H108" s="246"/>
      <c r="I108" s="246"/>
      <c r="J108" s="246"/>
      <c r="K108" s="246"/>
      <c r="L108" s="246"/>
      <c r="M108" s="246"/>
      <c r="N108" s="246"/>
      <c r="O108" s="246"/>
      <c r="P108" s="246"/>
      <c r="Q108" s="246"/>
    </row>
    <row r="109" spans="2:17" ht="13.5" hidden="1" customHeight="1" x14ac:dyDescent="0.15">
      <c r="B109" s="246"/>
      <c r="C109" s="246"/>
      <c r="D109" s="246"/>
      <c r="E109" s="246"/>
      <c r="F109" s="246"/>
      <c r="G109" s="246"/>
      <c r="H109" s="246"/>
      <c r="I109" s="246"/>
      <c r="J109" s="246"/>
      <c r="K109" s="246"/>
      <c r="L109" s="246"/>
      <c r="M109" s="246"/>
      <c r="N109" s="246"/>
      <c r="O109" s="246"/>
      <c r="P109" s="246"/>
      <c r="Q109" s="246"/>
    </row>
    <row r="110" spans="2:17" ht="13.5" hidden="1" customHeight="1" x14ac:dyDescent="0.15">
      <c r="B110" s="246"/>
      <c r="C110" s="246"/>
      <c r="D110" s="246"/>
      <c r="E110" s="246"/>
      <c r="F110" s="246"/>
      <c r="G110" s="246"/>
      <c r="H110" s="246"/>
      <c r="I110" s="246"/>
      <c r="J110" s="246"/>
      <c r="K110" s="246"/>
      <c r="L110" s="246"/>
      <c r="M110" s="246"/>
      <c r="N110" s="246"/>
      <c r="O110" s="246"/>
      <c r="P110" s="246"/>
      <c r="Q110" s="246"/>
    </row>
    <row r="111" spans="2:17" ht="13.5" hidden="1" customHeight="1" x14ac:dyDescent="0.15">
      <c r="B111" s="246"/>
      <c r="C111" s="246"/>
      <c r="D111" s="246"/>
      <c r="E111" s="246"/>
      <c r="F111" s="246"/>
      <c r="G111" s="246"/>
      <c r="H111" s="246"/>
      <c r="I111" s="246"/>
      <c r="J111" s="246"/>
      <c r="K111" s="246"/>
      <c r="L111" s="246"/>
      <c r="M111" s="246"/>
      <c r="N111" s="246"/>
      <c r="O111" s="246"/>
      <c r="P111" s="246"/>
      <c r="Q111" s="246"/>
    </row>
    <row r="112" spans="2:17" ht="13.5" hidden="1" customHeight="1" x14ac:dyDescent="0.15">
      <c r="B112" s="246"/>
      <c r="C112" s="246"/>
      <c r="D112" s="246"/>
      <c r="E112" s="246"/>
      <c r="F112" s="246"/>
      <c r="G112" s="246"/>
      <c r="H112" s="246"/>
      <c r="I112" s="246"/>
      <c r="J112" s="246"/>
      <c r="K112" s="246"/>
      <c r="L112" s="246"/>
      <c r="M112" s="246"/>
      <c r="N112" s="246"/>
      <c r="O112" s="246"/>
      <c r="P112" s="246"/>
      <c r="Q112" s="246"/>
    </row>
    <row r="113" spans="2:17" ht="13.5" hidden="1" customHeight="1" x14ac:dyDescent="0.15">
      <c r="B113" s="246"/>
      <c r="C113" s="246"/>
      <c r="D113" s="246"/>
      <c r="E113" s="246"/>
      <c r="F113" s="246"/>
      <c r="G113" s="246"/>
      <c r="H113" s="246"/>
      <c r="I113" s="246"/>
      <c r="J113" s="246"/>
      <c r="K113" s="246"/>
      <c r="L113" s="246"/>
      <c r="M113" s="246"/>
      <c r="N113" s="246"/>
      <c r="O113" s="246"/>
      <c r="P113" s="246"/>
      <c r="Q113" s="246"/>
    </row>
    <row r="114" spans="2:17" ht="13.5" hidden="1" customHeight="1" x14ac:dyDescent="0.15">
      <c r="B114" s="246"/>
      <c r="C114" s="246"/>
      <c r="D114" s="246"/>
      <c r="E114" s="246"/>
      <c r="F114" s="246"/>
      <c r="G114" s="246"/>
      <c r="H114" s="246"/>
      <c r="I114" s="246"/>
      <c r="J114" s="246"/>
      <c r="K114" s="246"/>
      <c r="L114" s="246"/>
      <c r="M114" s="246"/>
      <c r="N114" s="246"/>
      <c r="O114" s="246"/>
      <c r="P114" s="246"/>
      <c r="Q114" s="246"/>
    </row>
    <row r="115" spans="2:17" ht="13.5" hidden="1" customHeight="1" x14ac:dyDescent="0.15">
      <c r="B115" s="246"/>
      <c r="C115" s="246"/>
      <c r="D115" s="246"/>
      <c r="E115" s="246"/>
      <c r="F115" s="246"/>
      <c r="G115" s="246"/>
      <c r="H115" s="246"/>
      <c r="I115" s="246"/>
      <c r="J115" s="246"/>
      <c r="K115" s="246"/>
      <c r="L115" s="246"/>
      <c r="M115" s="246"/>
      <c r="N115" s="246"/>
      <c r="O115" s="246"/>
      <c r="P115" s="246"/>
      <c r="Q115" s="246"/>
    </row>
    <row r="116" spans="2:17" ht="13.5" hidden="1" customHeight="1" x14ac:dyDescent="0.15">
      <c r="B116" s="246"/>
      <c r="C116" s="246"/>
      <c r="D116" s="246"/>
      <c r="E116" s="246"/>
      <c r="F116" s="246"/>
      <c r="G116" s="246"/>
      <c r="H116" s="246"/>
      <c r="I116" s="246"/>
      <c r="J116" s="246"/>
      <c r="K116" s="246"/>
      <c r="L116" s="246"/>
      <c r="M116" s="246"/>
      <c r="N116" s="246"/>
      <c r="O116" s="246"/>
      <c r="P116" s="246"/>
      <c r="Q116" s="246"/>
    </row>
    <row r="117" spans="2:17" ht="13.5" hidden="1" customHeight="1" x14ac:dyDescent="0.15">
      <c r="B117" s="246"/>
      <c r="C117" s="246"/>
      <c r="D117" s="246"/>
      <c r="E117" s="246"/>
      <c r="F117" s="246"/>
      <c r="G117" s="246"/>
      <c r="H117" s="246"/>
      <c r="I117" s="246"/>
      <c r="J117" s="246"/>
      <c r="K117" s="246"/>
      <c r="L117" s="246"/>
      <c r="M117" s="246"/>
      <c r="N117" s="246"/>
      <c r="O117" s="246"/>
      <c r="P117" s="246"/>
      <c r="Q117" s="246"/>
    </row>
    <row r="118" spans="2:17" ht="13.5" hidden="1" customHeight="1" x14ac:dyDescent="0.15">
      <c r="B118" s="246"/>
      <c r="C118" s="246"/>
      <c r="D118" s="246"/>
      <c r="E118" s="246"/>
      <c r="F118" s="246"/>
      <c r="G118" s="246"/>
      <c r="H118" s="246"/>
      <c r="I118" s="246"/>
      <c r="J118" s="246"/>
      <c r="K118" s="246"/>
      <c r="L118" s="246"/>
      <c r="M118" s="246"/>
      <c r="N118" s="246"/>
      <c r="O118" s="246"/>
      <c r="P118" s="246"/>
      <c r="Q118" s="246"/>
    </row>
    <row r="119" spans="2:17" ht="13.5" hidden="1" customHeight="1" x14ac:dyDescent="0.15">
      <c r="B119" s="246"/>
      <c r="C119" s="246"/>
      <c r="D119" s="246"/>
      <c r="E119" s="246"/>
      <c r="F119" s="246"/>
      <c r="G119" s="246"/>
      <c r="H119" s="246"/>
      <c r="I119" s="246"/>
      <c r="J119" s="246"/>
      <c r="K119" s="246"/>
      <c r="L119" s="246"/>
      <c r="M119" s="246"/>
      <c r="N119" s="246"/>
      <c r="O119" s="246"/>
      <c r="P119" s="246"/>
      <c r="Q119" s="246"/>
    </row>
    <row r="120" spans="2:17" ht="13.5" hidden="1" customHeight="1" x14ac:dyDescent="0.15">
      <c r="B120" s="246"/>
      <c r="C120" s="246"/>
      <c r="D120" s="246"/>
      <c r="E120" s="246"/>
      <c r="F120" s="246"/>
      <c r="G120" s="246"/>
      <c r="H120" s="246"/>
      <c r="I120" s="246"/>
      <c r="J120" s="246"/>
      <c r="K120" s="246"/>
      <c r="L120" s="246"/>
      <c r="M120" s="246"/>
      <c r="N120" s="246"/>
      <c r="O120" s="246"/>
      <c r="P120" s="246"/>
      <c r="Q120" s="246"/>
    </row>
    <row r="121" spans="2:17" ht="13.5" hidden="1" customHeight="1" x14ac:dyDescent="0.15">
      <c r="B121" s="246"/>
      <c r="C121" s="246"/>
      <c r="D121" s="246"/>
      <c r="E121" s="246"/>
      <c r="F121" s="246"/>
      <c r="G121" s="246"/>
      <c r="H121" s="246"/>
      <c r="I121" s="246"/>
      <c r="J121" s="246"/>
      <c r="K121" s="246"/>
      <c r="L121" s="246"/>
      <c r="M121" s="246"/>
      <c r="N121" s="246"/>
      <c r="O121" s="246"/>
      <c r="P121" s="246"/>
      <c r="Q121" s="246"/>
    </row>
    <row r="122" spans="2:17" ht="13.5" hidden="1" customHeight="1" x14ac:dyDescent="0.15">
      <c r="B122" s="246"/>
      <c r="C122" s="246"/>
      <c r="D122" s="246"/>
      <c r="E122" s="246"/>
      <c r="F122" s="246"/>
      <c r="G122" s="246"/>
      <c r="H122" s="246"/>
      <c r="I122" s="246"/>
      <c r="J122" s="246"/>
      <c r="K122" s="246"/>
      <c r="L122" s="246"/>
      <c r="M122" s="246"/>
      <c r="N122" s="246"/>
      <c r="O122" s="246"/>
      <c r="P122" s="246"/>
      <c r="Q122" s="246"/>
    </row>
    <row r="123" spans="2:17" ht="13.5" hidden="1" customHeight="1" x14ac:dyDescent="0.15">
      <c r="B123" s="246"/>
      <c r="C123" s="246"/>
      <c r="D123" s="246"/>
      <c r="E123" s="246"/>
      <c r="F123" s="246"/>
      <c r="G123" s="246"/>
      <c r="H123" s="246"/>
      <c r="I123" s="246"/>
      <c r="J123" s="246"/>
      <c r="K123" s="246"/>
      <c r="L123" s="246"/>
      <c r="M123" s="246"/>
      <c r="N123" s="246"/>
      <c r="O123" s="246"/>
      <c r="P123" s="246"/>
      <c r="Q123" s="246"/>
    </row>
    <row r="124" spans="2:17" ht="13.5" hidden="1" customHeight="1" x14ac:dyDescent="0.15">
      <c r="B124" s="246"/>
      <c r="C124" s="246"/>
      <c r="D124" s="246"/>
      <c r="E124" s="246"/>
      <c r="F124" s="246"/>
      <c r="G124" s="246"/>
      <c r="H124" s="246"/>
      <c r="I124" s="246"/>
      <c r="J124" s="246"/>
      <c r="K124" s="246"/>
      <c r="L124" s="246"/>
      <c r="M124" s="246"/>
      <c r="N124" s="246"/>
      <c r="O124" s="246"/>
      <c r="P124" s="246"/>
      <c r="Q124" s="246"/>
    </row>
    <row r="125" spans="2:17" ht="13.5" hidden="1" customHeight="1" x14ac:dyDescent="0.15">
      <c r="B125" s="246"/>
      <c r="C125" s="246"/>
      <c r="D125" s="246"/>
      <c r="E125" s="246"/>
      <c r="F125" s="246"/>
      <c r="G125" s="246"/>
      <c r="H125" s="246"/>
      <c r="I125" s="246"/>
      <c r="J125" s="246"/>
      <c r="K125" s="246"/>
      <c r="L125" s="246"/>
      <c r="M125" s="246"/>
      <c r="N125" s="246"/>
      <c r="O125" s="246"/>
      <c r="P125" s="246"/>
      <c r="Q125" s="246"/>
    </row>
    <row r="126" spans="2:17" ht="13.5" hidden="1" customHeight="1" x14ac:dyDescent="0.15">
      <c r="B126" s="246"/>
      <c r="C126" s="246"/>
      <c r="D126" s="246"/>
      <c r="E126" s="246"/>
      <c r="F126" s="246"/>
      <c r="G126" s="246"/>
      <c r="H126" s="246"/>
      <c r="I126" s="246"/>
      <c r="J126" s="246"/>
      <c r="K126" s="246"/>
      <c r="L126" s="246"/>
      <c r="M126" s="246"/>
      <c r="N126" s="246"/>
      <c r="O126" s="246"/>
      <c r="P126" s="246"/>
      <c r="Q126" s="246"/>
    </row>
    <row r="127" spans="2:17" ht="13.5" hidden="1" customHeight="1" x14ac:dyDescent="0.15">
      <c r="B127" s="246"/>
      <c r="C127" s="246"/>
      <c r="D127" s="246"/>
      <c r="E127" s="246"/>
      <c r="F127" s="246"/>
      <c r="G127" s="246"/>
      <c r="H127" s="246"/>
      <c r="I127" s="246"/>
      <c r="J127" s="246"/>
      <c r="K127" s="246"/>
      <c r="L127" s="246"/>
      <c r="M127" s="246"/>
      <c r="N127" s="246"/>
      <c r="O127" s="246"/>
      <c r="P127" s="246"/>
      <c r="Q127" s="246"/>
    </row>
    <row r="128" spans="2:17" ht="13.5" hidden="1" customHeight="1" x14ac:dyDescent="0.15">
      <c r="B128" s="246"/>
      <c r="C128" s="246"/>
      <c r="D128" s="246"/>
      <c r="E128" s="246"/>
      <c r="F128" s="246"/>
      <c r="G128" s="246"/>
      <c r="H128" s="246"/>
      <c r="I128" s="246"/>
      <c r="J128" s="246"/>
      <c r="K128" s="246"/>
      <c r="L128" s="246"/>
      <c r="M128" s="246"/>
      <c r="N128" s="246"/>
      <c r="O128" s="246"/>
      <c r="P128" s="246"/>
      <c r="Q128" s="246"/>
    </row>
    <row r="129" spans="2:17" ht="13.5" hidden="1" customHeight="1" x14ac:dyDescent="0.15">
      <c r="B129" s="246"/>
      <c r="C129" s="246"/>
      <c r="D129" s="246"/>
      <c r="E129" s="246"/>
      <c r="F129" s="246"/>
      <c r="G129" s="246"/>
      <c r="H129" s="246"/>
      <c r="I129" s="246"/>
      <c r="J129" s="246"/>
      <c r="K129" s="246"/>
      <c r="L129" s="246"/>
      <c r="M129" s="246"/>
      <c r="N129" s="246"/>
      <c r="O129" s="246"/>
      <c r="P129" s="246"/>
      <c r="Q129" s="246"/>
    </row>
    <row r="130" spans="2:17" ht="13.5" hidden="1" customHeight="1" x14ac:dyDescent="0.15">
      <c r="B130" s="246"/>
      <c r="C130" s="246"/>
      <c r="D130" s="246"/>
      <c r="E130" s="246"/>
      <c r="F130" s="246"/>
      <c r="G130" s="246"/>
      <c r="H130" s="246"/>
      <c r="I130" s="246"/>
      <c r="J130" s="246"/>
      <c r="K130" s="246"/>
      <c r="L130" s="246"/>
      <c r="M130" s="246"/>
      <c r="N130" s="246"/>
      <c r="O130" s="246"/>
      <c r="P130" s="246"/>
      <c r="Q130" s="246"/>
    </row>
    <row r="131" spans="2:17" ht="13.5" hidden="1" customHeight="1" x14ac:dyDescent="0.15">
      <c r="B131" s="246"/>
      <c r="C131" s="246"/>
      <c r="D131" s="246"/>
      <c r="E131" s="246"/>
      <c r="F131" s="246"/>
      <c r="G131" s="246"/>
      <c r="H131" s="246"/>
      <c r="I131" s="246"/>
      <c r="J131" s="246"/>
      <c r="K131" s="246"/>
      <c r="L131" s="246"/>
      <c r="M131" s="246"/>
      <c r="N131" s="246"/>
      <c r="O131" s="246"/>
      <c r="P131" s="246"/>
      <c r="Q131" s="246"/>
    </row>
    <row r="132" spans="2:17" ht="13.5" hidden="1" customHeight="1" x14ac:dyDescent="0.15">
      <c r="B132" s="246"/>
      <c r="C132" s="246"/>
      <c r="D132" s="246"/>
      <c r="E132" s="246"/>
      <c r="F132" s="246"/>
      <c r="G132" s="246"/>
      <c r="H132" s="246"/>
      <c r="I132" s="246"/>
      <c r="J132" s="246"/>
      <c r="K132" s="246"/>
      <c r="L132" s="246"/>
      <c r="M132" s="246"/>
      <c r="N132" s="246"/>
      <c r="O132" s="246"/>
      <c r="P132" s="246"/>
      <c r="Q132" s="246"/>
    </row>
    <row r="133" spans="2:17" ht="13.5" hidden="1" customHeight="1" x14ac:dyDescent="0.15">
      <c r="B133" s="246"/>
      <c r="C133" s="246"/>
      <c r="D133" s="246"/>
      <c r="E133" s="246"/>
      <c r="F133" s="246"/>
      <c r="G133" s="246"/>
      <c r="H133" s="246"/>
      <c r="I133" s="246"/>
      <c r="J133" s="246"/>
      <c r="K133" s="246"/>
      <c r="L133" s="246"/>
      <c r="M133" s="246"/>
      <c r="N133" s="246"/>
      <c r="O133" s="246"/>
      <c r="P133" s="246"/>
      <c r="Q133" s="246"/>
    </row>
    <row r="134" spans="2:17" ht="13.5" hidden="1" customHeight="1" x14ac:dyDescent="0.15">
      <c r="B134" s="246"/>
      <c r="C134" s="246"/>
      <c r="D134" s="246"/>
      <c r="E134" s="246"/>
      <c r="F134" s="246"/>
      <c r="G134" s="246"/>
      <c r="H134" s="246"/>
      <c r="I134" s="246"/>
      <c r="J134" s="246"/>
      <c r="K134" s="246"/>
      <c r="L134" s="246"/>
      <c r="M134" s="246"/>
      <c r="N134" s="246"/>
      <c r="O134" s="246"/>
      <c r="P134" s="246"/>
      <c r="Q134" s="246"/>
    </row>
    <row r="135" spans="2:17" ht="13.5" hidden="1" customHeight="1" x14ac:dyDescent="0.15">
      <c r="B135" s="246"/>
      <c r="C135" s="246"/>
      <c r="D135" s="246"/>
      <c r="E135" s="246"/>
      <c r="F135" s="246"/>
      <c r="G135" s="246"/>
      <c r="H135" s="246"/>
      <c r="I135" s="246"/>
      <c r="J135" s="246"/>
      <c r="K135" s="246"/>
      <c r="L135" s="246"/>
      <c r="M135" s="246"/>
      <c r="N135" s="246"/>
      <c r="O135" s="246"/>
      <c r="P135" s="246"/>
      <c r="Q135" s="246"/>
    </row>
    <row r="136" spans="2:17" ht="13.5" hidden="1" customHeight="1" x14ac:dyDescent="0.15">
      <c r="B136" s="246"/>
      <c r="C136" s="246"/>
      <c r="D136" s="246"/>
      <c r="E136" s="246"/>
      <c r="F136" s="246"/>
      <c r="G136" s="246"/>
      <c r="H136" s="246"/>
      <c r="I136" s="246"/>
      <c r="J136" s="246"/>
      <c r="K136" s="246"/>
      <c r="L136" s="246"/>
      <c r="M136" s="246"/>
      <c r="N136" s="246"/>
      <c r="O136" s="246"/>
      <c r="P136" s="246"/>
      <c r="Q136" s="246"/>
    </row>
    <row r="137" spans="2:17" ht="13.5" hidden="1" customHeight="1" x14ac:dyDescent="0.15">
      <c r="B137" s="246"/>
      <c r="C137" s="246"/>
      <c r="D137" s="246"/>
      <c r="E137" s="246"/>
      <c r="F137" s="246"/>
      <c r="G137" s="246"/>
      <c r="H137" s="246"/>
      <c r="I137" s="246"/>
      <c r="J137" s="246"/>
      <c r="K137" s="246"/>
      <c r="L137" s="246"/>
      <c r="M137" s="246"/>
      <c r="N137" s="246"/>
      <c r="O137" s="246"/>
      <c r="P137" s="246"/>
      <c r="Q137" s="246"/>
    </row>
    <row r="138" spans="2:17" ht="13.5" hidden="1" customHeight="1" x14ac:dyDescent="0.15">
      <c r="B138" s="246"/>
      <c r="C138" s="246"/>
      <c r="D138" s="246"/>
      <c r="E138" s="246"/>
      <c r="F138" s="246"/>
      <c r="G138" s="246"/>
      <c r="H138" s="246"/>
      <c r="I138" s="246"/>
      <c r="J138" s="246"/>
      <c r="K138" s="246"/>
      <c r="L138" s="246"/>
      <c r="M138" s="246"/>
      <c r="N138" s="246"/>
      <c r="O138" s="246"/>
      <c r="P138" s="246"/>
      <c r="Q138" s="246"/>
    </row>
    <row r="139" spans="2:17" ht="13.5" hidden="1" customHeight="1" x14ac:dyDescent="0.15">
      <c r="B139" s="246"/>
      <c r="C139" s="246"/>
      <c r="D139" s="246"/>
      <c r="E139" s="246"/>
      <c r="F139" s="246"/>
      <c r="G139" s="246"/>
      <c r="H139" s="246"/>
      <c r="I139" s="246"/>
      <c r="J139" s="246"/>
      <c r="K139" s="246"/>
      <c r="L139" s="246"/>
      <c r="M139" s="246"/>
      <c r="N139" s="246"/>
      <c r="O139" s="246"/>
      <c r="P139" s="246"/>
      <c r="Q139" s="246"/>
    </row>
    <row r="140" spans="2:17" ht="13.5" hidden="1" customHeight="1" x14ac:dyDescent="0.15">
      <c r="B140" s="246"/>
      <c r="C140" s="246"/>
      <c r="D140" s="246"/>
      <c r="E140" s="246"/>
      <c r="F140" s="246"/>
      <c r="G140" s="246"/>
      <c r="H140" s="246"/>
      <c r="I140" s="246"/>
      <c r="J140" s="246"/>
      <c r="K140" s="246"/>
      <c r="L140" s="246"/>
      <c r="M140" s="246"/>
      <c r="N140" s="246"/>
      <c r="O140" s="246"/>
      <c r="P140" s="246"/>
      <c r="Q140" s="246"/>
    </row>
    <row r="141" spans="2:17" ht="13.5" hidden="1" customHeight="1" x14ac:dyDescent="0.15">
      <c r="B141" s="246"/>
      <c r="C141" s="246"/>
      <c r="D141" s="246"/>
      <c r="E141" s="246"/>
      <c r="F141" s="246"/>
      <c r="G141" s="246"/>
      <c r="H141" s="246"/>
      <c r="I141" s="246"/>
      <c r="J141" s="246"/>
      <c r="K141" s="246"/>
      <c r="L141" s="246"/>
      <c r="M141" s="246"/>
      <c r="N141" s="246"/>
      <c r="O141" s="246"/>
      <c r="P141" s="246"/>
      <c r="Q141" s="246"/>
    </row>
    <row r="142" spans="2:17" ht="13.5" hidden="1" customHeight="1" x14ac:dyDescent="0.15">
      <c r="B142" s="246"/>
      <c r="C142" s="246"/>
      <c r="D142" s="246"/>
      <c r="E142" s="246"/>
      <c r="F142" s="246"/>
      <c r="G142" s="246"/>
      <c r="H142" s="246"/>
      <c r="I142" s="246"/>
      <c r="J142" s="246"/>
      <c r="K142" s="246"/>
      <c r="L142" s="246"/>
      <c r="M142" s="246"/>
      <c r="N142" s="246"/>
      <c r="O142" s="246"/>
      <c r="P142" s="246"/>
      <c r="Q142" s="246"/>
    </row>
    <row r="143" spans="2:17" ht="13.5" hidden="1" customHeight="1" x14ac:dyDescent="0.15">
      <c r="B143" s="246"/>
      <c r="C143" s="246"/>
      <c r="D143" s="246"/>
      <c r="E143" s="246"/>
      <c r="F143" s="246"/>
      <c r="G143" s="246"/>
      <c r="H143" s="246"/>
      <c r="I143" s="246"/>
      <c r="J143" s="246"/>
      <c r="K143" s="246"/>
      <c r="L143" s="246"/>
      <c r="M143" s="246"/>
      <c r="N143" s="246"/>
      <c r="O143" s="246"/>
      <c r="P143" s="246"/>
      <c r="Q143" s="246"/>
    </row>
    <row r="144" spans="2:17" ht="13.5" hidden="1" customHeight="1" x14ac:dyDescent="0.15">
      <c r="B144" s="246"/>
      <c r="C144" s="246"/>
      <c r="D144" s="246"/>
      <c r="E144" s="246"/>
      <c r="F144" s="246"/>
      <c r="G144" s="246"/>
      <c r="H144" s="246"/>
      <c r="I144" s="246"/>
      <c r="J144" s="246"/>
      <c r="K144" s="246"/>
      <c r="L144" s="246"/>
      <c r="M144" s="246"/>
      <c r="N144" s="246"/>
      <c r="O144" s="246"/>
      <c r="P144" s="246"/>
      <c r="Q144" s="246"/>
    </row>
    <row r="145" spans="2:17" ht="13.5" hidden="1" customHeight="1" x14ac:dyDescent="0.15">
      <c r="B145" s="246"/>
      <c r="C145" s="246"/>
      <c r="D145" s="246"/>
      <c r="E145" s="246"/>
      <c r="F145" s="246"/>
      <c r="G145" s="246"/>
      <c r="H145" s="246"/>
      <c r="I145" s="246"/>
      <c r="J145" s="246"/>
      <c r="K145" s="246"/>
      <c r="L145" s="246"/>
      <c r="M145" s="246"/>
      <c r="N145" s="246"/>
      <c r="O145" s="246"/>
      <c r="P145" s="246"/>
      <c r="Q145" s="246"/>
    </row>
    <row r="146" spans="2:17" ht="13.5" hidden="1" customHeight="1" x14ac:dyDescent="0.15">
      <c r="B146" s="246"/>
      <c r="C146" s="246"/>
      <c r="D146" s="246"/>
      <c r="E146" s="246"/>
      <c r="F146" s="246"/>
      <c r="G146" s="246"/>
      <c r="H146" s="246"/>
      <c r="I146" s="246"/>
      <c r="J146" s="246"/>
      <c r="K146" s="246"/>
      <c r="L146" s="246"/>
      <c r="M146" s="246"/>
      <c r="N146" s="246"/>
      <c r="O146" s="246"/>
      <c r="P146" s="246"/>
      <c r="Q146" s="246"/>
    </row>
    <row r="147" spans="2:17" ht="13.5" hidden="1" customHeight="1" x14ac:dyDescent="0.15">
      <c r="B147" s="246"/>
      <c r="C147" s="246"/>
      <c r="D147" s="246"/>
      <c r="E147" s="246"/>
      <c r="F147" s="246"/>
      <c r="G147" s="246"/>
      <c r="H147" s="246"/>
      <c r="I147" s="246"/>
      <c r="J147" s="246"/>
      <c r="K147" s="246"/>
      <c r="L147" s="246"/>
      <c r="M147" s="246"/>
      <c r="N147" s="246"/>
      <c r="O147" s="246"/>
      <c r="P147" s="246"/>
      <c r="Q147" s="246"/>
    </row>
    <row r="148" spans="2:17" ht="13.5" hidden="1" customHeight="1" x14ac:dyDescent="0.15">
      <c r="B148" s="246"/>
      <c r="C148" s="246"/>
      <c r="D148" s="246"/>
      <c r="E148" s="246"/>
      <c r="F148" s="246"/>
      <c r="G148" s="246"/>
      <c r="H148" s="246"/>
      <c r="I148" s="246"/>
      <c r="J148" s="246"/>
      <c r="K148" s="246"/>
      <c r="L148" s="246"/>
      <c r="M148" s="246"/>
      <c r="N148" s="246"/>
      <c r="O148" s="246"/>
      <c r="P148" s="246"/>
      <c r="Q148" s="246"/>
    </row>
    <row r="149" spans="2:17" ht="13.5" hidden="1" customHeight="1" x14ac:dyDescent="0.15">
      <c r="B149" s="246"/>
      <c r="C149" s="246"/>
      <c r="D149" s="246"/>
      <c r="E149" s="246"/>
      <c r="F149" s="246"/>
      <c r="G149" s="246"/>
      <c r="H149" s="246"/>
      <c r="I149" s="246"/>
      <c r="J149" s="246"/>
      <c r="K149" s="246"/>
      <c r="L149" s="246"/>
      <c r="M149" s="246"/>
      <c r="N149" s="246"/>
      <c r="O149" s="246"/>
      <c r="P149" s="246"/>
      <c r="Q149" s="246"/>
    </row>
    <row r="150" spans="2:17" ht="13.5" hidden="1" customHeight="1" x14ac:dyDescent="0.15">
      <c r="B150" s="246"/>
      <c r="C150" s="246"/>
      <c r="D150" s="246"/>
      <c r="E150" s="246"/>
      <c r="F150" s="246"/>
      <c r="G150" s="246"/>
      <c r="H150" s="246"/>
      <c r="I150" s="246"/>
      <c r="J150" s="246"/>
      <c r="K150" s="246"/>
      <c r="L150" s="246"/>
      <c r="M150" s="246"/>
      <c r="N150" s="246"/>
      <c r="O150" s="246"/>
      <c r="P150" s="246"/>
      <c r="Q150" s="246"/>
    </row>
    <row r="151" spans="2:17" ht="13.5" hidden="1" customHeight="1" x14ac:dyDescent="0.15">
      <c r="B151" s="246"/>
      <c r="C151" s="246"/>
      <c r="D151" s="246"/>
      <c r="E151" s="246"/>
      <c r="F151" s="246"/>
      <c r="G151" s="246"/>
      <c r="H151" s="246"/>
      <c r="I151" s="246"/>
      <c r="J151" s="246"/>
      <c r="K151" s="246"/>
      <c r="L151" s="246"/>
      <c r="M151" s="246"/>
      <c r="N151" s="246"/>
      <c r="O151" s="246"/>
      <c r="P151" s="246"/>
      <c r="Q151" s="246"/>
    </row>
    <row r="152" spans="2:17" ht="13.5" hidden="1" customHeight="1" x14ac:dyDescent="0.15">
      <c r="B152" s="246"/>
      <c r="C152" s="246"/>
      <c r="D152" s="246"/>
      <c r="E152" s="246"/>
      <c r="F152" s="246"/>
      <c r="G152" s="246"/>
      <c r="H152" s="246"/>
      <c r="I152" s="246"/>
      <c r="J152" s="246"/>
      <c r="K152" s="246"/>
      <c r="L152" s="246"/>
      <c r="M152" s="246"/>
      <c r="N152" s="246"/>
      <c r="O152" s="246"/>
      <c r="P152" s="246"/>
      <c r="Q152" s="246"/>
    </row>
    <row r="153" spans="2:17" ht="13.5" hidden="1" customHeight="1" x14ac:dyDescent="0.15">
      <c r="B153" s="246"/>
      <c r="C153" s="246"/>
      <c r="D153" s="246"/>
      <c r="E153" s="246"/>
      <c r="F153" s="246"/>
      <c r="G153" s="246"/>
      <c r="H153" s="246"/>
      <c r="I153" s="246"/>
      <c r="J153" s="246"/>
      <c r="K153" s="246"/>
      <c r="L153" s="246"/>
      <c r="M153" s="246"/>
      <c r="N153" s="246"/>
      <c r="O153" s="246"/>
      <c r="P153" s="246"/>
      <c r="Q153" s="246"/>
    </row>
    <row r="154" spans="2:17" ht="13.5" hidden="1" customHeight="1" x14ac:dyDescent="0.15">
      <c r="B154" s="246"/>
      <c r="C154" s="246"/>
      <c r="D154" s="246"/>
      <c r="E154" s="246"/>
      <c r="F154" s="246"/>
      <c r="G154" s="246"/>
      <c r="H154" s="246"/>
      <c r="I154" s="246"/>
      <c r="J154" s="246"/>
      <c r="K154" s="246"/>
      <c r="L154" s="246"/>
      <c r="M154" s="246"/>
      <c r="N154" s="246"/>
      <c r="O154" s="246"/>
      <c r="P154" s="246"/>
      <c r="Q154" s="246"/>
    </row>
    <row r="155" spans="2:17" ht="13.5" hidden="1" customHeight="1" x14ac:dyDescent="0.15">
      <c r="B155" s="246"/>
      <c r="C155" s="246"/>
      <c r="D155" s="246"/>
      <c r="E155" s="246"/>
      <c r="F155" s="246"/>
      <c r="G155" s="246"/>
      <c r="H155" s="246"/>
      <c r="I155" s="246"/>
      <c r="J155" s="246"/>
      <c r="K155" s="246"/>
      <c r="L155" s="246"/>
      <c r="M155" s="246"/>
      <c r="N155" s="246"/>
      <c r="O155" s="246"/>
      <c r="P155" s="246"/>
      <c r="Q155" s="246"/>
    </row>
    <row r="156" spans="2:17" ht="13.5" hidden="1" customHeight="1" x14ac:dyDescent="0.15">
      <c r="B156" s="246"/>
      <c r="C156" s="246"/>
      <c r="D156" s="246"/>
      <c r="E156" s="246"/>
      <c r="F156" s="246"/>
      <c r="G156" s="246"/>
      <c r="H156" s="246"/>
      <c r="I156" s="246"/>
      <c r="J156" s="246"/>
      <c r="K156" s="246"/>
      <c r="L156" s="246"/>
      <c r="M156" s="246"/>
      <c r="N156" s="246"/>
      <c r="O156" s="246"/>
      <c r="P156" s="246"/>
      <c r="Q156" s="246"/>
    </row>
    <row r="157" spans="2:17" ht="13.5" hidden="1" customHeight="1" x14ac:dyDescent="0.15">
      <c r="B157" s="246"/>
      <c r="C157" s="246"/>
      <c r="D157" s="246"/>
      <c r="E157" s="246"/>
      <c r="F157" s="246"/>
      <c r="G157" s="246"/>
      <c r="H157" s="246"/>
      <c r="I157" s="246"/>
      <c r="J157" s="246"/>
      <c r="K157" s="246"/>
      <c r="L157" s="246"/>
      <c r="M157" s="246"/>
      <c r="N157" s="246"/>
      <c r="O157" s="246"/>
      <c r="P157" s="246"/>
      <c r="Q157" s="246"/>
    </row>
    <row r="158" spans="2:17" ht="13.5" hidden="1" customHeight="1" x14ac:dyDescent="0.15">
      <c r="B158" s="246"/>
      <c r="C158" s="246"/>
      <c r="D158" s="246"/>
      <c r="E158" s="246"/>
      <c r="F158" s="246"/>
      <c r="G158" s="246"/>
      <c r="H158" s="246"/>
      <c r="I158" s="246"/>
      <c r="J158" s="246"/>
      <c r="K158" s="246"/>
      <c r="L158" s="246"/>
      <c r="M158" s="246"/>
      <c r="N158" s="246"/>
      <c r="O158" s="246"/>
      <c r="P158" s="246"/>
      <c r="Q158" s="246"/>
    </row>
    <row r="159" spans="2:17" ht="13.5" hidden="1" customHeight="1" x14ac:dyDescent="0.15">
      <c r="B159" s="246"/>
      <c r="C159" s="246"/>
      <c r="D159" s="246"/>
      <c r="E159" s="246"/>
      <c r="F159" s="246"/>
      <c r="G159" s="246"/>
      <c r="H159" s="246"/>
      <c r="I159" s="246"/>
      <c r="J159" s="246"/>
      <c r="K159" s="246"/>
      <c r="L159" s="246"/>
      <c r="M159" s="246"/>
      <c r="N159" s="246"/>
      <c r="O159" s="246"/>
      <c r="P159" s="246"/>
      <c r="Q159" s="246"/>
    </row>
    <row r="160" spans="2:17" ht="13.5" hidden="1" customHeight="1" x14ac:dyDescent="0.15">
      <c r="B160" s="246"/>
      <c r="C160" s="246"/>
      <c r="D160" s="246"/>
      <c r="E160" s="246"/>
      <c r="F160" s="246"/>
      <c r="G160" s="246"/>
      <c r="H160" s="246"/>
      <c r="I160" s="246"/>
      <c r="J160" s="246"/>
      <c r="K160" s="246"/>
      <c r="L160" s="246"/>
      <c r="M160" s="246"/>
      <c r="N160" s="246"/>
      <c r="O160" s="246"/>
      <c r="P160" s="246"/>
      <c r="Q160" s="246"/>
    </row>
    <row r="161" ht="13.5" hidden="1" customHeight="1" x14ac:dyDescent="0.15"/>
    <row r="162" ht="13.5" hidden="1" customHeight="1" x14ac:dyDescent="0.15"/>
    <row r="163" ht="13.5" hidden="1" customHeight="1" x14ac:dyDescent="0.15"/>
    <row r="164" ht="13.5" hidden="1" customHeight="1" x14ac:dyDescent="0.15"/>
    <row r="165" ht="13.5" hidden="1" customHeight="1" x14ac:dyDescent="0.15"/>
    <row r="166" ht="13.5" hidden="1" customHeight="1" x14ac:dyDescent="0.15"/>
    <row r="167" ht="13.5" hidden="1" customHeight="1" x14ac:dyDescent="0.15"/>
    <row r="168" ht="13.5" hidden="1" customHeight="1" x14ac:dyDescent="0.15"/>
    <row r="169" ht="13.5" hidden="1" customHeight="1" x14ac:dyDescent="0.15"/>
    <row r="170" ht="13.5" hidden="1" customHeight="1" x14ac:dyDescent="0.15"/>
    <row r="171" ht="13.5" hidden="1" customHeight="1" x14ac:dyDescent="0.15"/>
    <row r="172" ht="13.5" hidden="1" customHeight="1" x14ac:dyDescent="0.15"/>
    <row r="173" ht="13.5" hidden="1" customHeight="1" x14ac:dyDescent="0.15"/>
    <row r="174" ht="13.5" hidden="1" customHeight="1" x14ac:dyDescent="0.15"/>
    <row r="175" ht="13.5" hidden="1" customHeight="1" x14ac:dyDescent="0.15"/>
    <row r="176" ht="13.5" hidden="1" customHeight="1" x14ac:dyDescent="0.15"/>
    <row r="177" ht="13.5" hidden="1" customHeight="1" x14ac:dyDescent="0.15"/>
    <row r="178" ht="13.5" hidden="1" customHeight="1" x14ac:dyDescent="0.15"/>
    <row r="179" ht="13.5" hidden="1" customHeight="1" x14ac:dyDescent="0.15"/>
    <row r="180" ht="13.5" hidden="1" customHeight="1" x14ac:dyDescent="0.15"/>
    <row r="181" ht="13.5" hidden="1" customHeight="1" x14ac:dyDescent="0.15"/>
    <row r="182" ht="13.5" hidden="1" customHeight="1" x14ac:dyDescent="0.15"/>
    <row r="183" ht="13.5" hidden="1" customHeight="1" x14ac:dyDescent="0.15"/>
    <row r="184" ht="13.5" hidden="1" customHeight="1" x14ac:dyDescent="0.15"/>
    <row r="185" ht="13.5" hidden="1" customHeight="1" x14ac:dyDescent="0.15"/>
    <row r="186" ht="13.5" hidden="1" customHeight="1" x14ac:dyDescent="0.15"/>
    <row r="187" ht="13.5" hidden="1" customHeight="1" x14ac:dyDescent="0.15"/>
    <row r="188" ht="13.5" hidden="1" customHeight="1" x14ac:dyDescent="0.15"/>
    <row r="189" ht="13.5" hidden="1" customHeight="1" x14ac:dyDescent="0.15"/>
    <row r="190" ht="13.5" hidden="1" customHeight="1" x14ac:dyDescent="0.15"/>
    <row r="191" ht="13.5" hidden="1" customHeight="1" x14ac:dyDescent="0.15"/>
  </sheetData>
  <sheetProtection password="851F" sheet="1" objects="1" scenarios="1" formatCells="0"/>
  <dataConsolidate/>
  <mergeCells count="56">
    <mergeCell ref="N77:N78"/>
    <mergeCell ref="O77:O78"/>
    <mergeCell ref="I79:J80"/>
    <mergeCell ref="K79:K80"/>
    <mergeCell ref="L79:L80"/>
    <mergeCell ref="M79:M80"/>
    <mergeCell ref="N79:N80"/>
    <mergeCell ref="O79:O80"/>
    <mergeCell ref="G77:H80"/>
    <mergeCell ref="I77:J78"/>
    <mergeCell ref="K77:K78"/>
    <mergeCell ref="L77:L78"/>
    <mergeCell ref="M77:M78"/>
    <mergeCell ref="G65:O69"/>
    <mergeCell ref="G72:J72"/>
    <mergeCell ref="G73:H76"/>
    <mergeCell ref="I73:J74"/>
    <mergeCell ref="K73:K74"/>
    <mergeCell ref="L73:L74"/>
    <mergeCell ref="M73:M74"/>
    <mergeCell ref="N73:N74"/>
    <mergeCell ref="O73:O74"/>
    <mergeCell ref="I75:J76"/>
    <mergeCell ref="K75:K76"/>
    <mergeCell ref="L75:L76"/>
    <mergeCell ref="M75:M76"/>
    <mergeCell ref="N75:N76"/>
    <mergeCell ref="O75:O76"/>
    <mergeCell ref="N55:N56"/>
    <mergeCell ref="O55:O56"/>
    <mergeCell ref="I57:J58"/>
    <mergeCell ref="K57:K58"/>
    <mergeCell ref="L57:L58"/>
    <mergeCell ref="M57:M58"/>
    <mergeCell ref="N57:N58"/>
    <mergeCell ref="O57:O58"/>
    <mergeCell ref="G55:H58"/>
    <mergeCell ref="I55:J56"/>
    <mergeCell ref="K55:K56"/>
    <mergeCell ref="L55:L56"/>
    <mergeCell ref="M55:M56"/>
    <mergeCell ref="G43:O47"/>
    <mergeCell ref="G50:J50"/>
    <mergeCell ref="G51:H54"/>
    <mergeCell ref="I51:J52"/>
    <mergeCell ref="K51:K52"/>
    <mergeCell ref="L51:L52"/>
    <mergeCell ref="M51:M52"/>
    <mergeCell ref="N51:N52"/>
    <mergeCell ref="O51:O52"/>
    <mergeCell ref="I53:J54"/>
    <mergeCell ref="K53:K54"/>
    <mergeCell ref="L53:L54"/>
    <mergeCell ref="M53:M54"/>
    <mergeCell ref="N53:N54"/>
    <mergeCell ref="O53:O54"/>
  </mergeCells>
  <phoneticPr fontId="2"/>
  <printOptions horizontalCentered="1" verticalCentered="1"/>
  <pageMargins left="0" right="0" top="0.59055118110236227" bottom="0.31496062992125984" header="0.39370078740157483" footer="0"/>
  <pageSetup paperSize="9" scale="48" orientation="landscape" horizontalDpi="300" verticalDpi="300"/>
  <headerFooter alignWithMargins="0">
    <oddFooter>&amp;C&amp;P/&amp;N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5"/>
  <sheetViews>
    <sheetView showGridLines="0" zoomScaleNormal="100" zoomScaleSheetLayoutView="70" workbookViewId="0">
      <selection activeCell="J63" sqref="J63"/>
    </sheetView>
  </sheetViews>
  <sheetFormatPr defaultColWidth="0" defaultRowHeight="13.5" customHeight="1" zeroHeight="1" x14ac:dyDescent="0.15"/>
  <cols>
    <col min="1" max="1" width="9.125" style="244" customWidth="1"/>
    <col min="2" max="16" width="9" style="244" customWidth="1"/>
    <col min="17" max="17" width="9.125" style="244" customWidth="1"/>
    <col min="18" max="18" width="9.125" style="244" bestFit="1" customWidth="1"/>
    <col min="19" max="34" width="9" style="244" customWidth="1"/>
    <col min="35" max="16384" width="9" style="243" hidden="1"/>
  </cols>
  <sheetData>
    <row r="1" spans="2:34" ht="13.5" customHeight="1" x14ac:dyDescent="0.15">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row>
    <row r="2" spans="2:34" x14ac:dyDescent="0.15">
      <c r="S2" s="243"/>
      <c r="AH2" s="243"/>
    </row>
    <row r="3" spans="2:34" x14ac:dyDescent="0.15">
      <c r="C3" s="243"/>
      <c r="D3" s="243"/>
      <c r="E3" s="243"/>
      <c r="F3" s="243"/>
      <c r="G3" s="243"/>
      <c r="H3" s="243"/>
      <c r="I3" s="243"/>
      <c r="J3" s="243"/>
      <c r="K3" s="243"/>
      <c r="L3" s="243"/>
      <c r="M3" s="243"/>
      <c r="N3" s="243"/>
      <c r="O3" s="243"/>
      <c r="P3" s="243"/>
      <c r="Q3" s="243"/>
      <c r="R3" s="243"/>
      <c r="S3" s="243"/>
      <c r="U3" s="243"/>
      <c r="V3" s="243"/>
      <c r="W3" s="243"/>
      <c r="X3" s="243"/>
      <c r="Y3" s="243"/>
      <c r="Z3" s="243"/>
      <c r="AA3" s="243"/>
      <c r="AB3" s="243"/>
      <c r="AC3" s="243"/>
      <c r="AD3" s="243"/>
      <c r="AE3" s="243"/>
      <c r="AF3" s="243"/>
      <c r="AG3" s="243"/>
      <c r="AH3" s="243"/>
    </row>
    <row r="4" spans="2:34" x14ac:dyDescent="0.15"/>
    <row r="5" spans="2:34" x14ac:dyDescent="0.15"/>
    <row r="6" spans="2:34" x14ac:dyDescent="0.15"/>
    <row r="7" spans="2:34" x14ac:dyDescent="0.15"/>
    <row r="8" spans="2:34" x14ac:dyDescent="0.15"/>
    <row r="9" spans="2:34" x14ac:dyDescent="0.15">
      <c r="AH9" s="243"/>
    </row>
    <row r="10" spans="2:34" x14ac:dyDescent="0.15"/>
    <row r="11" spans="2:34" x14ac:dyDescent="0.15"/>
    <row r="12" spans="2:34" x14ac:dyDescent="0.15"/>
    <row r="13" spans="2:34" x14ac:dyDescent="0.15"/>
    <row r="14" spans="2:34" x14ac:dyDescent="0.15"/>
    <row r="15" spans="2:34" x14ac:dyDescent="0.15"/>
    <row r="16" spans="2:34" x14ac:dyDescent="0.15"/>
    <row r="17" spans="12:34" x14ac:dyDescent="0.15">
      <c r="AH17" s="243"/>
    </row>
    <row r="18" spans="12:34" x14ac:dyDescent="0.15"/>
    <row r="19" spans="12:34" x14ac:dyDescent="0.15"/>
    <row r="20" spans="12:34" x14ac:dyDescent="0.15">
      <c r="AH20" s="243"/>
    </row>
    <row r="21" spans="12:34" x14ac:dyDescent="0.15">
      <c r="AH21" s="243"/>
    </row>
    <row r="22" spans="12:34" x14ac:dyDescent="0.15"/>
    <row r="23" spans="12:34" x14ac:dyDescent="0.15"/>
    <row r="24" spans="12:34" x14ac:dyDescent="0.15">
      <c r="Q24" s="243"/>
    </row>
    <row r="25" spans="12:34" x14ac:dyDescent="0.15"/>
    <row r="26" spans="12:34" x14ac:dyDescent="0.15"/>
    <row r="27" spans="12:34" x14ac:dyDescent="0.15"/>
    <row r="28" spans="12:34" x14ac:dyDescent="0.15">
      <c r="O28" s="243"/>
      <c r="T28" s="243"/>
      <c r="AH28" s="243"/>
    </row>
    <row r="29" spans="12:34" x14ac:dyDescent="0.15"/>
    <row r="30" spans="12:34" x14ac:dyDescent="0.15"/>
    <row r="31" spans="12:34" x14ac:dyDescent="0.15">
      <c r="Q31" s="243"/>
    </row>
    <row r="32" spans="12:34" x14ac:dyDescent="0.15">
      <c r="L32" s="243"/>
    </row>
    <row r="33" spans="2:34" x14ac:dyDescent="0.15">
      <c r="C33" s="243"/>
      <c r="E33" s="243"/>
      <c r="G33" s="243"/>
      <c r="I33" s="243"/>
      <c r="X33" s="243"/>
    </row>
    <row r="34" spans="2:34" x14ac:dyDescent="0.15">
      <c r="B34" s="243"/>
      <c r="P34" s="243"/>
      <c r="R34" s="243"/>
      <c r="T34" s="243"/>
    </row>
    <row r="35" spans="2:34" x14ac:dyDescent="0.15">
      <c r="D35" s="243"/>
      <c r="W35" s="243"/>
      <c r="AC35" s="243"/>
      <c r="AD35" s="243"/>
      <c r="AE35" s="243"/>
      <c r="AF35" s="243"/>
      <c r="AG35" s="243"/>
      <c r="AH35" s="243"/>
    </row>
    <row r="36" spans="2:34" x14ac:dyDescent="0.15">
      <c r="H36" s="243"/>
      <c r="J36" s="243"/>
      <c r="K36" s="243"/>
      <c r="M36" s="243"/>
      <c r="Y36" s="243"/>
      <c r="Z36" s="243"/>
      <c r="AA36" s="243"/>
      <c r="AB36" s="243"/>
      <c r="AC36" s="243"/>
      <c r="AD36" s="243"/>
      <c r="AE36" s="243"/>
      <c r="AF36" s="243"/>
      <c r="AG36" s="243"/>
      <c r="AH36" s="243"/>
    </row>
    <row r="37" spans="2:34" x14ac:dyDescent="0.15">
      <c r="AH37" s="243"/>
    </row>
    <row r="38" spans="2:34" x14ac:dyDescent="0.15">
      <c r="AG38" s="243"/>
      <c r="AH38" s="243"/>
    </row>
    <row r="39" spans="2:34" x14ac:dyDescent="0.15"/>
    <row r="40" spans="2:34" x14ac:dyDescent="0.15">
      <c r="X40" s="243"/>
    </row>
    <row r="41" spans="2:34" x14ac:dyDescent="0.15">
      <c r="R41" s="243"/>
    </row>
    <row r="42" spans="2:34" x14ac:dyDescent="0.15">
      <c r="W42" s="243"/>
    </row>
    <row r="43" spans="2:34" x14ac:dyDescent="0.15">
      <c r="Y43" s="243"/>
      <c r="Z43" s="243"/>
      <c r="AA43" s="243"/>
      <c r="AB43" s="243"/>
      <c r="AC43" s="243"/>
      <c r="AD43" s="243"/>
      <c r="AE43" s="243"/>
      <c r="AF43" s="243"/>
      <c r="AG43" s="243"/>
      <c r="AH43" s="243"/>
    </row>
    <row r="44" spans="2:34" x14ac:dyDescent="0.15">
      <c r="AH44" s="243"/>
    </row>
    <row r="45" spans="2:34" x14ac:dyDescent="0.15">
      <c r="X45" s="243"/>
    </row>
    <row r="46" spans="2:34" x14ac:dyDescent="0.15"/>
    <row r="47" spans="2:34" x14ac:dyDescent="0.15"/>
    <row r="48" spans="2:34" x14ac:dyDescent="0.15">
      <c r="W48" s="243"/>
      <c r="Y48" s="243"/>
      <c r="Z48" s="243"/>
      <c r="AA48" s="243"/>
      <c r="AB48" s="243"/>
      <c r="AC48" s="243"/>
      <c r="AD48" s="243"/>
      <c r="AE48" s="243"/>
      <c r="AF48" s="243"/>
      <c r="AG48" s="243"/>
      <c r="AH48" s="243"/>
    </row>
    <row r="49" spans="28:34" x14ac:dyDescent="0.15"/>
    <row r="50" spans="28:34" x14ac:dyDescent="0.15">
      <c r="AE50" s="243"/>
      <c r="AF50" s="243"/>
      <c r="AG50" s="243"/>
      <c r="AH50" s="243"/>
    </row>
    <row r="51" spans="28:34" x14ac:dyDescent="0.15">
      <c r="AC51" s="243"/>
      <c r="AD51" s="243"/>
      <c r="AE51" s="243"/>
      <c r="AF51" s="243"/>
      <c r="AG51" s="243"/>
      <c r="AH51" s="243"/>
    </row>
    <row r="52" spans="28:34" x14ac:dyDescent="0.15"/>
    <row r="53" spans="28:34" x14ac:dyDescent="0.15">
      <c r="AF53" s="243"/>
      <c r="AG53" s="243"/>
      <c r="AH53" s="243"/>
    </row>
    <row r="54" spans="28:34" x14ac:dyDescent="0.15">
      <c r="AH54" s="243"/>
    </row>
    <row r="55" spans="28:34" x14ac:dyDescent="0.15"/>
    <row r="56" spans="28:34" x14ac:dyDescent="0.15">
      <c r="AB56" s="243"/>
      <c r="AC56" s="243"/>
      <c r="AD56" s="243"/>
      <c r="AE56" s="243"/>
      <c r="AF56" s="243"/>
      <c r="AG56" s="243"/>
      <c r="AH56" s="243"/>
    </row>
    <row r="57" spans="28:34" x14ac:dyDescent="0.15">
      <c r="AH57" s="243"/>
    </row>
    <row r="58" spans="28:34" x14ac:dyDescent="0.15">
      <c r="AH58" s="243"/>
    </row>
    <row r="59" spans="28:34" x14ac:dyDescent="0.15"/>
    <row r="60" spans="28:34" x14ac:dyDescent="0.15"/>
    <row r="61" spans="28:34" x14ac:dyDescent="0.15"/>
    <row r="62" spans="28:34" x14ac:dyDescent="0.15"/>
    <row r="63" spans="28:34" x14ac:dyDescent="0.15">
      <c r="AH63" s="243"/>
    </row>
    <row r="64" spans="28:34" x14ac:dyDescent="0.15">
      <c r="AG64" s="243"/>
      <c r="AH64" s="243"/>
    </row>
    <row r="65" spans="28:34" x14ac:dyDescent="0.15"/>
    <row r="66" spans="28:34" x14ac:dyDescent="0.15"/>
    <row r="67" spans="28:34" x14ac:dyDescent="0.15"/>
    <row r="68" spans="28:34" x14ac:dyDescent="0.15">
      <c r="AB68" s="243"/>
      <c r="AC68" s="243"/>
      <c r="AD68" s="243"/>
      <c r="AE68" s="243"/>
      <c r="AF68" s="243"/>
      <c r="AG68" s="243"/>
      <c r="AH68" s="243"/>
    </row>
    <row r="69" spans="28:34" x14ac:dyDescent="0.15">
      <c r="AF69" s="243"/>
      <c r="AG69" s="243"/>
      <c r="AH69" s="243"/>
    </row>
    <row r="70" spans="28:34" x14ac:dyDescent="0.15"/>
    <row r="71" spans="28:34" x14ac:dyDescent="0.15"/>
    <row r="72" spans="28:34" x14ac:dyDescent="0.15"/>
    <row r="73" spans="28:34" x14ac:dyDescent="0.15"/>
    <row r="74" spans="28:34" x14ac:dyDescent="0.15"/>
    <row r="75" spans="28:34" x14ac:dyDescent="0.15">
      <c r="AH75" s="243"/>
    </row>
    <row r="76" spans="28:34" x14ac:dyDescent="0.15">
      <c r="AF76" s="243"/>
      <c r="AG76" s="243"/>
      <c r="AH76" s="243"/>
    </row>
    <row r="77" spans="28:34" x14ac:dyDescent="0.15">
      <c r="AG77" s="243"/>
      <c r="AH77" s="243"/>
    </row>
    <row r="78" spans="28:34" x14ac:dyDescent="0.15"/>
    <row r="79" spans="28:34" x14ac:dyDescent="0.15"/>
    <row r="80" spans="28:34" x14ac:dyDescent="0.15"/>
    <row r="81" spans="25:34" x14ac:dyDescent="0.15"/>
    <row r="82" spans="25:34" x14ac:dyDescent="0.15">
      <c r="Y82" s="243"/>
    </row>
    <row r="83" spans="25:34" x14ac:dyDescent="0.15">
      <c r="Y83" s="243"/>
      <c r="Z83" s="243"/>
      <c r="AA83" s="243"/>
      <c r="AB83" s="243"/>
      <c r="AC83" s="243"/>
      <c r="AD83" s="243"/>
      <c r="AE83" s="243"/>
      <c r="AF83" s="243"/>
      <c r="AG83" s="243"/>
      <c r="AH83" s="243"/>
    </row>
    <row r="84" spans="25:34" x14ac:dyDescent="0.15"/>
    <row r="85" spans="25:34" x14ac:dyDescent="0.15"/>
    <row r="86" spans="25:34" x14ac:dyDescent="0.15"/>
    <row r="87" spans="25:34" x14ac:dyDescent="0.15"/>
    <row r="88" spans="25:34" x14ac:dyDescent="0.15">
      <c r="AH88" s="243"/>
    </row>
    <row r="89" spans="25:34" x14ac:dyDescent="0.15"/>
    <row r="90" spans="25:34" x14ac:dyDescent="0.15"/>
    <row r="91" spans="25:34" x14ac:dyDescent="0.15"/>
    <row r="92" spans="25:34" ht="13.5" customHeight="1" x14ac:dyDescent="0.15"/>
    <row r="93" spans="25:34" ht="13.5" customHeight="1" x14ac:dyDescent="0.15"/>
    <row r="94" spans="25:34" ht="13.5" customHeight="1" x14ac:dyDescent="0.15">
      <c r="AF94" s="243"/>
      <c r="AG94" s="243"/>
      <c r="AH94" s="243"/>
    </row>
    <row r="95" spans="25:34" ht="13.5" customHeight="1" x14ac:dyDescent="0.15">
      <c r="AH95" s="243"/>
    </row>
    <row r="96" spans="25:34" ht="13.5" customHeight="1" x14ac:dyDescent="0.15"/>
    <row r="97" spans="33:34" ht="13.5" customHeight="1" x14ac:dyDescent="0.15"/>
    <row r="98" spans="33:34" ht="13.5" customHeight="1" x14ac:dyDescent="0.15"/>
    <row r="99" spans="33:34" ht="13.5" customHeight="1" x14ac:dyDescent="0.15"/>
    <row r="100" spans="33:34" ht="13.5" customHeight="1" x14ac:dyDescent="0.15"/>
    <row r="101" spans="33:34" ht="13.5" customHeight="1" x14ac:dyDescent="0.15">
      <c r="AH101" s="243"/>
    </row>
    <row r="102" spans="33:34" ht="13.5" customHeight="1" x14ac:dyDescent="0.15"/>
    <row r="103" spans="33:34" ht="13.5" customHeight="1" x14ac:dyDescent="0.15"/>
    <row r="104" spans="33:34" ht="13.5" customHeight="1" x14ac:dyDescent="0.15">
      <c r="AG104" s="243"/>
      <c r="AH104" s="243"/>
    </row>
    <row r="105" spans="33:34" ht="13.5" customHeight="1" x14ac:dyDescent="0.15"/>
    <row r="106" spans="33:34" ht="13.5" customHeight="1" x14ac:dyDescent="0.15"/>
    <row r="107" spans="33:34" ht="13.5" customHeight="1" x14ac:dyDescent="0.15"/>
    <row r="108" spans="33:34" ht="13.5" customHeight="1" x14ac:dyDescent="0.15"/>
    <row r="109" spans="33:34" ht="13.5" customHeight="1" x14ac:dyDescent="0.15"/>
    <row r="110" spans="33:34" ht="13.5" customHeight="1" x14ac:dyDescent="0.15"/>
    <row r="111" spans="33:34" ht="13.5" customHeight="1" x14ac:dyDescent="0.15"/>
    <row r="112" spans="33:34" ht="13.5" customHeight="1" x14ac:dyDescent="0.15"/>
    <row r="113" spans="34:34" ht="13.5" customHeight="1" x14ac:dyDescent="0.15"/>
    <row r="114" spans="34:34" ht="13.5" customHeight="1" x14ac:dyDescent="0.15"/>
    <row r="115" spans="34:34" ht="13.5" customHeight="1" x14ac:dyDescent="0.15"/>
    <row r="116" spans="34:34" ht="13.5" customHeight="1" x14ac:dyDescent="0.15">
      <c r="AH116" s="243"/>
    </row>
    <row r="117" spans="34:34" ht="13.5" customHeight="1" x14ac:dyDescent="0.15"/>
    <row r="118" spans="34:34" ht="13.5" customHeight="1" x14ac:dyDescent="0.15"/>
    <row r="119" spans="34:34" ht="13.5" customHeight="1" x14ac:dyDescent="0.15"/>
    <row r="120" spans="34:34" ht="13.5" customHeight="1" x14ac:dyDescent="0.15">
      <c r="AH120" s="243"/>
    </row>
    <row r="121" spans="34:34" ht="13.5" customHeight="1" x14ac:dyDescent="0.15">
      <c r="AH121" s="243"/>
    </row>
    <row r="122" spans="34:34" ht="13.5" customHeight="1" x14ac:dyDescent="0.15"/>
    <row r="123" spans="34:34" ht="13.5" customHeight="1" x14ac:dyDescent="0.15"/>
    <row r="124" spans="34:34" ht="13.5" customHeight="1" x14ac:dyDescent="0.15"/>
    <row r="125" spans="34:34" ht="13.5" customHeight="1" x14ac:dyDescent="0.15"/>
    <row r="126" spans="34:34" ht="13.5" hidden="1" customHeight="1" x14ac:dyDescent="0.15"/>
    <row r="127" spans="34:34" ht="13.5" hidden="1" customHeight="1" x14ac:dyDescent="0.15"/>
    <row r="128" spans="34:34" ht="13.5" hidden="1" customHeight="1" x14ac:dyDescent="0.15"/>
    <row r="129" ht="13.5" hidden="1" customHeight="1" x14ac:dyDescent="0.15"/>
    <row r="130" ht="13.5" hidden="1" customHeight="1" x14ac:dyDescent="0.15"/>
    <row r="131" ht="13.5" hidden="1" customHeight="1" x14ac:dyDescent="0.15"/>
    <row r="132" ht="13.5" hidden="1" customHeight="1" x14ac:dyDescent="0.15"/>
    <row r="133" ht="13.5" hidden="1" customHeight="1" x14ac:dyDescent="0.15"/>
    <row r="134" ht="13.5" hidden="1" customHeight="1" x14ac:dyDescent="0.15"/>
    <row r="135" ht="13.5" hidden="1" customHeight="1" x14ac:dyDescent="0.15"/>
  </sheetData>
  <sheetProtection password="851F" sheet="1" objects="1" scenarios="1"/>
  <dataConsolidate/>
  <phoneticPr fontId="2"/>
  <printOptions horizontalCentered="1" verticalCentered="1"/>
  <pageMargins left="0" right="0" top="0.19685039370078741" bottom="0" header="0.39370078740157483" footer="0"/>
  <pageSetup paperSize="9" scale="37" orientation="landscape" horizontalDpi="300" verticalDpi="300"/>
  <headerFooter alignWithMargins="0">
    <oddFooter>&amp;C&amp;P/&amp;N</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5"/>
  <sheetViews>
    <sheetView showGridLines="0" zoomScaleNormal="100" zoomScaleSheetLayoutView="55" workbookViewId="0">
      <selection activeCell="J63" sqref="J63"/>
    </sheetView>
  </sheetViews>
  <sheetFormatPr defaultColWidth="0" defaultRowHeight="13.5" customHeight="1" zeroHeight="1" x14ac:dyDescent="0.15"/>
  <cols>
    <col min="1" max="1" width="9.125" style="244" customWidth="1"/>
    <col min="2" max="16" width="9" style="244" customWidth="1"/>
    <col min="17" max="17" width="9.125" style="244" customWidth="1"/>
    <col min="18" max="18" width="9.125" style="244" bestFit="1" customWidth="1"/>
    <col min="19" max="34" width="9" style="244" customWidth="1"/>
    <col min="35" max="16384" width="9" style="243" hidden="1"/>
  </cols>
  <sheetData>
    <row r="1" spans="2:34" ht="13.5" customHeight="1" x14ac:dyDescent="0.15">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row>
    <row r="2" spans="2:34" x14ac:dyDescent="0.15">
      <c r="S2" s="243"/>
      <c r="AH2" s="243"/>
    </row>
    <row r="3" spans="2:34" x14ac:dyDescent="0.15">
      <c r="C3" s="243"/>
      <c r="D3" s="243"/>
      <c r="E3" s="243"/>
      <c r="F3" s="243"/>
      <c r="G3" s="243"/>
      <c r="H3" s="243"/>
      <c r="I3" s="243"/>
      <c r="J3" s="243"/>
      <c r="K3" s="243"/>
      <c r="L3" s="243"/>
      <c r="M3" s="243"/>
      <c r="N3" s="243"/>
      <c r="O3" s="243"/>
      <c r="P3" s="243"/>
      <c r="Q3" s="243"/>
      <c r="R3" s="243"/>
      <c r="S3" s="243"/>
      <c r="U3" s="243"/>
      <c r="V3" s="243"/>
      <c r="W3" s="243"/>
      <c r="X3" s="243"/>
      <c r="Y3" s="243"/>
      <c r="Z3" s="243"/>
      <c r="AA3" s="243"/>
      <c r="AB3" s="243"/>
      <c r="AC3" s="243"/>
      <c r="AD3" s="243"/>
      <c r="AE3" s="243"/>
      <c r="AF3" s="243"/>
      <c r="AG3" s="243"/>
      <c r="AH3" s="243"/>
    </row>
    <row r="4" spans="2:34" x14ac:dyDescent="0.15"/>
    <row r="5" spans="2:34" x14ac:dyDescent="0.15"/>
    <row r="6" spans="2:34" x14ac:dyDescent="0.15"/>
    <row r="7" spans="2:34" x14ac:dyDescent="0.15"/>
    <row r="8" spans="2:34" x14ac:dyDescent="0.15"/>
    <row r="9" spans="2:34" x14ac:dyDescent="0.15">
      <c r="AH9" s="243"/>
    </row>
    <row r="10" spans="2:34" x14ac:dyDescent="0.15"/>
    <row r="11" spans="2:34" x14ac:dyDescent="0.15"/>
    <row r="12" spans="2:34" x14ac:dyDescent="0.15"/>
    <row r="13" spans="2:34" x14ac:dyDescent="0.15"/>
    <row r="14" spans="2:34" x14ac:dyDescent="0.15"/>
    <row r="15" spans="2:34" x14ac:dyDescent="0.15"/>
    <row r="16" spans="2:34" x14ac:dyDescent="0.15"/>
    <row r="17" spans="12:34" x14ac:dyDescent="0.15">
      <c r="AH17" s="243"/>
    </row>
    <row r="18" spans="12:34" x14ac:dyDescent="0.15"/>
    <row r="19" spans="12:34" x14ac:dyDescent="0.15"/>
    <row r="20" spans="12:34" x14ac:dyDescent="0.15">
      <c r="AH20" s="243"/>
    </row>
    <row r="21" spans="12:34" x14ac:dyDescent="0.15">
      <c r="AH21" s="243"/>
    </row>
    <row r="22" spans="12:34" x14ac:dyDescent="0.15"/>
    <row r="23" spans="12:34" x14ac:dyDescent="0.15"/>
    <row r="24" spans="12:34" x14ac:dyDescent="0.15">
      <c r="Q24" s="243"/>
    </row>
    <row r="25" spans="12:34" x14ac:dyDescent="0.15"/>
    <row r="26" spans="12:34" x14ac:dyDescent="0.15"/>
    <row r="27" spans="12:34" x14ac:dyDescent="0.15"/>
    <row r="28" spans="12:34" x14ac:dyDescent="0.15">
      <c r="O28" s="243"/>
      <c r="T28" s="243"/>
      <c r="AH28" s="243"/>
    </row>
    <row r="29" spans="12:34" x14ac:dyDescent="0.15"/>
    <row r="30" spans="12:34" x14ac:dyDescent="0.15"/>
    <row r="31" spans="12:34" x14ac:dyDescent="0.15">
      <c r="Q31" s="243"/>
    </row>
    <row r="32" spans="12:34" x14ac:dyDescent="0.15">
      <c r="L32" s="243"/>
    </row>
    <row r="33" spans="2:34" x14ac:dyDescent="0.15">
      <c r="C33" s="243"/>
      <c r="E33" s="243"/>
      <c r="G33" s="243"/>
      <c r="I33" s="243"/>
      <c r="X33" s="243"/>
    </row>
    <row r="34" spans="2:34" x14ac:dyDescent="0.15">
      <c r="B34" s="243"/>
      <c r="P34" s="243"/>
      <c r="R34" s="243"/>
      <c r="T34" s="243"/>
    </row>
    <row r="35" spans="2:34" x14ac:dyDescent="0.15">
      <c r="D35" s="243"/>
      <c r="W35" s="243"/>
      <c r="AC35" s="243"/>
      <c r="AD35" s="243"/>
      <c r="AE35" s="243"/>
      <c r="AF35" s="243"/>
      <c r="AG35" s="243"/>
      <c r="AH35" s="243"/>
    </row>
    <row r="36" spans="2:34" x14ac:dyDescent="0.15">
      <c r="H36" s="243"/>
      <c r="J36" s="243"/>
      <c r="K36" s="243"/>
      <c r="M36" s="243"/>
      <c r="Y36" s="243"/>
      <c r="Z36" s="243"/>
      <c r="AA36" s="243"/>
      <c r="AB36" s="243"/>
      <c r="AC36" s="243"/>
      <c r="AD36" s="243"/>
      <c r="AE36" s="243"/>
      <c r="AF36" s="243"/>
      <c r="AG36" s="243"/>
      <c r="AH36" s="243"/>
    </row>
    <row r="37" spans="2:34" x14ac:dyDescent="0.15">
      <c r="AH37" s="243"/>
    </row>
    <row r="38" spans="2:34" x14ac:dyDescent="0.15">
      <c r="AG38" s="243"/>
      <c r="AH38" s="243"/>
    </row>
    <row r="39" spans="2:34" x14ac:dyDescent="0.15"/>
    <row r="40" spans="2:34" x14ac:dyDescent="0.15">
      <c r="X40" s="243"/>
    </row>
    <row r="41" spans="2:34" x14ac:dyDescent="0.15">
      <c r="R41" s="243"/>
    </row>
    <row r="42" spans="2:34" x14ac:dyDescent="0.15">
      <c r="W42" s="243"/>
    </row>
    <row r="43" spans="2:34" x14ac:dyDescent="0.15">
      <c r="Y43" s="243"/>
      <c r="Z43" s="243"/>
      <c r="AA43" s="243"/>
      <c r="AB43" s="243"/>
      <c r="AC43" s="243"/>
      <c r="AD43" s="243"/>
      <c r="AE43" s="243"/>
      <c r="AF43" s="243"/>
      <c r="AG43" s="243"/>
      <c r="AH43" s="243"/>
    </row>
    <row r="44" spans="2:34" x14ac:dyDescent="0.15">
      <c r="AH44" s="243"/>
    </row>
    <row r="45" spans="2:34" x14ac:dyDescent="0.15">
      <c r="X45" s="243"/>
    </row>
    <row r="46" spans="2:34" x14ac:dyDescent="0.15"/>
    <row r="47" spans="2:34" x14ac:dyDescent="0.15"/>
    <row r="48" spans="2:34" x14ac:dyDescent="0.15">
      <c r="W48" s="243"/>
      <c r="Y48" s="243"/>
      <c r="Z48" s="243"/>
      <c r="AA48" s="243"/>
      <c r="AB48" s="243"/>
      <c r="AC48" s="243"/>
      <c r="AD48" s="243"/>
      <c r="AE48" s="243"/>
      <c r="AF48" s="243"/>
      <c r="AG48" s="243"/>
      <c r="AH48" s="243"/>
    </row>
    <row r="49" spans="28:34" x14ac:dyDescent="0.15"/>
    <row r="50" spans="28:34" x14ac:dyDescent="0.15">
      <c r="AE50" s="243"/>
      <c r="AF50" s="243"/>
      <c r="AG50" s="243"/>
      <c r="AH50" s="243"/>
    </row>
    <row r="51" spans="28:34" x14ac:dyDescent="0.15">
      <c r="AC51" s="243"/>
      <c r="AD51" s="243"/>
      <c r="AE51" s="243"/>
      <c r="AF51" s="243"/>
      <c r="AG51" s="243"/>
      <c r="AH51" s="243"/>
    </row>
    <row r="52" spans="28:34" x14ac:dyDescent="0.15"/>
    <row r="53" spans="28:34" x14ac:dyDescent="0.15">
      <c r="AF53" s="243"/>
      <c r="AG53" s="243"/>
      <c r="AH53" s="243"/>
    </row>
    <row r="54" spans="28:34" x14ac:dyDescent="0.15">
      <c r="AH54" s="243"/>
    </row>
    <row r="55" spans="28:34" x14ac:dyDescent="0.15"/>
    <row r="56" spans="28:34" x14ac:dyDescent="0.15">
      <c r="AB56" s="243"/>
      <c r="AC56" s="243"/>
      <c r="AD56" s="243"/>
      <c r="AE56" s="243"/>
      <c r="AF56" s="243"/>
      <c r="AG56" s="243"/>
      <c r="AH56" s="243"/>
    </row>
    <row r="57" spans="28:34" x14ac:dyDescent="0.15">
      <c r="AH57" s="243"/>
    </row>
    <row r="58" spans="28:34" x14ac:dyDescent="0.15">
      <c r="AH58" s="243"/>
    </row>
    <row r="59" spans="28:34" x14ac:dyDescent="0.15">
      <c r="AG59" s="243"/>
      <c r="AH59" s="243"/>
    </row>
    <row r="60" spans="28:34" x14ac:dyDescent="0.15"/>
    <row r="61" spans="28:34" x14ac:dyDescent="0.15"/>
    <row r="62" spans="28:34" x14ac:dyDescent="0.15"/>
    <row r="63" spans="28:34" x14ac:dyDescent="0.15">
      <c r="AH63" s="243"/>
    </row>
    <row r="64" spans="28:34" x14ac:dyDescent="0.15">
      <c r="AG64" s="243"/>
      <c r="AH64" s="243"/>
    </row>
    <row r="65" spans="28:34" x14ac:dyDescent="0.15"/>
    <row r="66" spans="28:34" x14ac:dyDescent="0.15"/>
    <row r="67" spans="28:34" x14ac:dyDescent="0.15"/>
    <row r="68" spans="28:34" x14ac:dyDescent="0.15">
      <c r="AB68" s="243"/>
      <c r="AC68" s="243"/>
      <c r="AD68" s="243"/>
      <c r="AE68" s="243"/>
      <c r="AF68" s="243"/>
      <c r="AG68" s="243"/>
      <c r="AH68" s="243"/>
    </row>
    <row r="69" spans="28:34" x14ac:dyDescent="0.15">
      <c r="AF69" s="243"/>
      <c r="AG69" s="243"/>
      <c r="AH69" s="243"/>
    </row>
    <row r="70" spans="28:34" x14ac:dyDescent="0.15"/>
    <row r="71" spans="28:34" x14ac:dyDescent="0.15"/>
    <row r="72" spans="28:34" x14ac:dyDescent="0.15"/>
    <row r="73" spans="28:34" x14ac:dyDescent="0.15"/>
    <row r="74" spans="28:34" x14ac:dyDescent="0.15"/>
    <row r="75" spans="28:34" x14ac:dyDescent="0.15">
      <c r="AH75" s="243"/>
    </row>
    <row r="76" spans="28:34" x14ac:dyDescent="0.15">
      <c r="AF76" s="243"/>
      <c r="AG76" s="243"/>
      <c r="AH76" s="243"/>
    </row>
    <row r="77" spans="28:34" x14ac:dyDescent="0.15">
      <c r="AG77" s="243"/>
      <c r="AH77" s="243"/>
    </row>
    <row r="78" spans="28:34" x14ac:dyDescent="0.15"/>
    <row r="79" spans="28:34" x14ac:dyDescent="0.15"/>
    <row r="80" spans="28:34" x14ac:dyDescent="0.15"/>
    <row r="81" spans="25:34" x14ac:dyDescent="0.15"/>
    <row r="82" spans="25:34" x14ac:dyDescent="0.15">
      <c r="Y82" s="243"/>
    </row>
    <row r="83" spans="25:34" x14ac:dyDescent="0.15">
      <c r="Y83" s="243"/>
      <c r="Z83" s="243"/>
      <c r="AA83" s="243"/>
      <c r="AB83" s="243"/>
      <c r="AC83" s="243"/>
      <c r="AD83" s="243"/>
      <c r="AE83" s="243"/>
      <c r="AF83" s="243"/>
      <c r="AG83" s="243"/>
      <c r="AH83" s="243"/>
    </row>
    <row r="84" spans="25:34" x14ac:dyDescent="0.15"/>
    <row r="85" spans="25:34" x14ac:dyDescent="0.15"/>
    <row r="86" spans="25:34" x14ac:dyDescent="0.15"/>
    <row r="87" spans="25:34" x14ac:dyDescent="0.15"/>
    <row r="88" spans="25:34" x14ac:dyDescent="0.15">
      <c r="AH88" s="243"/>
    </row>
    <row r="89" spans="25:34" x14ac:dyDescent="0.15"/>
    <row r="90" spans="25:34" x14ac:dyDescent="0.15"/>
    <row r="91" spans="25:34" x14ac:dyDescent="0.15"/>
    <row r="92" spans="25:34" ht="13.5" customHeight="1" x14ac:dyDescent="0.15"/>
    <row r="93" spans="25:34" ht="13.5" customHeight="1" x14ac:dyDescent="0.15"/>
    <row r="94" spans="25:34" ht="13.5" customHeight="1" x14ac:dyDescent="0.15">
      <c r="AF94" s="243"/>
      <c r="AG94" s="243"/>
      <c r="AH94" s="243"/>
    </row>
    <row r="95" spans="25:34" ht="13.5" customHeight="1" x14ac:dyDescent="0.15">
      <c r="AH95" s="243"/>
    </row>
    <row r="96" spans="25:34" ht="13.5" customHeight="1" x14ac:dyDescent="0.15"/>
    <row r="97" spans="33:34" ht="13.5" customHeight="1" x14ac:dyDescent="0.15"/>
    <row r="98" spans="33:34" ht="13.5" customHeight="1" x14ac:dyDescent="0.15"/>
    <row r="99" spans="33:34" ht="13.5" customHeight="1" x14ac:dyDescent="0.15"/>
    <row r="100" spans="33:34" ht="13.5" customHeight="1" x14ac:dyDescent="0.15"/>
    <row r="101" spans="33:34" ht="13.5" customHeight="1" x14ac:dyDescent="0.15">
      <c r="AH101" s="243"/>
    </row>
    <row r="102" spans="33:34" ht="13.5" customHeight="1" x14ac:dyDescent="0.15"/>
    <row r="103" spans="33:34" ht="13.5" customHeight="1" x14ac:dyDescent="0.15"/>
    <row r="104" spans="33:34" ht="13.5" customHeight="1" x14ac:dyDescent="0.15">
      <c r="AG104" s="243"/>
      <c r="AH104" s="243"/>
    </row>
    <row r="105" spans="33:34" ht="13.5" customHeight="1" x14ac:dyDescent="0.15"/>
    <row r="106" spans="33:34" ht="13.5" customHeight="1" x14ac:dyDescent="0.15"/>
    <row r="107" spans="33:34" ht="13.5" customHeight="1" x14ac:dyDescent="0.15"/>
    <row r="108" spans="33:34" ht="13.5" customHeight="1" x14ac:dyDescent="0.15"/>
    <row r="109" spans="33:34" ht="13.5" customHeight="1" x14ac:dyDescent="0.15"/>
    <row r="110" spans="33:34" ht="13.5" customHeight="1" x14ac:dyDescent="0.15"/>
    <row r="111" spans="33:34" ht="13.5" customHeight="1" x14ac:dyDescent="0.15"/>
    <row r="112" spans="33:34" ht="13.5" customHeight="1" x14ac:dyDescent="0.15"/>
    <row r="113" spans="34:34" ht="13.5" customHeight="1" x14ac:dyDescent="0.15"/>
    <row r="114" spans="34:34" ht="13.5" customHeight="1" x14ac:dyDescent="0.15"/>
    <row r="115" spans="34:34" ht="13.5" customHeight="1" x14ac:dyDescent="0.15"/>
    <row r="116" spans="34:34" ht="13.5" customHeight="1" x14ac:dyDescent="0.15">
      <c r="AH116" s="243"/>
    </row>
    <row r="117" spans="34:34" ht="13.5" customHeight="1" x14ac:dyDescent="0.15"/>
    <row r="118" spans="34:34" ht="13.5" customHeight="1" x14ac:dyDescent="0.15"/>
    <row r="119" spans="34:34" ht="13.5" customHeight="1" x14ac:dyDescent="0.15"/>
    <row r="120" spans="34:34" ht="13.5" customHeight="1" x14ac:dyDescent="0.15">
      <c r="AH120" s="243"/>
    </row>
    <row r="121" spans="34:34" ht="13.5" customHeight="1" x14ac:dyDescent="0.15">
      <c r="AH121" s="243"/>
    </row>
    <row r="122" spans="34:34" ht="13.5" customHeight="1" x14ac:dyDescent="0.15"/>
    <row r="123" spans="34:34" ht="13.5" customHeight="1" x14ac:dyDescent="0.15"/>
    <row r="124" spans="34:34" ht="13.5" customHeight="1" x14ac:dyDescent="0.15"/>
    <row r="125" spans="34:34" ht="13.5" customHeight="1" x14ac:dyDescent="0.15"/>
    <row r="126" spans="34:34" ht="13.5" hidden="1" customHeight="1" x14ac:dyDescent="0.15"/>
    <row r="127" spans="34:34" ht="13.5" hidden="1" customHeight="1" x14ac:dyDescent="0.15"/>
    <row r="128" spans="34:34" ht="13.5" hidden="1" customHeight="1" x14ac:dyDescent="0.15"/>
    <row r="129" ht="13.5" hidden="1" customHeight="1" x14ac:dyDescent="0.15"/>
    <row r="130" ht="13.5" hidden="1" customHeight="1" x14ac:dyDescent="0.15"/>
    <row r="131" ht="13.5" hidden="1" customHeight="1" x14ac:dyDescent="0.15"/>
    <row r="132" ht="13.5" hidden="1" customHeight="1" x14ac:dyDescent="0.15"/>
    <row r="133" ht="13.5" hidden="1" customHeight="1" x14ac:dyDescent="0.15"/>
    <row r="134" ht="13.5" hidden="1" customHeight="1" x14ac:dyDescent="0.15"/>
    <row r="135" ht="13.5" hidden="1" customHeight="1" x14ac:dyDescent="0.15"/>
  </sheetData>
  <sheetProtection password="851F" sheet="1" objects="1" scenarios="1"/>
  <dataConsolidate/>
  <phoneticPr fontId="2"/>
  <printOptions horizontalCentered="1" verticalCentered="1"/>
  <pageMargins left="0" right="0" top="0.19685039370078741" bottom="0" header="0.39370078740157483" footer="0"/>
  <pageSetup paperSize="9" scale="37" orientation="landscape" horizontalDpi="300" verticalDpi="300"/>
  <headerFooter alignWithMargins="0">
    <oddFooter>&amp;C&amp;P/&amp;N</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x14ac:dyDescent="0.15"/>
  <cols>
    <col min="1" max="1" width="45.875" style="106" customWidth="1"/>
    <col min="2" max="8" width="13.375" style="106" customWidth="1"/>
    <col min="9" max="16384" width="11.125" style="106"/>
  </cols>
  <sheetData>
    <row r="1" spans="1:8" x14ac:dyDescent="0.15">
      <c r="A1" s="100"/>
      <c r="B1" s="101"/>
      <c r="C1" s="102"/>
      <c r="D1" s="103"/>
      <c r="E1" s="104"/>
      <c r="F1" s="104"/>
      <c r="G1" s="104"/>
      <c r="H1" s="105"/>
    </row>
    <row r="2" spans="1:8" x14ac:dyDescent="0.15">
      <c r="A2" s="107"/>
      <c r="B2" s="108"/>
      <c r="C2" s="109"/>
      <c r="D2" s="110" t="s">
        <v>41</v>
      </c>
      <c r="E2" s="111"/>
      <c r="F2" s="112" t="s">
        <v>516</v>
      </c>
      <c r="G2" s="113"/>
      <c r="H2" s="114"/>
    </row>
    <row r="3" spans="1:8" x14ac:dyDescent="0.15">
      <c r="A3" s="110" t="s">
        <v>509</v>
      </c>
      <c r="B3" s="115"/>
      <c r="C3" s="116"/>
      <c r="D3" s="117">
        <v>33791</v>
      </c>
      <c r="E3" s="118"/>
      <c r="F3" s="119">
        <v>37665</v>
      </c>
      <c r="G3" s="120"/>
      <c r="H3" s="121"/>
    </row>
    <row r="4" spans="1:8" x14ac:dyDescent="0.15">
      <c r="A4" s="122"/>
      <c r="B4" s="123"/>
      <c r="C4" s="124"/>
      <c r="D4" s="125">
        <v>20700</v>
      </c>
      <c r="E4" s="126"/>
      <c r="F4" s="127">
        <v>25730</v>
      </c>
      <c r="G4" s="128"/>
      <c r="H4" s="129"/>
    </row>
    <row r="5" spans="1:8" x14ac:dyDescent="0.15">
      <c r="A5" s="110" t="s">
        <v>511</v>
      </c>
      <c r="B5" s="115"/>
      <c r="C5" s="116"/>
      <c r="D5" s="117">
        <v>33685</v>
      </c>
      <c r="E5" s="118"/>
      <c r="F5" s="119">
        <v>36861</v>
      </c>
      <c r="G5" s="120"/>
      <c r="H5" s="121"/>
    </row>
    <row r="6" spans="1:8" x14ac:dyDescent="0.15">
      <c r="A6" s="122"/>
      <c r="B6" s="123"/>
      <c r="C6" s="124"/>
      <c r="D6" s="125">
        <v>20246</v>
      </c>
      <c r="E6" s="126"/>
      <c r="F6" s="127">
        <v>23990</v>
      </c>
      <c r="G6" s="128"/>
      <c r="H6" s="129"/>
    </row>
    <row r="7" spans="1:8" x14ac:dyDescent="0.15">
      <c r="A7" s="110" t="s">
        <v>512</v>
      </c>
      <c r="B7" s="115"/>
      <c r="C7" s="116"/>
      <c r="D7" s="117">
        <v>42634</v>
      </c>
      <c r="E7" s="118"/>
      <c r="F7" s="119">
        <v>47064</v>
      </c>
      <c r="G7" s="120"/>
      <c r="H7" s="121"/>
    </row>
    <row r="8" spans="1:8" x14ac:dyDescent="0.15">
      <c r="A8" s="122"/>
      <c r="B8" s="123"/>
      <c r="C8" s="124"/>
      <c r="D8" s="125">
        <v>29122</v>
      </c>
      <c r="E8" s="126"/>
      <c r="F8" s="127">
        <v>32508</v>
      </c>
      <c r="G8" s="128"/>
      <c r="H8" s="129"/>
    </row>
    <row r="9" spans="1:8" x14ac:dyDescent="0.15">
      <c r="A9" s="110" t="s">
        <v>513</v>
      </c>
      <c r="B9" s="115"/>
      <c r="C9" s="116"/>
      <c r="D9" s="117">
        <v>27434</v>
      </c>
      <c r="E9" s="118"/>
      <c r="F9" s="119">
        <v>43773</v>
      </c>
      <c r="G9" s="120"/>
      <c r="H9" s="121"/>
    </row>
    <row r="10" spans="1:8" x14ac:dyDescent="0.15">
      <c r="A10" s="122"/>
      <c r="B10" s="123"/>
      <c r="C10" s="124"/>
      <c r="D10" s="125">
        <v>21881</v>
      </c>
      <c r="E10" s="126"/>
      <c r="F10" s="127">
        <v>30346</v>
      </c>
      <c r="G10" s="128"/>
      <c r="H10" s="129"/>
    </row>
    <row r="11" spans="1:8" x14ac:dyDescent="0.15">
      <c r="A11" s="110" t="s">
        <v>514</v>
      </c>
      <c r="B11" s="115"/>
      <c r="C11" s="116"/>
      <c r="D11" s="117">
        <v>39973</v>
      </c>
      <c r="E11" s="118"/>
      <c r="F11" s="119">
        <v>51565</v>
      </c>
      <c r="G11" s="120"/>
      <c r="H11" s="121"/>
    </row>
    <row r="12" spans="1:8" x14ac:dyDescent="0.15">
      <c r="A12" s="122"/>
      <c r="B12" s="123"/>
      <c r="C12" s="130"/>
      <c r="D12" s="125">
        <v>28231</v>
      </c>
      <c r="E12" s="126"/>
      <c r="F12" s="127">
        <v>35359</v>
      </c>
      <c r="G12" s="128"/>
      <c r="H12" s="129"/>
    </row>
    <row r="13" spans="1:8" x14ac:dyDescent="0.15">
      <c r="A13" s="110"/>
      <c r="B13" s="115"/>
      <c r="C13" s="131"/>
      <c r="D13" s="132">
        <v>35503</v>
      </c>
      <c r="E13" s="133"/>
      <c r="F13" s="134">
        <v>43386</v>
      </c>
      <c r="G13" s="135"/>
      <c r="H13" s="121"/>
    </row>
    <row r="14" spans="1:8" x14ac:dyDescent="0.15">
      <c r="A14" s="122"/>
      <c r="B14" s="123"/>
      <c r="C14" s="124"/>
      <c r="D14" s="125">
        <v>24036</v>
      </c>
      <c r="E14" s="126"/>
      <c r="F14" s="127">
        <v>29587</v>
      </c>
      <c r="G14" s="128"/>
      <c r="H14" s="129"/>
    </row>
    <row r="17" spans="1:11" x14ac:dyDescent="0.15">
      <c r="A17" s="106" t="s">
        <v>42</v>
      </c>
    </row>
    <row r="18" spans="1:11" x14ac:dyDescent="0.15">
      <c r="A18" s="136"/>
      <c r="B18" s="136" t="str">
        <f>実質収支比率等に係る経年分析!F$46</f>
        <v>H24</v>
      </c>
      <c r="C18" s="136" t="str">
        <f>実質収支比率等に係る経年分析!G$46</f>
        <v>H25</v>
      </c>
      <c r="D18" s="136" t="str">
        <f>実質収支比率等に係る経年分析!H$46</f>
        <v>H26</v>
      </c>
      <c r="E18" s="136" t="str">
        <f>実質収支比率等に係る経年分析!I$46</f>
        <v>H27</v>
      </c>
      <c r="F18" s="136" t="str">
        <f>実質収支比率等に係る経年分析!J$46</f>
        <v>H28</v>
      </c>
    </row>
    <row r="19" spans="1:11" x14ac:dyDescent="0.15">
      <c r="A19" s="136" t="s">
        <v>43</v>
      </c>
      <c r="B19" s="136">
        <f>ROUND(VALUE(SUBSTITUTE(実質収支比率等に係る経年分析!F$48,"▲","-")),2)</f>
        <v>3.25</v>
      </c>
      <c r="C19" s="136">
        <f>ROUND(VALUE(SUBSTITUTE(実質収支比率等に係る経年分析!G$48,"▲","-")),2)</f>
        <v>2.87</v>
      </c>
      <c r="D19" s="136">
        <f>ROUND(VALUE(SUBSTITUTE(実質収支比率等に係る経年分析!H$48,"▲","-")),2)</f>
        <v>2.86</v>
      </c>
      <c r="E19" s="136">
        <f>ROUND(VALUE(SUBSTITUTE(実質収支比率等に係る経年分析!I$48,"▲","-")),2)</f>
        <v>3.74</v>
      </c>
      <c r="F19" s="136">
        <f>ROUND(VALUE(SUBSTITUTE(実質収支比率等に係る経年分析!J$48,"▲","-")),2)</f>
        <v>4.3899999999999997</v>
      </c>
    </row>
    <row r="20" spans="1:11" x14ac:dyDescent="0.15">
      <c r="A20" s="136" t="s">
        <v>44</v>
      </c>
      <c r="B20" s="136">
        <f>ROUND(VALUE(SUBSTITUTE(実質収支比率等に係る経年分析!F$47,"▲","-")),2)</f>
        <v>18.239999999999998</v>
      </c>
      <c r="C20" s="136">
        <f>ROUND(VALUE(SUBSTITUTE(実質収支比率等に係る経年分析!G$47,"▲","-")),2)</f>
        <v>19.309999999999999</v>
      </c>
      <c r="D20" s="136">
        <f>ROUND(VALUE(SUBSTITUTE(実質収支比率等に係る経年分析!H$47,"▲","-")),2)</f>
        <v>15.92</v>
      </c>
      <c r="E20" s="136">
        <f>ROUND(VALUE(SUBSTITUTE(実質収支比率等に係る経年分析!I$47,"▲","-")),2)</f>
        <v>20.8</v>
      </c>
      <c r="F20" s="136">
        <f>ROUND(VALUE(SUBSTITUTE(実質収支比率等に係る経年分析!J$47,"▲","-")),2)</f>
        <v>23.12</v>
      </c>
    </row>
    <row r="21" spans="1:11" x14ac:dyDescent="0.15">
      <c r="A21" s="136" t="s">
        <v>45</v>
      </c>
      <c r="B21" s="136">
        <f>IF(ISNUMBER(VALUE(SUBSTITUTE(実質収支比率等に係る経年分析!F$49,"▲","-"))),ROUND(VALUE(SUBSTITUTE(実質収支比率等に係る経年分析!F$49,"▲","-")),2),NA())</f>
        <v>-0.66</v>
      </c>
      <c r="C21" s="136">
        <f>IF(ISNUMBER(VALUE(SUBSTITUTE(実質収支比率等に係る経年分析!G$49,"▲","-"))),ROUND(VALUE(SUBSTITUTE(実質収支比率等に係る経年分析!G$49,"▲","-")),2),NA())</f>
        <v>0.53</v>
      </c>
      <c r="D21" s="136">
        <f>IF(ISNUMBER(VALUE(SUBSTITUTE(実質収支比率等に係る経年分析!H$49,"▲","-"))),ROUND(VALUE(SUBSTITUTE(実質収支比率等に係る経年分析!H$49,"▲","-")),2),NA())</f>
        <v>-4.1500000000000004</v>
      </c>
      <c r="E21" s="136">
        <f>IF(ISNUMBER(VALUE(SUBSTITUTE(実質収支比率等に係る経年分析!I$49,"▲","-"))),ROUND(VALUE(SUBSTITUTE(実質収支比率等に係る経年分析!I$49,"▲","-")),2),NA())</f>
        <v>5.47</v>
      </c>
      <c r="F21" s="136">
        <f>IF(ISNUMBER(VALUE(SUBSTITUTE(実質収支比率等に係る経年分析!J$49,"▲","-"))),ROUND(VALUE(SUBSTITUTE(実質収支比率等に係る経年分析!J$49,"▲","-")),2),NA())</f>
        <v>1.31</v>
      </c>
    </row>
    <row r="24" spans="1:11" x14ac:dyDescent="0.15">
      <c r="A24" s="106" t="s">
        <v>46</v>
      </c>
    </row>
    <row r="25" spans="1:11" x14ac:dyDescent="0.15">
      <c r="A25" s="137"/>
      <c r="B25" s="137" t="str">
        <f>連結実質赤字比率に係る赤字・黒字の構成分析!F$33</f>
        <v>H24</v>
      </c>
      <c r="C25" s="137"/>
      <c r="D25" s="137" t="str">
        <f>連結実質赤字比率に係る赤字・黒字の構成分析!G$33</f>
        <v>H25</v>
      </c>
      <c r="E25" s="137"/>
      <c r="F25" s="137" t="str">
        <f>連結実質赤字比率に係る赤字・黒字の構成分析!H$33</f>
        <v>H26</v>
      </c>
      <c r="G25" s="137"/>
      <c r="H25" s="137" t="str">
        <f>連結実質赤字比率に係る赤字・黒字の構成分析!I$33</f>
        <v>H27</v>
      </c>
      <c r="I25" s="137"/>
      <c r="J25" s="137" t="str">
        <f>連結実質赤字比率に係る赤字・黒字の構成分析!J$33</f>
        <v>H28</v>
      </c>
      <c r="K25" s="137"/>
    </row>
    <row r="26" spans="1:11" x14ac:dyDescent="0.15">
      <c r="A26" s="137"/>
      <c r="B26" s="137" t="s">
        <v>47</v>
      </c>
      <c r="C26" s="137" t="s">
        <v>48</v>
      </c>
      <c r="D26" s="137" t="s">
        <v>47</v>
      </c>
      <c r="E26" s="137" t="s">
        <v>48</v>
      </c>
      <c r="F26" s="137" t="s">
        <v>47</v>
      </c>
      <c r="G26" s="137" t="s">
        <v>48</v>
      </c>
      <c r="H26" s="137" t="s">
        <v>47</v>
      </c>
      <c r="I26" s="137" t="s">
        <v>48</v>
      </c>
      <c r="J26" s="137" t="s">
        <v>47</v>
      </c>
      <c r="K26" s="137" t="s">
        <v>48</v>
      </c>
    </row>
    <row r="27" spans="1:11" x14ac:dyDescent="0.15">
      <c r="A27" s="137" t="str">
        <f>IF(連結実質赤字比率に係る赤字・黒字の構成分析!C$43="",NA(),連結実質赤字比率に係る赤字・黒字の構成分析!C$43)</f>
        <v>その他会計（黒字）</v>
      </c>
      <c r="B27" s="137" t="e">
        <f>IF(ROUND(VALUE(SUBSTITUTE(連結実質赤字比率に係る赤字・黒字の構成分析!F$43,"▲", "-")), 2) &lt; 0, ABS(ROUND(VALUE(SUBSTITUTE(連結実質赤字比率に係る赤字・黒字の構成分析!F$43,"▲", "-")), 2)), NA())</f>
        <v>#VALUE!</v>
      </c>
      <c r="C27" s="137" t="e">
        <f>IF(ROUND(VALUE(SUBSTITUTE(連結実質赤字比率に係る赤字・黒字の構成分析!F$43,"▲", "-")), 2) &gt;= 0, ABS(ROUND(VALUE(SUBSTITUTE(連結実質赤字比率に係る赤字・黒字の構成分析!F$43,"▲", "-")), 2)), NA())</f>
        <v>#VALUE!</v>
      </c>
      <c r="D27" s="137" t="e">
        <f>IF(ROUND(VALUE(SUBSTITUTE(連結実質赤字比率に係る赤字・黒字の構成分析!G$43,"▲", "-")), 2) &lt; 0, ABS(ROUND(VALUE(SUBSTITUTE(連結実質赤字比率に係る赤字・黒字の構成分析!G$43,"▲", "-")), 2)), NA())</f>
        <v>#VALUE!</v>
      </c>
      <c r="E27" s="137" t="e">
        <f>IF(ROUND(VALUE(SUBSTITUTE(連結実質赤字比率に係る赤字・黒字の構成分析!G$43,"▲", "-")), 2) &gt;= 0, ABS(ROUND(VALUE(SUBSTITUTE(連結実質赤字比率に係る赤字・黒字の構成分析!G$43,"▲", "-")), 2)), NA())</f>
        <v>#VALUE!</v>
      </c>
      <c r="F27" s="137" t="e">
        <f>IF(ROUND(VALUE(SUBSTITUTE(連結実質赤字比率に係る赤字・黒字の構成分析!H$43,"▲", "-")), 2) &lt; 0, ABS(ROUND(VALUE(SUBSTITUTE(連結実質赤字比率に係る赤字・黒字の構成分析!H$43,"▲", "-")), 2)), NA())</f>
        <v>#VALUE!</v>
      </c>
      <c r="G27" s="137" t="e">
        <f>IF(ROUND(VALUE(SUBSTITUTE(連結実質赤字比率に係る赤字・黒字の構成分析!H$43,"▲", "-")), 2) &gt;= 0, ABS(ROUND(VALUE(SUBSTITUTE(連結実質赤字比率に係る赤字・黒字の構成分析!H$43,"▲", "-")), 2)), NA())</f>
        <v>#VALUE!</v>
      </c>
      <c r="H27" s="137" t="e">
        <f>IF(ROUND(VALUE(SUBSTITUTE(連結実質赤字比率に係る赤字・黒字の構成分析!I$43,"▲", "-")), 2) &lt; 0, ABS(ROUND(VALUE(SUBSTITUTE(連結実質赤字比率に係る赤字・黒字の構成分析!I$43,"▲", "-")), 2)), NA())</f>
        <v>#VALUE!</v>
      </c>
      <c r="I27" s="137" t="e">
        <f>IF(ROUND(VALUE(SUBSTITUTE(連結実質赤字比率に係る赤字・黒字の構成分析!I$43,"▲", "-")), 2) &gt;= 0, ABS(ROUND(VALUE(SUBSTITUTE(連結実質赤字比率に係る赤字・黒字の構成分析!I$43,"▲", "-")), 2)), NA())</f>
        <v>#VALUE!</v>
      </c>
      <c r="J27" s="137" t="e">
        <f>IF(ROUND(VALUE(SUBSTITUTE(連結実質赤字比率に係る赤字・黒字の構成分析!J$43,"▲", "-")), 2) &lt; 0, ABS(ROUND(VALUE(SUBSTITUTE(連結実質赤字比率に係る赤字・黒字の構成分析!J$43,"▲", "-")), 2)), NA())</f>
        <v>#VALUE!</v>
      </c>
      <c r="K27" s="137" t="e">
        <f>IF(ROUND(VALUE(SUBSTITUTE(連結実質赤字比率に係る赤字・黒字の構成分析!J$43,"▲", "-")), 2) &gt;= 0, ABS(ROUND(VALUE(SUBSTITUTE(連結実質赤字比率に係る赤字・黒字の構成分析!J$43,"▲", "-")), 2)), NA())</f>
        <v>#VALUE!</v>
      </c>
    </row>
    <row r="28" spans="1:11" x14ac:dyDescent="0.15">
      <c r="A28" s="137" t="str">
        <f>IF(連結実質赤字比率に係る赤字・黒字の構成分析!C$42="",NA(),連結実質赤字比率に係る赤字・黒字の構成分析!C$42)</f>
        <v>その他会計（赤字）</v>
      </c>
      <c r="B28" s="137" t="e">
        <f>IF(ROUND(VALUE(SUBSTITUTE(連結実質赤字比率に係る赤字・黒字の構成分析!F$42,"▲", "-")), 2) &lt; 0, ABS(ROUND(VALUE(SUBSTITUTE(連結実質赤字比率に係る赤字・黒字の構成分析!F$42,"▲", "-")), 2)), NA())</f>
        <v>#VALUE!</v>
      </c>
      <c r="C28" s="137" t="e">
        <f>IF(ROUND(VALUE(SUBSTITUTE(連結実質赤字比率に係る赤字・黒字の構成分析!F$42,"▲", "-")), 2) &gt;= 0, ABS(ROUND(VALUE(SUBSTITUTE(連結実質赤字比率に係る赤字・黒字の構成分析!F$42,"▲", "-")), 2)), NA())</f>
        <v>#VALUE!</v>
      </c>
      <c r="D28" s="137" t="e">
        <f>IF(ROUND(VALUE(SUBSTITUTE(連結実質赤字比率に係る赤字・黒字の構成分析!G$42,"▲", "-")), 2) &lt; 0, ABS(ROUND(VALUE(SUBSTITUTE(連結実質赤字比率に係る赤字・黒字の構成分析!G$42,"▲", "-")), 2)), NA())</f>
        <v>#VALUE!</v>
      </c>
      <c r="E28" s="137" t="e">
        <f>IF(ROUND(VALUE(SUBSTITUTE(連結実質赤字比率に係る赤字・黒字の構成分析!G$42,"▲", "-")), 2) &gt;= 0, ABS(ROUND(VALUE(SUBSTITUTE(連結実質赤字比率に係る赤字・黒字の構成分析!G$42,"▲", "-")), 2)), NA())</f>
        <v>#VALUE!</v>
      </c>
      <c r="F28" s="137" t="e">
        <f>IF(ROUND(VALUE(SUBSTITUTE(連結実質赤字比率に係る赤字・黒字の構成分析!H$42,"▲", "-")), 2) &lt; 0, ABS(ROUND(VALUE(SUBSTITUTE(連結実質赤字比率に係る赤字・黒字の構成分析!H$42,"▲", "-")), 2)), NA())</f>
        <v>#VALUE!</v>
      </c>
      <c r="G28" s="137" t="e">
        <f>IF(ROUND(VALUE(SUBSTITUTE(連結実質赤字比率に係る赤字・黒字の構成分析!H$42,"▲", "-")), 2) &gt;= 0, ABS(ROUND(VALUE(SUBSTITUTE(連結実質赤字比率に係る赤字・黒字の構成分析!H$42,"▲", "-")), 2)), NA())</f>
        <v>#VALUE!</v>
      </c>
      <c r="H28" s="137" t="e">
        <f>IF(ROUND(VALUE(SUBSTITUTE(連結実質赤字比率に係る赤字・黒字の構成分析!I$42,"▲", "-")), 2) &lt; 0, ABS(ROUND(VALUE(SUBSTITUTE(連結実質赤字比率に係る赤字・黒字の構成分析!I$42,"▲", "-")), 2)), NA())</f>
        <v>#VALUE!</v>
      </c>
      <c r="I28" s="137" t="e">
        <f>IF(ROUND(VALUE(SUBSTITUTE(連結実質赤字比率に係る赤字・黒字の構成分析!I$42,"▲", "-")), 2) &gt;= 0, ABS(ROUND(VALUE(SUBSTITUTE(連結実質赤字比率に係る赤字・黒字の構成分析!I$42,"▲", "-")), 2)), NA())</f>
        <v>#VALUE!</v>
      </c>
      <c r="J28" s="137" t="e">
        <f>IF(ROUND(VALUE(SUBSTITUTE(連結実質赤字比率に係る赤字・黒字の構成分析!J$42,"▲", "-")), 2) &lt; 0, ABS(ROUND(VALUE(SUBSTITUTE(連結実質赤字比率に係る赤字・黒字の構成分析!J$42,"▲", "-")), 2)), NA())</f>
        <v>#VALUE!</v>
      </c>
      <c r="K28" s="137" t="e">
        <f>IF(ROUND(VALUE(SUBSTITUTE(連結実質赤字比率に係る赤字・黒字の構成分析!J$42,"▲", "-")), 2) &gt;= 0, ABS(ROUND(VALUE(SUBSTITUTE(連結実質赤字比率に係る赤字・黒字の構成分析!J$42,"▲", "-")), 2)), NA())</f>
        <v>#VALUE!</v>
      </c>
    </row>
    <row r="29" spans="1:11" x14ac:dyDescent="0.15">
      <c r="A29" s="137" t="e">
        <f>IF(連結実質赤字比率に係る赤字・黒字の構成分析!C$41="",NA(),連結実質赤字比率に係る赤字・黒字の構成分析!C$41)</f>
        <v>#N/A</v>
      </c>
      <c r="B29" s="137" t="e">
        <f>IF(ROUND(VALUE(SUBSTITUTE(連結実質赤字比率に係る赤字・黒字の構成分析!F$41,"▲", "-")), 2) &lt; 0, ABS(ROUND(VALUE(SUBSTITUTE(連結実質赤字比率に係る赤字・黒字の構成分析!F$41,"▲", "-")), 2)), NA())</f>
        <v>#VALUE!</v>
      </c>
      <c r="C29" s="137" t="e">
        <f>IF(ROUND(VALUE(SUBSTITUTE(連結実質赤字比率に係る赤字・黒字の構成分析!F$41,"▲", "-")), 2) &gt;= 0, ABS(ROUND(VALUE(SUBSTITUTE(連結実質赤字比率に係る赤字・黒字の構成分析!F$41,"▲", "-")), 2)), NA())</f>
        <v>#VALUE!</v>
      </c>
      <c r="D29" s="137" t="e">
        <f>IF(ROUND(VALUE(SUBSTITUTE(連結実質赤字比率に係る赤字・黒字の構成分析!G$41,"▲", "-")), 2) &lt; 0, ABS(ROUND(VALUE(SUBSTITUTE(連結実質赤字比率に係る赤字・黒字の構成分析!G$41,"▲", "-")), 2)), NA())</f>
        <v>#VALUE!</v>
      </c>
      <c r="E29" s="137" t="e">
        <f>IF(ROUND(VALUE(SUBSTITUTE(連結実質赤字比率に係る赤字・黒字の構成分析!G$41,"▲", "-")), 2) &gt;= 0, ABS(ROUND(VALUE(SUBSTITUTE(連結実質赤字比率に係る赤字・黒字の構成分析!G$41,"▲", "-")), 2)), NA())</f>
        <v>#VALUE!</v>
      </c>
      <c r="F29" s="137" t="e">
        <f>IF(ROUND(VALUE(SUBSTITUTE(連結実質赤字比率に係る赤字・黒字の構成分析!H$41,"▲", "-")), 2) &lt; 0, ABS(ROUND(VALUE(SUBSTITUTE(連結実質赤字比率に係る赤字・黒字の構成分析!H$41,"▲", "-")), 2)), NA())</f>
        <v>#VALUE!</v>
      </c>
      <c r="G29" s="137" t="e">
        <f>IF(ROUND(VALUE(SUBSTITUTE(連結実質赤字比率に係る赤字・黒字の構成分析!H$41,"▲", "-")), 2) &gt;= 0, ABS(ROUND(VALUE(SUBSTITUTE(連結実質赤字比率に係る赤字・黒字の構成分析!H$41,"▲", "-")), 2)), NA())</f>
        <v>#VALUE!</v>
      </c>
      <c r="H29" s="137" t="e">
        <f>IF(ROUND(VALUE(SUBSTITUTE(連結実質赤字比率に係る赤字・黒字の構成分析!I$41,"▲", "-")), 2) &lt; 0, ABS(ROUND(VALUE(SUBSTITUTE(連結実質赤字比率に係る赤字・黒字の構成分析!I$41,"▲", "-")), 2)), NA())</f>
        <v>#VALUE!</v>
      </c>
      <c r="I29" s="137" t="e">
        <f>IF(ROUND(VALUE(SUBSTITUTE(連結実質赤字比率に係る赤字・黒字の構成分析!I$41,"▲", "-")), 2) &gt;= 0, ABS(ROUND(VALUE(SUBSTITUTE(連結実質赤字比率に係る赤字・黒字の構成分析!I$41,"▲", "-")), 2)), NA())</f>
        <v>#VALUE!</v>
      </c>
      <c r="J29" s="137" t="e">
        <f>IF(ROUND(VALUE(SUBSTITUTE(連結実質赤字比率に係る赤字・黒字の構成分析!J$41,"▲", "-")), 2) &lt; 0, ABS(ROUND(VALUE(SUBSTITUTE(連結実質赤字比率に係る赤字・黒字の構成分析!J$41,"▲", "-")), 2)), NA())</f>
        <v>#VALUE!</v>
      </c>
      <c r="K29" s="137" t="e">
        <f>IF(ROUND(VALUE(SUBSTITUTE(連結実質赤字比率に係る赤字・黒字の構成分析!J$41,"▲", "-")), 2) &gt;= 0, ABS(ROUND(VALUE(SUBSTITUTE(連結実質赤字比率に係る赤字・黒字の構成分析!J$41,"▲", "-")), 2)), NA())</f>
        <v>#VALUE!</v>
      </c>
    </row>
    <row r="30" spans="1:11" x14ac:dyDescent="0.15">
      <c r="A30" s="137" t="e">
        <f>IF(連結実質赤字比率に係る赤字・黒字の構成分析!C$40="",NA(),連結実質赤字比率に係る赤字・黒字の構成分析!C$40)</f>
        <v>#N/A</v>
      </c>
      <c r="B30" s="137" t="e">
        <f>IF(ROUND(VALUE(SUBSTITUTE(連結実質赤字比率に係る赤字・黒字の構成分析!F$40,"▲", "-")), 2) &lt; 0, ABS(ROUND(VALUE(SUBSTITUTE(連結実質赤字比率に係る赤字・黒字の構成分析!F$40,"▲", "-")), 2)), NA())</f>
        <v>#VALUE!</v>
      </c>
      <c r="C30" s="137" t="e">
        <f>IF(ROUND(VALUE(SUBSTITUTE(連結実質赤字比率に係る赤字・黒字の構成分析!F$40,"▲", "-")), 2) &gt;= 0, ABS(ROUND(VALUE(SUBSTITUTE(連結実質赤字比率に係る赤字・黒字の構成分析!F$40,"▲", "-")), 2)), NA())</f>
        <v>#VALUE!</v>
      </c>
      <c r="D30" s="137" t="e">
        <f>IF(ROUND(VALUE(SUBSTITUTE(連結実質赤字比率に係る赤字・黒字の構成分析!G$40,"▲", "-")), 2) &lt; 0, ABS(ROUND(VALUE(SUBSTITUTE(連結実質赤字比率に係る赤字・黒字の構成分析!G$40,"▲", "-")), 2)), NA())</f>
        <v>#VALUE!</v>
      </c>
      <c r="E30" s="137" t="e">
        <f>IF(ROUND(VALUE(SUBSTITUTE(連結実質赤字比率に係る赤字・黒字の構成分析!G$40,"▲", "-")), 2) &gt;= 0, ABS(ROUND(VALUE(SUBSTITUTE(連結実質赤字比率に係る赤字・黒字の構成分析!G$40,"▲", "-")), 2)), NA())</f>
        <v>#VALUE!</v>
      </c>
      <c r="F30" s="137" t="e">
        <f>IF(ROUND(VALUE(SUBSTITUTE(連結実質赤字比率に係る赤字・黒字の構成分析!H$40,"▲", "-")), 2) &lt; 0, ABS(ROUND(VALUE(SUBSTITUTE(連結実質赤字比率に係る赤字・黒字の構成分析!H$40,"▲", "-")), 2)), NA())</f>
        <v>#VALUE!</v>
      </c>
      <c r="G30" s="137" t="e">
        <f>IF(ROUND(VALUE(SUBSTITUTE(連結実質赤字比率に係る赤字・黒字の構成分析!H$40,"▲", "-")), 2) &gt;= 0, ABS(ROUND(VALUE(SUBSTITUTE(連結実質赤字比率に係る赤字・黒字の構成分析!H$40,"▲", "-")), 2)), NA())</f>
        <v>#VALUE!</v>
      </c>
      <c r="H30" s="137" t="e">
        <f>IF(ROUND(VALUE(SUBSTITUTE(連結実質赤字比率に係る赤字・黒字の構成分析!I$40,"▲", "-")), 2) &lt; 0, ABS(ROUND(VALUE(SUBSTITUTE(連結実質赤字比率に係る赤字・黒字の構成分析!I$40,"▲", "-")), 2)), NA())</f>
        <v>#VALUE!</v>
      </c>
      <c r="I30" s="137" t="e">
        <f>IF(ROUND(VALUE(SUBSTITUTE(連結実質赤字比率に係る赤字・黒字の構成分析!I$40,"▲", "-")), 2) &gt;= 0, ABS(ROUND(VALUE(SUBSTITUTE(連結実質赤字比率に係る赤字・黒字の構成分析!I$40,"▲", "-")), 2)), NA())</f>
        <v>#VALUE!</v>
      </c>
      <c r="J30" s="137" t="e">
        <f>IF(ROUND(VALUE(SUBSTITUTE(連結実質赤字比率に係る赤字・黒字の構成分析!J$40,"▲", "-")), 2) &lt; 0, ABS(ROUND(VALUE(SUBSTITUTE(連結実質赤字比率に係る赤字・黒字の構成分析!J$40,"▲", "-")), 2)), NA())</f>
        <v>#VALUE!</v>
      </c>
      <c r="K30" s="137" t="e">
        <f>IF(ROUND(VALUE(SUBSTITUTE(連結実質赤字比率に係る赤字・黒字の構成分析!J$40,"▲", "-")), 2) &gt;= 0, ABS(ROUND(VALUE(SUBSTITUTE(連結実質赤字比率に係る赤字・黒字の構成分析!J$40,"▲", "-")), 2)), NA())</f>
        <v>#VALUE!</v>
      </c>
    </row>
    <row r="31" spans="1:11" x14ac:dyDescent="0.15">
      <c r="A31" s="137" t="str">
        <f>IF(連結実質赤字比率に係る赤字・黒字の構成分析!C$39="",NA(),連結実質赤字比率に係る赤字・黒字の構成分析!C$39)</f>
        <v>公共駐車場会計</v>
      </c>
      <c r="B31" s="137" t="e">
        <f>IF(ROUND(VALUE(SUBSTITUTE(連結実質赤字比率に係る赤字・黒字の構成分析!F$39,"▲", "-")), 2) &lt; 0, ABS(ROUND(VALUE(SUBSTITUTE(連結実質赤字比率に係る赤字・黒字の構成分析!F$39,"▲", "-")), 2)), NA())</f>
        <v>#N/A</v>
      </c>
      <c r="C31" s="137">
        <f>IF(ROUND(VALUE(SUBSTITUTE(連結実質赤字比率に係る赤字・黒字の構成分析!F$39,"▲", "-")), 2) &gt;= 0, ABS(ROUND(VALUE(SUBSTITUTE(連結実質赤字比率に係る赤字・黒字の構成分析!F$39,"▲", "-")), 2)), NA())</f>
        <v>0</v>
      </c>
      <c r="D31" s="137" t="e">
        <f>IF(ROUND(VALUE(SUBSTITUTE(連結実質赤字比率に係る赤字・黒字の構成分析!G$39,"▲", "-")), 2) &lt; 0, ABS(ROUND(VALUE(SUBSTITUTE(連結実質赤字比率に係る赤字・黒字の構成分析!G$39,"▲", "-")), 2)), NA())</f>
        <v>#N/A</v>
      </c>
      <c r="E31" s="137">
        <f>IF(ROUND(VALUE(SUBSTITUTE(連結実質赤字比率に係る赤字・黒字の構成分析!G$39,"▲", "-")), 2) &gt;= 0, ABS(ROUND(VALUE(SUBSTITUTE(連結実質赤字比率に係る赤字・黒字の構成分析!G$39,"▲", "-")), 2)), NA())</f>
        <v>0</v>
      </c>
      <c r="F31" s="137" t="e">
        <f>IF(ROUND(VALUE(SUBSTITUTE(連結実質赤字比率に係る赤字・黒字の構成分析!H$39,"▲", "-")), 2) &lt; 0, ABS(ROUND(VALUE(SUBSTITUTE(連結実質赤字比率に係る赤字・黒字の構成分析!H$39,"▲", "-")), 2)), NA())</f>
        <v>#N/A</v>
      </c>
      <c r="G31" s="137">
        <f>IF(ROUND(VALUE(SUBSTITUTE(連結実質赤字比率に係る赤字・黒字の構成分析!H$39,"▲", "-")), 2) &gt;= 0, ABS(ROUND(VALUE(SUBSTITUTE(連結実質赤字比率に係る赤字・黒字の構成分析!H$39,"▲", "-")), 2)), NA())</f>
        <v>0</v>
      </c>
      <c r="H31" s="137" t="e">
        <f>IF(ROUND(VALUE(SUBSTITUTE(連結実質赤字比率に係る赤字・黒字の構成分析!I$39,"▲", "-")), 2) &lt; 0, ABS(ROUND(VALUE(SUBSTITUTE(連結実質赤字比率に係る赤字・黒字の構成分析!I$39,"▲", "-")), 2)), NA())</f>
        <v>#N/A</v>
      </c>
      <c r="I31" s="137">
        <f>IF(ROUND(VALUE(SUBSTITUTE(連結実質赤字比率に係る赤字・黒字の構成分析!I$39,"▲", "-")), 2) &gt;= 0, ABS(ROUND(VALUE(SUBSTITUTE(連結実質赤字比率に係る赤字・黒字の構成分析!I$39,"▲", "-")), 2)), NA())</f>
        <v>0</v>
      </c>
      <c r="J31" s="137" t="e">
        <f>IF(ROUND(VALUE(SUBSTITUTE(連結実質赤字比率に係る赤字・黒字の構成分析!J$39,"▲", "-")), 2) &lt; 0, ABS(ROUND(VALUE(SUBSTITUTE(連結実質赤字比率に係る赤字・黒字の構成分析!J$39,"▲", "-")), 2)), NA())</f>
        <v>#N/A</v>
      </c>
      <c r="K31" s="137">
        <f>IF(ROUND(VALUE(SUBSTITUTE(連結実質赤字比率に係る赤字・黒字の構成分析!J$39,"▲", "-")), 2) &gt;= 0, ABS(ROUND(VALUE(SUBSTITUTE(連結実質赤字比率に係る赤字・黒字の構成分析!J$39,"▲", "-")), 2)), NA())</f>
        <v>0</v>
      </c>
    </row>
    <row r="32" spans="1:11" x14ac:dyDescent="0.15">
      <c r="A32" s="137" t="str">
        <f>IF(連結実質赤字比率に係る赤字・黒字の構成分析!C$38="",NA(),連結実質赤字比率に係る赤字・黒字の構成分析!C$38)</f>
        <v>介護保険会計（サービス事業勘定）</v>
      </c>
      <c r="B32" s="137" t="e">
        <f>IF(ROUND(VALUE(SUBSTITUTE(連結実質赤字比率に係る赤字・黒字の構成分析!F$38,"▲", "-")), 2) &lt; 0, ABS(ROUND(VALUE(SUBSTITUTE(連結実質赤字比率に係る赤字・黒字の構成分析!F$38,"▲", "-")), 2)), NA())</f>
        <v>#N/A</v>
      </c>
      <c r="C32" s="137">
        <f>IF(ROUND(VALUE(SUBSTITUTE(連結実質赤字比率に係る赤字・黒字の構成分析!F$38,"▲", "-")), 2) &gt;= 0, ABS(ROUND(VALUE(SUBSTITUTE(連結実質赤字比率に係る赤字・黒字の構成分析!F$38,"▲", "-")), 2)), NA())</f>
        <v>0</v>
      </c>
      <c r="D32" s="137" t="e">
        <f>IF(ROUND(VALUE(SUBSTITUTE(連結実質赤字比率に係る赤字・黒字の構成分析!G$38,"▲", "-")), 2) &lt; 0, ABS(ROUND(VALUE(SUBSTITUTE(連結実質赤字比率に係る赤字・黒字の構成分析!G$38,"▲", "-")), 2)), NA())</f>
        <v>#N/A</v>
      </c>
      <c r="E32" s="137">
        <f>IF(ROUND(VALUE(SUBSTITUTE(連結実質赤字比率に係る赤字・黒字の構成分析!G$38,"▲", "-")), 2) &gt;= 0, ABS(ROUND(VALUE(SUBSTITUTE(連結実質赤字比率に係る赤字・黒字の構成分析!G$38,"▲", "-")), 2)), NA())</f>
        <v>0</v>
      </c>
      <c r="F32" s="137" t="e">
        <f>IF(ROUND(VALUE(SUBSTITUTE(連結実質赤字比率に係る赤字・黒字の構成分析!H$38,"▲", "-")), 2) &lt; 0, ABS(ROUND(VALUE(SUBSTITUTE(連結実質赤字比率に係る赤字・黒字の構成分析!H$38,"▲", "-")), 2)), NA())</f>
        <v>#N/A</v>
      </c>
      <c r="G32" s="137">
        <f>IF(ROUND(VALUE(SUBSTITUTE(連結実質赤字比率に係る赤字・黒字の構成分析!H$38,"▲", "-")), 2) &gt;= 0, ABS(ROUND(VALUE(SUBSTITUTE(連結実質赤字比率に係る赤字・黒字の構成分析!H$38,"▲", "-")), 2)), NA())</f>
        <v>0</v>
      </c>
      <c r="H32" s="137" t="e">
        <f>IF(ROUND(VALUE(SUBSTITUTE(連結実質赤字比率に係る赤字・黒字の構成分析!I$38,"▲", "-")), 2) &lt; 0, ABS(ROUND(VALUE(SUBSTITUTE(連結実質赤字比率に係る赤字・黒字の構成分析!I$38,"▲", "-")), 2)), NA())</f>
        <v>#N/A</v>
      </c>
      <c r="I32" s="137">
        <f>IF(ROUND(VALUE(SUBSTITUTE(連結実質赤字比率に係る赤字・黒字の構成分析!I$38,"▲", "-")), 2) &gt;= 0, ABS(ROUND(VALUE(SUBSTITUTE(連結実質赤字比率に係る赤字・黒字の構成分析!I$38,"▲", "-")), 2)), NA())</f>
        <v>0</v>
      </c>
      <c r="J32" s="137" t="e">
        <f>IF(ROUND(VALUE(SUBSTITUTE(連結実質赤字比率に係る赤字・黒字の構成分析!J$38,"▲", "-")), 2) &lt; 0, ABS(ROUND(VALUE(SUBSTITUTE(連結実質赤字比率に係る赤字・黒字の構成分析!J$38,"▲", "-")), 2)), NA())</f>
        <v>#N/A</v>
      </c>
      <c r="K32" s="137">
        <f>IF(ROUND(VALUE(SUBSTITUTE(連結実質赤字比率に係る赤字・黒字の構成分析!J$38,"▲", "-")), 2) &gt;= 0, ABS(ROUND(VALUE(SUBSTITUTE(連結実質赤字比率に係る赤字・黒字の構成分析!J$38,"▲", "-")), 2)), NA())</f>
        <v>0</v>
      </c>
    </row>
    <row r="33" spans="1:16" x14ac:dyDescent="0.15">
      <c r="A33" s="137" t="str">
        <f>IF(連結実質赤字比率に係る赤字・黒字の構成分析!C$37="",NA(),連結実質赤字比率に係る赤字・黒字の構成分析!C$37)</f>
        <v>後期高齢者医療会計</v>
      </c>
      <c r="B33" s="137" t="e">
        <f>IF(ROUND(VALUE(SUBSTITUTE(連結実質赤字比率に係る赤字・黒字の構成分析!F$37,"▲", "-")), 2) &lt; 0, ABS(ROUND(VALUE(SUBSTITUTE(連結実質赤字比率に係る赤字・黒字の構成分析!F$37,"▲", "-")), 2)), NA())</f>
        <v>#N/A</v>
      </c>
      <c r="C33" s="137">
        <f>IF(ROUND(VALUE(SUBSTITUTE(連結実質赤字比率に係る赤字・黒字の構成分析!F$37,"▲", "-")), 2) &gt;= 0, ABS(ROUND(VALUE(SUBSTITUTE(連結実質赤字比率に係る赤字・黒字の構成分析!F$37,"▲", "-")), 2)), NA())</f>
        <v>0.02</v>
      </c>
      <c r="D33" s="137" t="e">
        <f>IF(ROUND(VALUE(SUBSTITUTE(連結実質赤字比率に係る赤字・黒字の構成分析!G$37,"▲", "-")), 2) &lt; 0, ABS(ROUND(VALUE(SUBSTITUTE(連結実質赤字比率に係る赤字・黒字の構成分析!G$37,"▲", "-")), 2)), NA())</f>
        <v>#N/A</v>
      </c>
      <c r="E33" s="137">
        <f>IF(ROUND(VALUE(SUBSTITUTE(連結実質赤字比率に係る赤字・黒字の構成分析!G$37,"▲", "-")), 2) &gt;= 0, ABS(ROUND(VALUE(SUBSTITUTE(連結実質赤字比率に係る赤字・黒字の構成分析!G$37,"▲", "-")), 2)), NA())</f>
        <v>0.02</v>
      </c>
      <c r="F33" s="137" t="e">
        <f>IF(ROUND(VALUE(SUBSTITUTE(連結実質赤字比率に係る赤字・黒字の構成分析!H$37,"▲", "-")), 2) &lt; 0, ABS(ROUND(VALUE(SUBSTITUTE(連結実質赤字比率に係る赤字・黒字の構成分析!H$37,"▲", "-")), 2)), NA())</f>
        <v>#N/A</v>
      </c>
      <c r="G33" s="137">
        <f>IF(ROUND(VALUE(SUBSTITUTE(連結実質赤字比率に係る赤字・黒字の構成分析!H$37,"▲", "-")), 2) &gt;= 0, ABS(ROUND(VALUE(SUBSTITUTE(連結実質赤字比率に係る赤字・黒字の構成分析!H$37,"▲", "-")), 2)), NA())</f>
        <v>0.01</v>
      </c>
      <c r="H33" s="137" t="e">
        <f>IF(ROUND(VALUE(SUBSTITUTE(連結実質赤字比率に係る赤字・黒字の構成分析!I$37,"▲", "-")), 2) &lt; 0, ABS(ROUND(VALUE(SUBSTITUTE(連結実質赤字比率に係る赤字・黒字の構成分析!I$37,"▲", "-")), 2)), NA())</f>
        <v>#N/A</v>
      </c>
      <c r="I33" s="137">
        <f>IF(ROUND(VALUE(SUBSTITUTE(連結実質赤字比率に係る赤字・黒字の構成分析!I$37,"▲", "-")), 2) &gt;= 0, ABS(ROUND(VALUE(SUBSTITUTE(連結実質赤字比率に係る赤字・黒字の構成分析!I$37,"▲", "-")), 2)), NA())</f>
        <v>0</v>
      </c>
      <c r="J33" s="137" t="e">
        <f>IF(ROUND(VALUE(SUBSTITUTE(連結実質赤字比率に係る赤字・黒字の構成分析!J$37,"▲", "-")), 2) &lt; 0, ABS(ROUND(VALUE(SUBSTITUTE(連結実質赤字比率に係る赤字・黒字の構成分析!J$37,"▲", "-")), 2)), NA())</f>
        <v>#N/A</v>
      </c>
      <c r="K33" s="137">
        <f>IF(ROUND(VALUE(SUBSTITUTE(連結実質赤字比率に係る赤字・黒字の構成分析!J$37,"▲", "-")), 2) &gt;= 0, ABS(ROUND(VALUE(SUBSTITUTE(連結実質赤字比率に係る赤字・黒字の構成分析!J$37,"▲", "-")), 2)), NA())</f>
        <v>0.01</v>
      </c>
    </row>
    <row r="34" spans="1:16" x14ac:dyDescent="0.15">
      <c r="A34" s="137" t="str">
        <f>IF(連結実質赤字比率に係る赤字・黒字の構成分析!C$36="",NA(),連結実質赤字比率に係る赤字・黒字の構成分析!C$36)</f>
        <v>国民健康保険事業会計</v>
      </c>
      <c r="B34" s="137" t="e">
        <f>IF(ROUND(VALUE(SUBSTITUTE(連結実質赤字比率に係る赤字・黒字の構成分析!F$36,"▲", "-")), 2) &lt; 0, ABS(ROUND(VALUE(SUBSTITUTE(連結実質赤字比率に係る赤字・黒字の構成分析!F$36,"▲", "-")), 2)), NA())</f>
        <v>#N/A</v>
      </c>
      <c r="C34" s="137">
        <f>IF(ROUND(VALUE(SUBSTITUTE(連結実質赤字比率に係る赤字・黒字の構成分析!F$36,"▲", "-")), 2) &gt;= 0, ABS(ROUND(VALUE(SUBSTITUTE(連結実質赤字比率に係る赤字・黒字の構成分析!F$36,"▲", "-")), 2)), NA())</f>
        <v>0.4</v>
      </c>
      <c r="D34" s="137" t="e">
        <f>IF(ROUND(VALUE(SUBSTITUTE(連結実質赤字比率に係る赤字・黒字の構成分析!G$36,"▲", "-")), 2) &lt; 0, ABS(ROUND(VALUE(SUBSTITUTE(連結実質赤字比率に係る赤字・黒字の構成分析!G$36,"▲", "-")), 2)), NA())</f>
        <v>#N/A</v>
      </c>
      <c r="E34" s="137">
        <f>IF(ROUND(VALUE(SUBSTITUTE(連結実質赤字比率に係る赤字・黒字の構成分析!G$36,"▲", "-")), 2) &gt;= 0, ABS(ROUND(VALUE(SUBSTITUTE(連結実質赤字比率に係る赤字・黒字の構成分析!G$36,"▲", "-")), 2)), NA())</f>
        <v>0.39</v>
      </c>
      <c r="F34" s="137" t="e">
        <f>IF(ROUND(VALUE(SUBSTITUTE(連結実質赤字比率に係る赤字・黒字の構成分析!H$36,"▲", "-")), 2) &lt; 0, ABS(ROUND(VALUE(SUBSTITUTE(連結実質赤字比率に係る赤字・黒字の構成分析!H$36,"▲", "-")), 2)), NA())</f>
        <v>#N/A</v>
      </c>
      <c r="G34" s="137">
        <f>IF(ROUND(VALUE(SUBSTITUTE(連結実質赤字比率に係る赤字・黒字の構成分析!H$36,"▲", "-")), 2) &gt;= 0, ABS(ROUND(VALUE(SUBSTITUTE(連結実質赤字比率に係る赤字・黒字の構成分析!H$36,"▲", "-")), 2)), NA())</f>
        <v>0.38</v>
      </c>
      <c r="H34" s="137" t="e">
        <f>IF(ROUND(VALUE(SUBSTITUTE(連結実質赤字比率に係る赤字・黒字の構成分析!I$36,"▲", "-")), 2) &lt; 0, ABS(ROUND(VALUE(SUBSTITUTE(連結実質赤字比率に係る赤字・黒字の構成分析!I$36,"▲", "-")), 2)), NA())</f>
        <v>#N/A</v>
      </c>
      <c r="I34" s="137">
        <f>IF(ROUND(VALUE(SUBSTITUTE(連結実質赤字比率に係る赤字・黒字の構成分析!I$36,"▲", "-")), 2) &gt;= 0, ABS(ROUND(VALUE(SUBSTITUTE(連結実質赤字比率に係る赤字・黒字の構成分析!I$36,"▲", "-")), 2)), NA())</f>
        <v>0.36</v>
      </c>
      <c r="J34" s="137" t="e">
        <f>IF(ROUND(VALUE(SUBSTITUTE(連結実質赤字比率に係る赤字・黒字の構成分析!J$36,"▲", "-")), 2) &lt; 0, ABS(ROUND(VALUE(SUBSTITUTE(連結実質赤字比率に係る赤字・黒字の構成分析!J$36,"▲", "-")), 2)), NA())</f>
        <v>#N/A</v>
      </c>
      <c r="K34" s="137">
        <f>IF(ROUND(VALUE(SUBSTITUTE(連結実質赤字比率に係る赤字・黒字の構成分析!J$36,"▲", "-")), 2) &gt;= 0, ABS(ROUND(VALUE(SUBSTITUTE(連結実質赤字比率に係る赤字・黒字の構成分析!J$36,"▲", "-")), 2)), NA())</f>
        <v>0.36</v>
      </c>
    </row>
    <row r="35" spans="1:16" x14ac:dyDescent="0.15">
      <c r="A35" s="137" t="str">
        <f>IF(連結実質赤字比率に係る赤字・黒字の構成分析!C$35="",NA(),連結実質赤字比率に係る赤字・黒字の構成分析!C$35)</f>
        <v>介護保険会計（保険事業勘定）</v>
      </c>
      <c r="B35" s="137" t="e">
        <f>IF(ROUND(VALUE(SUBSTITUTE(連結実質赤字比率に係る赤字・黒字の構成分析!F$35,"▲", "-")), 2) &lt; 0, ABS(ROUND(VALUE(SUBSTITUTE(連結実質赤字比率に係る赤字・黒字の構成分析!F$35,"▲", "-")), 2)), NA())</f>
        <v>#N/A</v>
      </c>
      <c r="C35" s="137">
        <f>IF(ROUND(VALUE(SUBSTITUTE(連結実質赤字比率に係る赤字・黒字の構成分析!F$35,"▲", "-")), 2) &gt;= 0, ABS(ROUND(VALUE(SUBSTITUTE(連結実質赤字比率に係る赤字・黒字の構成分析!F$35,"▲", "-")), 2)), NA())</f>
        <v>0.04</v>
      </c>
      <c r="D35" s="137" t="e">
        <f>IF(ROUND(VALUE(SUBSTITUTE(連結実質赤字比率に係る赤字・黒字の構成分析!G$35,"▲", "-")), 2) &lt; 0, ABS(ROUND(VALUE(SUBSTITUTE(連結実質赤字比率に係る赤字・黒字の構成分析!G$35,"▲", "-")), 2)), NA())</f>
        <v>#N/A</v>
      </c>
      <c r="E35" s="137">
        <f>IF(ROUND(VALUE(SUBSTITUTE(連結実質赤字比率に係る赤字・黒字の構成分析!G$35,"▲", "-")), 2) &gt;= 0, ABS(ROUND(VALUE(SUBSTITUTE(連結実質赤字比率に係る赤字・黒字の構成分析!G$35,"▲", "-")), 2)), NA())</f>
        <v>0.11</v>
      </c>
      <c r="F35" s="137" t="e">
        <f>IF(ROUND(VALUE(SUBSTITUTE(連結実質赤字比率に係る赤字・黒字の構成分析!H$35,"▲", "-")), 2) &lt; 0, ABS(ROUND(VALUE(SUBSTITUTE(連結実質赤字比率に係る赤字・黒字の構成分析!H$35,"▲", "-")), 2)), NA())</f>
        <v>#N/A</v>
      </c>
      <c r="G35" s="137">
        <f>IF(ROUND(VALUE(SUBSTITUTE(連結実質赤字比率に係る赤字・黒字の構成分析!H$35,"▲", "-")), 2) &gt;= 0, ABS(ROUND(VALUE(SUBSTITUTE(連結実質赤字比率に係る赤字・黒字の構成分析!H$35,"▲", "-")), 2)), NA())</f>
        <v>0.11</v>
      </c>
      <c r="H35" s="137" t="e">
        <f>IF(ROUND(VALUE(SUBSTITUTE(連結実質赤字比率に係る赤字・黒字の構成分析!I$35,"▲", "-")), 2) &lt; 0, ABS(ROUND(VALUE(SUBSTITUTE(連結実質赤字比率に係る赤字・黒字の構成分析!I$35,"▲", "-")), 2)), NA())</f>
        <v>#N/A</v>
      </c>
      <c r="I35" s="137">
        <f>IF(ROUND(VALUE(SUBSTITUTE(連結実質赤字比率に係る赤字・黒字の構成分析!I$35,"▲", "-")), 2) &gt;= 0, ABS(ROUND(VALUE(SUBSTITUTE(連結実質赤字比率に係る赤字・黒字の構成分析!I$35,"▲", "-")), 2)), NA())</f>
        <v>0.35</v>
      </c>
      <c r="J35" s="137" t="e">
        <f>IF(ROUND(VALUE(SUBSTITUTE(連結実質赤字比率に係る赤字・黒字の構成分析!J$35,"▲", "-")), 2) &lt; 0, ABS(ROUND(VALUE(SUBSTITUTE(連結実質赤字比率に係る赤字・黒字の構成分析!J$35,"▲", "-")), 2)), NA())</f>
        <v>#N/A</v>
      </c>
      <c r="K35" s="137">
        <f>IF(ROUND(VALUE(SUBSTITUTE(連結実質赤字比率に係る赤字・黒字の構成分析!J$35,"▲", "-")), 2) &gt;= 0, ABS(ROUND(VALUE(SUBSTITUTE(連結実質赤字比率に係る赤字・黒字の構成分析!J$35,"▲", "-")), 2)), NA())</f>
        <v>0.44</v>
      </c>
    </row>
    <row r="36" spans="1:16" x14ac:dyDescent="0.15">
      <c r="A36" s="137" t="str">
        <f>IF(連結実質赤字比率に係る赤字・黒字の構成分析!C$34="",NA(),連結実質赤字比率に係る赤字・黒字の構成分析!C$34)</f>
        <v>一般会計</v>
      </c>
      <c r="B36" s="137" t="e">
        <f>IF(ROUND(VALUE(SUBSTITUTE(連結実質赤字比率に係る赤字・黒字の構成分析!F$34,"▲", "-")), 2) &lt; 0, ABS(ROUND(VALUE(SUBSTITUTE(連結実質赤字比率に係る赤字・黒字の構成分析!F$34,"▲", "-")), 2)), NA())</f>
        <v>#N/A</v>
      </c>
      <c r="C36" s="137">
        <f>IF(ROUND(VALUE(SUBSTITUTE(連結実質赤字比率に係る赤字・黒字の構成分析!F$34,"▲", "-")), 2) &gt;= 0, ABS(ROUND(VALUE(SUBSTITUTE(連結実質赤字比率に係る赤字・黒字の構成分析!F$34,"▲", "-")), 2)), NA())</f>
        <v>3.25</v>
      </c>
      <c r="D36" s="137" t="e">
        <f>IF(ROUND(VALUE(SUBSTITUTE(連結実質赤字比率に係る赤字・黒字の構成分析!G$34,"▲", "-")), 2) &lt; 0, ABS(ROUND(VALUE(SUBSTITUTE(連結実質赤字比率に係る赤字・黒字の構成分析!G$34,"▲", "-")), 2)), NA())</f>
        <v>#N/A</v>
      </c>
      <c r="E36" s="137">
        <f>IF(ROUND(VALUE(SUBSTITUTE(連結実質赤字比率に係る赤字・黒字の構成分析!G$34,"▲", "-")), 2) &gt;= 0, ABS(ROUND(VALUE(SUBSTITUTE(連結実質赤字比率に係る赤字・黒字の構成分析!G$34,"▲", "-")), 2)), NA())</f>
        <v>2.87</v>
      </c>
      <c r="F36" s="137" t="e">
        <f>IF(ROUND(VALUE(SUBSTITUTE(連結実質赤字比率に係る赤字・黒字の構成分析!H$34,"▲", "-")), 2) &lt; 0, ABS(ROUND(VALUE(SUBSTITUTE(連結実質赤字比率に係る赤字・黒字の構成分析!H$34,"▲", "-")), 2)), NA())</f>
        <v>#N/A</v>
      </c>
      <c r="G36" s="137">
        <f>IF(ROUND(VALUE(SUBSTITUTE(連結実質赤字比率に係る赤字・黒字の構成分析!H$34,"▲", "-")), 2) &gt;= 0, ABS(ROUND(VALUE(SUBSTITUTE(連結実質赤字比率に係る赤字・黒字の構成分析!H$34,"▲", "-")), 2)), NA())</f>
        <v>2.85</v>
      </c>
      <c r="H36" s="137" t="e">
        <f>IF(ROUND(VALUE(SUBSTITUTE(連結実質赤字比率に係る赤字・黒字の構成分析!I$34,"▲", "-")), 2) &lt; 0, ABS(ROUND(VALUE(SUBSTITUTE(連結実質赤字比率に係る赤字・黒字の構成分析!I$34,"▲", "-")), 2)), NA())</f>
        <v>#N/A</v>
      </c>
      <c r="I36" s="137">
        <f>IF(ROUND(VALUE(SUBSTITUTE(連結実質赤字比率に係る赤字・黒字の構成分析!I$34,"▲", "-")), 2) &gt;= 0, ABS(ROUND(VALUE(SUBSTITUTE(連結実質赤字比率に係る赤字・黒字の構成分析!I$34,"▲", "-")), 2)), NA())</f>
        <v>3.74</v>
      </c>
      <c r="J36" s="137" t="e">
        <f>IF(ROUND(VALUE(SUBSTITUTE(連結実質赤字比率に係る赤字・黒字の構成分析!J$34,"▲", "-")), 2) &lt; 0, ABS(ROUND(VALUE(SUBSTITUTE(連結実質赤字比率に係る赤字・黒字の構成分析!J$34,"▲", "-")), 2)), NA())</f>
        <v>#N/A</v>
      </c>
      <c r="K36" s="137">
        <f>IF(ROUND(VALUE(SUBSTITUTE(連結実質赤字比率に係る赤字・黒字の構成分析!J$34,"▲", "-")), 2) &gt;= 0, ABS(ROUND(VALUE(SUBSTITUTE(連結実質赤字比率に係る赤字・黒字の構成分析!J$34,"▲", "-")), 2)), NA())</f>
        <v>4.38</v>
      </c>
    </row>
    <row r="39" spans="1:16" x14ac:dyDescent="0.15">
      <c r="A39" s="106" t="s">
        <v>49</v>
      </c>
    </row>
    <row r="40" spans="1:16" x14ac:dyDescent="0.15">
      <c r="A40" s="138"/>
      <c r="B40" s="138" t="str">
        <f>'実質公債費比率（分子）の構造'!K$44</f>
        <v>H24</v>
      </c>
      <c r="C40" s="138"/>
      <c r="D40" s="138"/>
      <c r="E40" s="138" t="str">
        <f>'実質公債費比率（分子）の構造'!L$44</f>
        <v>H25</v>
      </c>
      <c r="F40" s="138"/>
      <c r="G40" s="138"/>
      <c r="H40" s="138" t="str">
        <f>'実質公債費比率（分子）の構造'!M$44</f>
        <v>H26</v>
      </c>
      <c r="I40" s="138"/>
      <c r="J40" s="138"/>
      <c r="K40" s="138" t="str">
        <f>'実質公債費比率（分子）の構造'!N$44</f>
        <v>H27</v>
      </c>
      <c r="L40" s="138"/>
      <c r="M40" s="138"/>
      <c r="N40" s="138" t="str">
        <f>'実質公債費比率（分子）の構造'!O$44</f>
        <v>H28</v>
      </c>
      <c r="O40" s="138"/>
      <c r="P40" s="138"/>
    </row>
    <row r="41" spans="1:16" x14ac:dyDescent="0.15">
      <c r="A41" s="138"/>
      <c r="B41" s="138" t="s">
        <v>50</v>
      </c>
      <c r="C41" s="138"/>
      <c r="D41" s="138" t="s">
        <v>51</v>
      </c>
      <c r="E41" s="138" t="s">
        <v>50</v>
      </c>
      <c r="F41" s="138"/>
      <c r="G41" s="138" t="s">
        <v>51</v>
      </c>
      <c r="H41" s="138" t="s">
        <v>50</v>
      </c>
      <c r="I41" s="138"/>
      <c r="J41" s="138" t="s">
        <v>51</v>
      </c>
      <c r="K41" s="138" t="s">
        <v>50</v>
      </c>
      <c r="L41" s="138"/>
      <c r="M41" s="138" t="s">
        <v>51</v>
      </c>
      <c r="N41" s="138" t="s">
        <v>50</v>
      </c>
      <c r="O41" s="138"/>
      <c r="P41" s="138" t="s">
        <v>51</v>
      </c>
    </row>
    <row r="42" spans="1:16" x14ac:dyDescent="0.15">
      <c r="A42" s="138" t="s">
        <v>52</v>
      </c>
      <c r="B42" s="138"/>
      <c r="C42" s="138"/>
      <c r="D42" s="138">
        <f>'実質公債費比率（分子）の構造'!K$52</f>
        <v>12449</v>
      </c>
      <c r="E42" s="138"/>
      <c r="F42" s="138"/>
      <c r="G42" s="138">
        <f>'実質公債費比率（分子）の構造'!L$52</f>
        <v>12699</v>
      </c>
      <c r="H42" s="138"/>
      <c r="I42" s="138"/>
      <c r="J42" s="138">
        <f>'実質公債費比率（分子）の構造'!M$52</f>
        <v>12551</v>
      </c>
      <c r="K42" s="138"/>
      <c r="L42" s="138"/>
      <c r="M42" s="138">
        <f>'実質公債費比率（分子）の構造'!N$52</f>
        <v>12962</v>
      </c>
      <c r="N42" s="138"/>
      <c r="O42" s="138"/>
      <c r="P42" s="138">
        <f>'実質公債費比率（分子）の構造'!O$52</f>
        <v>12625</v>
      </c>
    </row>
    <row r="43" spans="1:16" x14ac:dyDescent="0.15">
      <c r="A43" s="138" t="s">
        <v>53</v>
      </c>
      <c r="B43" s="138" t="str">
        <f>'実質公債費比率（分子）の構造'!K$51</f>
        <v>-</v>
      </c>
      <c r="C43" s="138"/>
      <c r="D43" s="138"/>
      <c r="E43" s="138" t="str">
        <f>'実質公債費比率（分子）の構造'!L$51</f>
        <v>-</v>
      </c>
      <c r="F43" s="138"/>
      <c r="G43" s="138"/>
      <c r="H43" s="138" t="str">
        <f>'実質公債費比率（分子）の構造'!M$51</f>
        <v>-</v>
      </c>
      <c r="I43" s="138"/>
      <c r="J43" s="138"/>
      <c r="K43" s="138" t="str">
        <f>'実質公債費比率（分子）の構造'!N$51</f>
        <v>-</v>
      </c>
      <c r="L43" s="138"/>
      <c r="M43" s="138"/>
      <c r="N43" s="138" t="str">
        <f>'実質公債費比率（分子）の構造'!O$51</f>
        <v>-</v>
      </c>
      <c r="O43" s="138"/>
      <c r="P43" s="138"/>
    </row>
    <row r="44" spans="1:16" x14ac:dyDescent="0.15">
      <c r="A44" s="138" t="s">
        <v>54</v>
      </c>
      <c r="B44" s="138">
        <f>'実質公債費比率（分子）の構造'!K$50</f>
        <v>1124</v>
      </c>
      <c r="C44" s="138"/>
      <c r="D44" s="138"/>
      <c r="E44" s="138">
        <f>'実質公債費比率（分子）の構造'!L$50</f>
        <v>1736</v>
      </c>
      <c r="F44" s="138"/>
      <c r="G44" s="138"/>
      <c r="H44" s="138">
        <f>'実質公債費比率（分子）の構造'!M$50</f>
        <v>1403</v>
      </c>
      <c r="I44" s="138"/>
      <c r="J44" s="138"/>
      <c r="K44" s="138">
        <f>'実質公債費比率（分子）の構造'!N$50</f>
        <v>2067</v>
      </c>
      <c r="L44" s="138"/>
      <c r="M44" s="138"/>
      <c r="N44" s="138">
        <f>'実質公債費比率（分子）の構造'!O$50</f>
        <v>1479</v>
      </c>
      <c r="O44" s="138"/>
      <c r="P44" s="138"/>
    </row>
    <row r="45" spans="1:16" x14ac:dyDescent="0.15">
      <c r="A45" s="138" t="s">
        <v>55</v>
      </c>
      <c r="B45" s="138">
        <f>'実質公債費比率（分子）の構造'!K$49</f>
        <v>534</v>
      </c>
      <c r="C45" s="138"/>
      <c r="D45" s="138"/>
      <c r="E45" s="138">
        <f>'実質公債費比率（分子）の構造'!L$49</f>
        <v>423</v>
      </c>
      <c r="F45" s="138"/>
      <c r="G45" s="138"/>
      <c r="H45" s="138">
        <f>'実質公債費比率（分子）の構造'!M$49</f>
        <v>335</v>
      </c>
      <c r="I45" s="138"/>
      <c r="J45" s="138"/>
      <c r="K45" s="138">
        <f>'実質公債費比率（分子）の構造'!N$49</f>
        <v>319</v>
      </c>
      <c r="L45" s="138"/>
      <c r="M45" s="138"/>
      <c r="N45" s="138">
        <f>'実質公債費比率（分子）の構造'!O$49</f>
        <v>192</v>
      </c>
      <c r="O45" s="138"/>
      <c r="P45" s="138"/>
    </row>
    <row r="46" spans="1:16" x14ac:dyDescent="0.15">
      <c r="A46" s="138" t="s">
        <v>56</v>
      </c>
      <c r="B46" s="138">
        <f>'実質公債費比率（分子）の構造'!K$48</f>
        <v>123</v>
      </c>
      <c r="C46" s="138"/>
      <c r="D46" s="138"/>
      <c r="E46" s="138">
        <f>'実質公債費比率（分子）の構造'!L$48</f>
        <v>123</v>
      </c>
      <c r="F46" s="138"/>
      <c r="G46" s="138"/>
      <c r="H46" s="138">
        <f>'実質公債費比率（分子）の構造'!M$48</f>
        <v>158</v>
      </c>
      <c r="I46" s="138"/>
      <c r="J46" s="138"/>
      <c r="K46" s="138">
        <f>'実質公債費比率（分子）の構造'!N$48</f>
        <v>160</v>
      </c>
      <c r="L46" s="138"/>
      <c r="M46" s="138"/>
      <c r="N46" s="138">
        <f>'実質公債費比率（分子）の構造'!O$48</f>
        <v>155</v>
      </c>
      <c r="O46" s="138"/>
      <c r="P46" s="138"/>
    </row>
    <row r="47" spans="1:16" x14ac:dyDescent="0.15">
      <c r="A47" s="138" t="s">
        <v>57</v>
      </c>
      <c r="B47" s="138">
        <f>'実質公債費比率（分子）の構造'!K$47</f>
        <v>464</v>
      </c>
      <c r="C47" s="138"/>
      <c r="D47" s="138"/>
      <c r="E47" s="138">
        <f>'実質公債費比率（分子）の構造'!L$47</f>
        <v>508</v>
      </c>
      <c r="F47" s="138"/>
      <c r="G47" s="138"/>
      <c r="H47" s="138">
        <f>'実質公債費比率（分子）の構造'!M$47</f>
        <v>549</v>
      </c>
      <c r="I47" s="138"/>
      <c r="J47" s="138"/>
      <c r="K47" s="138">
        <f>'実質公債費比率（分子）の構造'!N$47</f>
        <v>573</v>
      </c>
      <c r="L47" s="138"/>
      <c r="M47" s="138"/>
      <c r="N47" s="138">
        <f>'実質公債費比率（分子）の構造'!O$47</f>
        <v>448</v>
      </c>
      <c r="O47" s="138"/>
      <c r="P47" s="138"/>
    </row>
    <row r="48" spans="1:16" x14ac:dyDescent="0.15">
      <c r="A48" s="138" t="s">
        <v>58</v>
      </c>
      <c r="B48" s="138" t="str">
        <f>'実質公債費比率（分子）の構造'!K$46</f>
        <v>-</v>
      </c>
      <c r="C48" s="138"/>
      <c r="D48" s="138"/>
      <c r="E48" s="138" t="str">
        <f>'実質公債費比率（分子）の構造'!L$46</f>
        <v>-</v>
      </c>
      <c r="F48" s="138"/>
      <c r="G48" s="138"/>
      <c r="H48" s="138" t="str">
        <f>'実質公債費比率（分子）の構造'!M$46</f>
        <v>-</v>
      </c>
      <c r="I48" s="138"/>
      <c r="J48" s="138"/>
      <c r="K48" s="138" t="str">
        <f>'実質公債費比率（分子）の構造'!N$46</f>
        <v>-</v>
      </c>
      <c r="L48" s="138"/>
      <c r="M48" s="138"/>
      <c r="N48" s="138" t="str">
        <f>'実質公債費比率（分子）の構造'!O$46</f>
        <v>-</v>
      </c>
      <c r="O48" s="138"/>
      <c r="P48" s="138"/>
    </row>
    <row r="49" spans="1:16" x14ac:dyDescent="0.15">
      <c r="A49" s="138" t="s">
        <v>59</v>
      </c>
      <c r="B49" s="138">
        <f>'実質公債費比率（分子）の構造'!K$45</f>
        <v>8588</v>
      </c>
      <c r="C49" s="138"/>
      <c r="D49" s="138"/>
      <c r="E49" s="138">
        <f>'実質公債費比率（分子）の構造'!L$45</f>
        <v>7769</v>
      </c>
      <c r="F49" s="138"/>
      <c r="G49" s="138"/>
      <c r="H49" s="138">
        <f>'実質公債費比率（分子）の構造'!M$45</f>
        <v>5075</v>
      </c>
      <c r="I49" s="138"/>
      <c r="J49" s="138"/>
      <c r="K49" s="138">
        <f>'実質公債費比率（分子）の構造'!N$45</f>
        <v>3713</v>
      </c>
      <c r="L49" s="138"/>
      <c r="M49" s="138"/>
      <c r="N49" s="138">
        <f>'実質公債費比率（分子）の構造'!O$45</f>
        <v>3583</v>
      </c>
      <c r="O49" s="138"/>
      <c r="P49" s="138"/>
    </row>
    <row r="50" spans="1:16" x14ac:dyDescent="0.15">
      <c r="A50" s="138" t="s">
        <v>60</v>
      </c>
      <c r="B50" s="138" t="e">
        <f>NA()</f>
        <v>#N/A</v>
      </c>
      <c r="C50" s="138">
        <f>IF(ISNUMBER('実質公債費比率（分子）の構造'!K$53),'実質公債費比率（分子）の構造'!K$53,NA())</f>
        <v>-1616</v>
      </c>
      <c r="D50" s="138" t="e">
        <f>NA()</f>
        <v>#N/A</v>
      </c>
      <c r="E50" s="138" t="e">
        <f>NA()</f>
        <v>#N/A</v>
      </c>
      <c r="F50" s="138">
        <f>IF(ISNUMBER('実質公債費比率（分子）の構造'!L$53),'実質公債費比率（分子）の構造'!L$53,NA())</f>
        <v>-2140</v>
      </c>
      <c r="G50" s="138" t="e">
        <f>NA()</f>
        <v>#N/A</v>
      </c>
      <c r="H50" s="138" t="e">
        <f>NA()</f>
        <v>#N/A</v>
      </c>
      <c r="I50" s="138">
        <f>IF(ISNUMBER('実質公債費比率（分子）の構造'!M$53),'実質公債費比率（分子）の構造'!M$53,NA())</f>
        <v>-5031</v>
      </c>
      <c r="J50" s="138" t="e">
        <f>NA()</f>
        <v>#N/A</v>
      </c>
      <c r="K50" s="138" t="e">
        <f>NA()</f>
        <v>#N/A</v>
      </c>
      <c r="L50" s="138">
        <f>IF(ISNUMBER('実質公債費比率（分子）の構造'!N$53),'実質公債費比率（分子）の構造'!N$53,NA())</f>
        <v>-6130</v>
      </c>
      <c r="M50" s="138" t="e">
        <f>NA()</f>
        <v>#N/A</v>
      </c>
      <c r="N50" s="138" t="e">
        <f>NA()</f>
        <v>#N/A</v>
      </c>
      <c r="O50" s="138">
        <f>IF(ISNUMBER('実質公債費比率（分子）の構造'!O$53),'実質公債費比率（分子）の構造'!O$53,NA())</f>
        <v>-6768</v>
      </c>
      <c r="P50" s="138" t="e">
        <f>NA()</f>
        <v>#N/A</v>
      </c>
    </row>
    <row r="53" spans="1:16" x14ac:dyDescent="0.15">
      <c r="A53" s="106" t="s">
        <v>61</v>
      </c>
    </row>
    <row r="54" spans="1:16" x14ac:dyDescent="0.15">
      <c r="A54" s="137"/>
      <c r="B54" s="137" t="str">
        <f>'将来負担比率（分子）の構造'!I$40</f>
        <v>H24</v>
      </c>
      <c r="C54" s="137"/>
      <c r="D54" s="137"/>
      <c r="E54" s="137" t="str">
        <f>'将来負担比率（分子）の構造'!J$40</f>
        <v>H25</v>
      </c>
      <c r="F54" s="137"/>
      <c r="G54" s="137"/>
      <c r="H54" s="137" t="str">
        <f>'将来負担比率（分子）の構造'!K$40</f>
        <v>H26</v>
      </c>
      <c r="I54" s="137"/>
      <c r="J54" s="137"/>
      <c r="K54" s="137" t="str">
        <f>'将来負担比率（分子）の構造'!L$40</f>
        <v>H27</v>
      </c>
      <c r="L54" s="137"/>
      <c r="M54" s="137"/>
      <c r="N54" s="137" t="str">
        <f>'将来負担比率（分子）の構造'!M$40</f>
        <v>H28</v>
      </c>
      <c r="O54" s="137"/>
      <c r="P54" s="137"/>
    </row>
    <row r="55" spans="1:16" x14ac:dyDescent="0.15">
      <c r="A55" s="137"/>
      <c r="B55" s="137" t="s">
        <v>62</v>
      </c>
      <c r="C55" s="137"/>
      <c r="D55" s="137" t="s">
        <v>63</v>
      </c>
      <c r="E55" s="137" t="s">
        <v>62</v>
      </c>
      <c r="F55" s="137"/>
      <c r="G55" s="137" t="s">
        <v>63</v>
      </c>
      <c r="H55" s="137" t="s">
        <v>62</v>
      </c>
      <c r="I55" s="137"/>
      <c r="J55" s="137" t="s">
        <v>63</v>
      </c>
      <c r="K55" s="137" t="s">
        <v>62</v>
      </c>
      <c r="L55" s="137"/>
      <c r="M55" s="137" t="s">
        <v>63</v>
      </c>
      <c r="N55" s="137" t="s">
        <v>62</v>
      </c>
      <c r="O55" s="137"/>
      <c r="P55" s="137" t="s">
        <v>63</v>
      </c>
    </row>
    <row r="56" spans="1:16" x14ac:dyDescent="0.15">
      <c r="A56" s="137" t="s">
        <v>37</v>
      </c>
      <c r="B56" s="137"/>
      <c r="C56" s="137"/>
      <c r="D56" s="137">
        <f>'将来負担比率（分子）の構造'!I$52</f>
        <v>173629</v>
      </c>
      <c r="E56" s="137"/>
      <c r="F56" s="137"/>
      <c r="G56" s="137">
        <f>'将来負担比率（分子）の構造'!J$52</f>
        <v>162026</v>
      </c>
      <c r="H56" s="137"/>
      <c r="I56" s="137"/>
      <c r="J56" s="137">
        <f>'将来負担比率（分子）の構造'!K$52</f>
        <v>154711</v>
      </c>
      <c r="K56" s="137"/>
      <c r="L56" s="137"/>
      <c r="M56" s="137">
        <f>'将来負担比率（分子）の構造'!L$52</f>
        <v>143710</v>
      </c>
      <c r="N56" s="137"/>
      <c r="O56" s="137"/>
      <c r="P56" s="137">
        <f>'将来負担比率（分子）の構造'!M$52</f>
        <v>133618</v>
      </c>
    </row>
    <row r="57" spans="1:16" x14ac:dyDescent="0.15">
      <c r="A57" s="137" t="s">
        <v>36</v>
      </c>
      <c r="B57" s="137"/>
      <c r="C57" s="137"/>
      <c r="D57" s="137">
        <f>'将来負担比率（分子）の構造'!I$51</f>
        <v>4370</v>
      </c>
      <c r="E57" s="137"/>
      <c r="F57" s="137"/>
      <c r="G57" s="137">
        <f>'将来負担比率（分子）の構造'!J$51</f>
        <v>4726</v>
      </c>
      <c r="H57" s="137"/>
      <c r="I57" s="137"/>
      <c r="J57" s="137">
        <f>'将来負担比率（分子）の構造'!K$51</f>
        <v>5537</v>
      </c>
      <c r="K57" s="137"/>
      <c r="L57" s="137"/>
      <c r="M57" s="137">
        <f>'将来負担比率（分子）の構造'!L$51</f>
        <v>6289</v>
      </c>
      <c r="N57" s="137"/>
      <c r="O57" s="137"/>
      <c r="P57" s="137">
        <f>'将来負担比率（分子）の構造'!M$51</f>
        <v>3796</v>
      </c>
    </row>
    <row r="58" spans="1:16" x14ac:dyDescent="0.15">
      <c r="A58" s="137" t="s">
        <v>35</v>
      </c>
      <c r="B58" s="137"/>
      <c r="C58" s="137"/>
      <c r="D58" s="137">
        <f>'将来負担比率（分子）の構造'!I$50</f>
        <v>65532</v>
      </c>
      <c r="E58" s="137"/>
      <c r="F58" s="137"/>
      <c r="G58" s="137">
        <f>'将来負担比率（分子）の構造'!J$50</f>
        <v>69494</v>
      </c>
      <c r="H58" s="137"/>
      <c r="I58" s="137"/>
      <c r="J58" s="137">
        <f>'将来負担比率（分子）の構造'!K$50</f>
        <v>68998</v>
      </c>
      <c r="K58" s="137"/>
      <c r="L58" s="137"/>
      <c r="M58" s="137">
        <f>'将来負担比率（分子）の構造'!L$50</f>
        <v>76732</v>
      </c>
      <c r="N58" s="137"/>
      <c r="O58" s="137"/>
      <c r="P58" s="137">
        <f>'将来負担比率（分子）の構造'!M$50</f>
        <v>82922</v>
      </c>
    </row>
    <row r="59" spans="1:16" x14ac:dyDescent="0.15">
      <c r="A59" s="137" t="s">
        <v>33</v>
      </c>
      <c r="B59" s="137" t="str">
        <f>'将来負担比率（分子）の構造'!I$49</f>
        <v>-</v>
      </c>
      <c r="C59" s="137"/>
      <c r="D59" s="137"/>
      <c r="E59" s="137" t="str">
        <f>'将来負担比率（分子）の構造'!J$49</f>
        <v>-</v>
      </c>
      <c r="F59" s="137"/>
      <c r="G59" s="137"/>
      <c r="H59" s="137" t="str">
        <f>'将来負担比率（分子）の構造'!K$49</f>
        <v>-</v>
      </c>
      <c r="I59" s="137"/>
      <c r="J59" s="137"/>
      <c r="K59" s="137" t="str">
        <f>'将来負担比率（分子）の構造'!L$49</f>
        <v>-</v>
      </c>
      <c r="L59" s="137"/>
      <c r="M59" s="137"/>
      <c r="N59" s="137" t="str">
        <f>'将来負担比率（分子）の構造'!M$49</f>
        <v>-</v>
      </c>
      <c r="O59" s="137"/>
      <c r="P59" s="137"/>
    </row>
    <row r="60" spans="1:16" x14ac:dyDescent="0.15">
      <c r="A60" s="137" t="s">
        <v>32</v>
      </c>
      <c r="B60" s="137" t="str">
        <f>'将来負担比率（分子）の構造'!I$48</f>
        <v>-</v>
      </c>
      <c r="C60" s="137"/>
      <c r="D60" s="137"/>
      <c r="E60" s="137" t="str">
        <f>'将来負担比率（分子）の構造'!J$48</f>
        <v>-</v>
      </c>
      <c r="F60" s="137"/>
      <c r="G60" s="137"/>
      <c r="H60" s="137" t="str">
        <f>'将来負担比率（分子）の構造'!K$48</f>
        <v>-</v>
      </c>
      <c r="I60" s="137"/>
      <c r="J60" s="137"/>
      <c r="K60" s="137" t="str">
        <f>'将来負担比率（分子）の構造'!L$48</f>
        <v>-</v>
      </c>
      <c r="L60" s="137"/>
      <c r="M60" s="137"/>
      <c r="N60" s="137" t="str">
        <f>'将来負担比率（分子）の構造'!M$48</f>
        <v>-</v>
      </c>
      <c r="O60" s="137"/>
      <c r="P60" s="137"/>
    </row>
    <row r="61" spans="1:16" x14ac:dyDescent="0.15">
      <c r="A61" s="137" t="s">
        <v>30</v>
      </c>
      <c r="B61" s="137" t="str">
        <f>'将来負担比率（分子）の構造'!I$46</f>
        <v>-</v>
      </c>
      <c r="C61" s="137"/>
      <c r="D61" s="137"/>
      <c r="E61" s="137" t="str">
        <f>'将来負担比率（分子）の構造'!J$46</f>
        <v>-</v>
      </c>
      <c r="F61" s="137"/>
      <c r="G61" s="137"/>
      <c r="H61" s="137" t="str">
        <f>'将来負担比率（分子）の構造'!K$46</f>
        <v>-</v>
      </c>
      <c r="I61" s="137"/>
      <c r="J61" s="137"/>
      <c r="K61" s="137" t="str">
        <f>'将来負担比率（分子）の構造'!L$46</f>
        <v>-</v>
      </c>
      <c r="L61" s="137"/>
      <c r="M61" s="137"/>
      <c r="N61" s="137" t="str">
        <f>'将来負担比率（分子）の構造'!M$46</f>
        <v>-</v>
      </c>
      <c r="O61" s="137"/>
      <c r="P61" s="137"/>
    </row>
    <row r="62" spans="1:16" x14ac:dyDescent="0.15">
      <c r="A62" s="137" t="s">
        <v>29</v>
      </c>
      <c r="B62" s="137">
        <f>'将来負担比率（分子）の構造'!I$45</f>
        <v>40982</v>
      </c>
      <c r="C62" s="137"/>
      <c r="D62" s="137"/>
      <c r="E62" s="137">
        <f>'将来負担比率（分子）の構造'!J$45</f>
        <v>38970</v>
      </c>
      <c r="F62" s="137"/>
      <c r="G62" s="137"/>
      <c r="H62" s="137">
        <f>'将来負担比率（分子）の構造'!K$45</f>
        <v>37781</v>
      </c>
      <c r="I62" s="137"/>
      <c r="J62" s="137"/>
      <c r="K62" s="137">
        <f>'将来負担比率（分子）の構造'!L$45</f>
        <v>35562</v>
      </c>
      <c r="L62" s="137"/>
      <c r="M62" s="137"/>
      <c r="N62" s="137">
        <f>'将来負担比率（分子）の構造'!M$45</f>
        <v>34018</v>
      </c>
      <c r="O62" s="137"/>
      <c r="P62" s="137"/>
    </row>
    <row r="63" spans="1:16" x14ac:dyDescent="0.15">
      <c r="A63" s="137" t="s">
        <v>28</v>
      </c>
      <c r="B63" s="137">
        <f>'将来負担比率（分子）の構造'!I$44</f>
        <v>1859</v>
      </c>
      <c r="C63" s="137"/>
      <c r="D63" s="137"/>
      <c r="E63" s="137">
        <f>'将来負担比率（分子）の構造'!J$44</f>
        <v>1883</v>
      </c>
      <c r="F63" s="137"/>
      <c r="G63" s="137"/>
      <c r="H63" s="137">
        <f>'将来負担比率（分子）の構造'!K$44</f>
        <v>1829</v>
      </c>
      <c r="I63" s="137"/>
      <c r="J63" s="137"/>
      <c r="K63" s="137">
        <f>'将来負担比率（分子）の構造'!L$44</f>
        <v>1784</v>
      </c>
      <c r="L63" s="137"/>
      <c r="M63" s="137"/>
      <c r="N63" s="137">
        <f>'将来負担比率（分子）の構造'!M$44</f>
        <v>1875</v>
      </c>
      <c r="O63" s="137"/>
      <c r="P63" s="137"/>
    </row>
    <row r="64" spans="1:16" x14ac:dyDescent="0.15">
      <c r="A64" s="137" t="s">
        <v>27</v>
      </c>
      <c r="B64" s="137">
        <f>'将来負担比率（分子）の構造'!I$43</f>
        <v>1306</v>
      </c>
      <c r="C64" s="137"/>
      <c r="D64" s="137"/>
      <c r="E64" s="137">
        <f>'将来負担比率（分子）の構造'!J$43</f>
        <v>1472</v>
      </c>
      <c r="F64" s="137"/>
      <c r="G64" s="137"/>
      <c r="H64" s="137">
        <f>'将来負担比率（分子）の構造'!K$43</f>
        <v>1316</v>
      </c>
      <c r="I64" s="137"/>
      <c r="J64" s="137"/>
      <c r="K64" s="137">
        <f>'将来負担比率（分子）の構造'!L$43</f>
        <v>1174</v>
      </c>
      <c r="L64" s="137"/>
      <c r="M64" s="137"/>
      <c r="N64" s="137">
        <f>'将来負担比率（分子）の構造'!M$43</f>
        <v>1031</v>
      </c>
      <c r="O64" s="137"/>
      <c r="P64" s="137"/>
    </row>
    <row r="65" spans="1:16" x14ac:dyDescent="0.15">
      <c r="A65" s="137" t="s">
        <v>26</v>
      </c>
      <c r="B65" s="137">
        <f>'将来負担比率（分子）の構造'!I$42</f>
        <v>24015</v>
      </c>
      <c r="C65" s="137"/>
      <c r="D65" s="137"/>
      <c r="E65" s="137">
        <f>'将来負担比率（分子）の構造'!J$42</f>
        <v>22763</v>
      </c>
      <c r="F65" s="137"/>
      <c r="G65" s="137"/>
      <c r="H65" s="137">
        <f>'将来負担比率（分子）の構造'!K$42</f>
        <v>22481</v>
      </c>
      <c r="I65" s="137"/>
      <c r="J65" s="137"/>
      <c r="K65" s="137">
        <f>'将来負担比率（分子）の構造'!L$42</f>
        <v>22732</v>
      </c>
      <c r="L65" s="137"/>
      <c r="M65" s="137"/>
      <c r="N65" s="137">
        <f>'将来負担比率（分子）の構造'!M$42</f>
        <v>20337</v>
      </c>
      <c r="O65" s="137"/>
      <c r="P65" s="137"/>
    </row>
    <row r="66" spans="1:16" x14ac:dyDescent="0.15">
      <c r="A66" s="137" t="s">
        <v>25</v>
      </c>
      <c r="B66" s="137">
        <f>'将来負担比率（分子）の構造'!I$41</f>
        <v>57417</v>
      </c>
      <c r="C66" s="137"/>
      <c r="D66" s="137"/>
      <c r="E66" s="137">
        <f>'将来負担比率（分子）の構造'!J$41</f>
        <v>53043</v>
      </c>
      <c r="F66" s="137"/>
      <c r="G66" s="137"/>
      <c r="H66" s="137">
        <f>'将来負担比率（分子）の構造'!K$41</f>
        <v>53776</v>
      </c>
      <c r="I66" s="137"/>
      <c r="J66" s="137"/>
      <c r="K66" s="137">
        <f>'将来負担比率（分子）の構造'!L$41</f>
        <v>49913</v>
      </c>
      <c r="L66" s="137"/>
      <c r="M66" s="137"/>
      <c r="N66" s="137">
        <f>'将来負担比率（分子）の構造'!M$41</f>
        <v>54040</v>
      </c>
      <c r="O66" s="137"/>
      <c r="P66" s="137"/>
    </row>
    <row r="67" spans="1:16" x14ac:dyDescent="0.15">
      <c r="A67" s="137" t="s">
        <v>64</v>
      </c>
      <c r="B67" s="137" t="e">
        <f>NA()</f>
        <v>#N/A</v>
      </c>
      <c r="C67" s="137">
        <f>IF(ISNUMBER('将来負担比率（分子）の構造'!I$53), IF('将来負担比率（分子）の構造'!I$53 &lt; 0, 0, '将来負担比率（分子）の構造'!I$53), NA())</f>
        <v>0</v>
      </c>
      <c r="D67" s="137" t="e">
        <f>NA()</f>
        <v>#N/A</v>
      </c>
      <c r="E67" s="137" t="e">
        <f>NA()</f>
        <v>#N/A</v>
      </c>
      <c r="F67" s="137">
        <f>IF(ISNUMBER('将来負担比率（分子）の構造'!J$53), IF('将来負担比率（分子）の構造'!J$53 &lt; 0, 0, '将来負担比率（分子）の構造'!J$53), NA())</f>
        <v>0</v>
      </c>
      <c r="G67" s="137" t="e">
        <f>NA()</f>
        <v>#N/A</v>
      </c>
      <c r="H67" s="137" t="e">
        <f>NA()</f>
        <v>#N/A</v>
      </c>
      <c r="I67" s="137">
        <f>IF(ISNUMBER('将来負担比率（分子）の構造'!K$53), IF('将来負担比率（分子）の構造'!K$53 &lt; 0, 0, '将来負担比率（分子）の構造'!K$53), NA())</f>
        <v>0</v>
      </c>
      <c r="J67" s="137" t="e">
        <f>NA()</f>
        <v>#N/A</v>
      </c>
      <c r="K67" s="137" t="e">
        <f>NA()</f>
        <v>#N/A</v>
      </c>
      <c r="L67" s="137">
        <f>IF(ISNUMBER('将来負担比率（分子）の構造'!L$53), IF('将来負担比率（分子）の構造'!L$53 &lt; 0, 0, '将来負担比率（分子）の構造'!L$53), NA())</f>
        <v>0</v>
      </c>
      <c r="M67" s="137" t="e">
        <f>NA()</f>
        <v>#N/A</v>
      </c>
      <c r="N67" s="137" t="e">
        <f>NA()</f>
        <v>#N/A</v>
      </c>
      <c r="O67" s="137">
        <f>IF(ISNUMBER('将来負担比率（分子）の構造'!M$53), IF('将来負担比率（分子）の構造'!M$53 &lt; 0, 0, '将来負担比率（分子）の構造'!M$53), NA())</f>
        <v>0</v>
      </c>
      <c r="P67" s="137" t="e">
        <f>NA()</f>
        <v>#N/A</v>
      </c>
    </row>
  </sheetData>
  <sheetProtection password="851F" sheet="1" objects="1" scenarios="1"/>
  <phoneticPr fontId="2"/>
  <pageMargins left="0.78700000000000003" right="0.78700000000000003" top="0.98399999999999999" bottom="0.98399999999999999" header="0.51200000000000001" footer="0.51200000000000001"/>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1"/>
  <sheetViews>
    <sheetView showGridLines="0" workbookViewId="0"/>
  </sheetViews>
  <sheetFormatPr defaultColWidth="0" defaultRowHeight="11.25" customHeight="1" zeroHeight="1" x14ac:dyDescent="0.15"/>
  <cols>
    <col min="1" max="143" width="1.625" style="179" customWidth="1"/>
    <col min="144" max="16384" width="0" style="179" hidden="1"/>
  </cols>
  <sheetData>
    <row r="1" spans="2:143" ht="22.5" customHeight="1" thickBot="1" x14ac:dyDescent="0.2">
      <c r="B1" s="176"/>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8"/>
      <c r="CE1" s="178"/>
      <c r="CF1" s="178"/>
      <c r="CG1" s="178"/>
      <c r="CH1" s="178"/>
      <c r="CI1" s="178"/>
      <c r="CJ1" s="178"/>
      <c r="CK1" s="178"/>
      <c r="CL1" s="178"/>
      <c r="CM1" s="178"/>
      <c r="CN1" s="178"/>
      <c r="CO1" s="178"/>
      <c r="CP1" s="178"/>
      <c r="CQ1" s="178"/>
      <c r="CR1" s="178"/>
      <c r="CS1" s="178"/>
      <c r="CT1" s="178"/>
      <c r="CU1" s="178"/>
      <c r="CV1" s="178"/>
      <c r="CW1" s="178"/>
      <c r="CX1" s="178"/>
      <c r="CY1" s="178"/>
      <c r="CZ1" s="178"/>
      <c r="DA1" s="178"/>
      <c r="DB1" s="178"/>
      <c r="DC1" s="178"/>
      <c r="DD1" s="178"/>
      <c r="DE1" s="178"/>
      <c r="DF1" s="178"/>
      <c r="DG1" s="178"/>
      <c r="DH1" s="601" t="s">
        <v>198</v>
      </c>
      <c r="DI1" s="602"/>
      <c r="DJ1" s="602"/>
      <c r="DK1" s="602"/>
      <c r="DL1" s="602"/>
      <c r="DM1" s="602"/>
      <c r="DN1" s="603"/>
      <c r="DP1" s="601" t="s">
        <v>199</v>
      </c>
      <c r="DQ1" s="602"/>
      <c r="DR1" s="602"/>
      <c r="DS1" s="602"/>
      <c r="DT1" s="602"/>
      <c r="DU1" s="602"/>
      <c r="DV1" s="602"/>
      <c r="DW1" s="602"/>
      <c r="DX1" s="602"/>
      <c r="DY1" s="602"/>
      <c r="DZ1" s="602"/>
      <c r="EA1" s="602"/>
      <c r="EB1" s="602"/>
      <c r="EC1" s="603"/>
      <c r="ED1" s="177"/>
      <c r="EE1" s="177"/>
      <c r="EF1" s="177"/>
      <c r="EG1" s="177"/>
      <c r="EH1" s="177"/>
      <c r="EI1" s="177"/>
      <c r="EJ1" s="177"/>
      <c r="EK1" s="177"/>
      <c r="EL1" s="177"/>
      <c r="EM1" s="177"/>
    </row>
    <row r="2" spans="2:143" ht="22.5" customHeight="1" x14ac:dyDescent="0.15">
      <c r="B2" s="180" t="s">
        <v>200</v>
      </c>
      <c r="R2" s="181"/>
      <c r="S2" s="181"/>
      <c r="T2" s="181"/>
      <c r="U2" s="181"/>
      <c r="V2" s="181"/>
      <c r="W2" s="181"/>
      <c r="X2" s="181"/>
      <c r="Y2" s="181"/>
      <c r="Z2" s="181"/>
      <c r="AA2" s="181"/>
      <c r="AB2" s="181"/>
      <c r="AC2" s="181"/>
      <c r="AE2" s="182"/>
      <c r="AF2" s="182"/>
      <c r="AG2" s="182"/>
      <c r="AH2" s="182"/>
      <c r="AI2" s="182"/>
      <c r="AJ2" s="181"/>
      <c r="AK2" s="181"/>
      <c r="AL2" s="181"/>
      <c r="AM2" s="181"/>
      <c r="AN2" s="181"/>
      <c r="AO2" s="181"/>
      <c r="AP2" s="181"/>
      <c r="CD2" s="178"/>
      <c r="CE2" s="178"/>
      <c r="CF2" s="178"/>
      <c r="CG2" s="178"/>
      <c r="CH2" s="178"/>
      <c r="CI2" s="178"/>
      <c r="CJ2" s="178"/>
      <c r="CK2" s="178"/>
      <c r="CL2" s="178"/>
      <c r="CM2" s="178"/>
      <c r="CN2" s="178"/>
      <c r="CO2" s="178"/>
      <c r="CP2" s="178"/>
      <c r="CQ2" s="178"/>
      <c r="CR2" s="178"/>
      <c r="CS2" s="178"/>
      <c r="CT2" s="178"/>
      <c r="CU2" s="178"/>
      <c r="CV2" s="178"/>
      <c r="CW2" s="178"/>
      <c r="CX2" s="178"/>
      <c r="CY2" s="178"/>
      <c r="CZ2" s="178"/>
      <c r="DA2" s="178"/>
      <c r="DB2" s="178"/>
      <c r="DC2" s="178"/>
      <c r="DD2" s="178"/>
      <c r="DE2" s="178"/>
      <c r="DF2" s="178"/>
      <c r="DG2" s="178"/>
      <c r="DH2" s="178"/>
      <c r="DI2" s="178"/>
      <c r="DJ2" s="178"/>
      <c r="DK2" s="178"/>
      <c r="DL2" s="178"/>
      <c r="DM2" s="178"/>
      <c r="DN2" s="178"/>
      <c r="DO2" s="178"/>
      <c r="DP2" s="178"/>
      <c r="DQ2" s="178"/>
      <c r="DR2" s="178"/>
      <c r="DS2" s="178"/>
      <c r="DT2" s="178"/>
      <c r="DU2" s="178"/>
      <c r="DV2" s="178"/>
      <c r="DW2" s="178"/>
      <c r="DX2" s="178"/>
      <c r="DY2" s="178"/>
      <c r="DZ2" s="178"/>
      <c r="EA2" s="178"/>
      <c r="EB2" s="178"/>
      <c r="EC2" s="178"/>
    </row>
    <row r="3" spans="2:143" ht="11.25" customHeight="1" x14ac:dyDescent="0.15">
      <c r="B3" s="604" t="s">
        <v>201</v>
      </c>
      <c r="C3" s="605"/>
      <c r="D3" s="605"/>
      <c r="E3" s="605"/>
      <c r="F3" s="605"/>
      <c r="G3" s="605"/>
      <c r="H3" s="605"/>
      <c r="I3" s="605"/>
      <c r="J3" s="605"/>
      <c r="K3" s="605"/>
      <c r="L3" s="605"/>
      <c r="M3" s="605"/>
      <c r="N3" s="605"/>
      <c r="O3" s="605"/>
      <c r="P3" s="605"/>
      <c r="Q3" s="605"/>
      <c r="R3" s="605"/>
      <c r="S3" s="605"/>
      <c r="T3" s="605"/>
      <c r="U3" s="605"/>
      <c r="V3" s="605"/>
      <c r="W3" s="605"/>
      <c r="X3" s="605"/>
      <c r="Y3" s="605"/>
      <c r="Z3" s="605"/>
      <c r="AA3" s="605"/>
      <c r="AB3" s="605"/>
      <c r="AC3" s="605"/>
      <c r="AD3" s="605"/>
      <c r="AE3" s="605"/>
      <c r="AF3" s="605"/>
      <c r="AG3" s="605"/>
      <c r="AH3" s="605"/>
      <c r="AI3" s="605"/>
      <c r="AJ3" s="605"/>
      <c r="AK3" s="605"/>
      <c r="AL3" s="605"/>
      <c r="AM3" s="605"/>
      <c r="AN3" s="605"/>
      <c r="AO3" s="605"/>
      <c r="AP3" s="604" t="s">
        <v>202</v>
      </c>
      <c r="AQ3" s="605"/>
      <c r="AR3" s="605"/>
      <c r="AS3" s="605"/>
      <c r="AT3" s="605"/>
      <c r="AU3" s="605"/>
      <c r="AV3" s="605"/>
      <c r="AW3" s="605"/>
      <c r="AX3" s="605"/>
      <c r="AY3" s="605"/>
      <c r="AZ3" s="605"/>
      <c r="BA3" s="605"/>
      <c r="BB3" s="605"/>
      <c r="BC3" s="605"/>
      <c r="BD3" s="605"/>
      <c r="BE3" s="605"/>
      <c r="BF3" s="605"/>
      <c r="BG3" s="605"/>
      <c r="BH3" s="605"/>
      <c r="BI3" s="605"/>
      <c r="BJ3" s="605"/>
      <c r="BK3" s="605"/>
      <c r="BL3" s="605"/>
      <c r="BM3" s="605"/>
      <c r="BN3" s="605"/>
      <c r="BO3" s="605"/>
      <c r="BP3" s="605"/>
      <c r="BQ3" s="605"/>
      <c r="BR3" s="605"/>
      <c r="BS3" s="605"/>
      <c r="BT3" s="605"/>
      <c r="BU3" s="605"/>
      <c r="BV3" s="605"/>
      <c r="BW3" s="605"/>
      <c r="BX3" s="605"/>
      <c r="BY3" s="605"/>
      <c r="BZ3" s="605"/>
      <c r="CA3" s="605"/>
      <c r="CB3" s="606"/>
      <c r="CD3" s="607" t="s">
        <v>203</v>
      </c>
      <c r="CE3" s="608"/>
      <c r="CF3" s="608"/>
      <c r="CG3" s="608"/>
      <c r="CH3" s="608"/>
      <c r="CI3" s="608"/>
      <c r="CJ3" s="608"/>
      <c r="CK3" s="608"/>
      <c r="CL3" s="608"/>
      <c r="CM3" s="608"/>
      <c r="CN3" s="608"/>
      <c r="CO3" s="608"/>
      <c r="CP3" s="608"/>
      <c r="CQ3" s="608"/>
      <c r="CR3" s="608"/>
      <c r="CS3" s="608"/>
      <c r="CT3" s="608"/>
      <c r="CU3" s="608"/>
      <c r="CV3" s="608"/>
      <c r="CW3" s="608"/>
      <c r="CX3" s="608"/>
      <c r="CY3" s="608"/>
      <c r="CZ3" s="608"/>
      <c r="DA3" s="608"/>
      <c r="DB3" s="608"/>
      <c r="DC3" s="608"/>
      <c r="DD3" s="608"/>
      <c r="DE3" s="608"/>
      <c r="DF3" s="608"/>
      <c r="DG3" s="608"/>
      <c r="DH3" s="608"/>
      <c r="DI3" s="608"/>
      <c r="DJ3" s="608"/>
      <c r="DK3" s="608"/>
      <c r="DL3" s="608"/>
      <c r="DM3" s="608"/>
      <c r="DN3" s="608"/>
      <c r="DO3" s="608"/>
      <c r="DP3" s="608"/>
      <c r="DQ3" s="608"/>
      <c r="DR3" s="608"/>
      <c r="DS3" s="608"/>
      <c r="DT3" s="608"/>
      <c r="DU3" s="608"/>
      <c r="DV3" s="608"/>
      <c r="DW3" s="608"/>
      <c r="DX3" s="608"/>
      <c r="DY3" s="608"/>
      <c r="DZ3" s="608"/>
      <c r="EA3" s="608"/>
      <c r="EB3" s="608"/>
      <c r="EC3" s="609"/>
    </row>
    <row r="4" spans="2:143" ht="11.25" customHeight="1" x14ac:dyDescent="0.15">
      <c r="B4" s="604" t="s">
        <v>1</v>
      </c>
      <c r="C4" s="605"/>
      <c r="D4" s="605"/>
      <c r="E4" s="605"/>
      <c r="F4" s="605"/>
      <c r="G4" s="605"/>
      <c r="H4" s="605"/>
      <c r="I4" s="605"/>
      <c r="J4" s="605"/>
      <c r="K4" s="605"/>
      <c r="L4" s="605"/>
      <c r="M4" s="605"/>
      <c r="N4" s="605"/>
      <c r="O4" s="605"/>
      <c r="P4" s="605"/>
      <c r="Q4" s="606"/>
      <c r="R4" s="604" t="s">
        <v>204</v>
      </c>
      <c r="S4" s="605"/>
      <c r="T4" s="605"/>
      <c r="U4" s="605"/>
      <c r="V4" s="605"/>
      <c r="W4" s="605"/>
      <c r="X4" s="605"/>
      <c r="Y4" s="606"/>
      <c r="Z4" s="604" t="s">
        <v>205</v>
      </c>
      <c r="AA4" s="605"/>
      <c r="AB4" s="605"/>
      <c r="AC4" s="606"/>
      <c r="AD4" s="604" t="s">
        <v>206</v>
      </c>
      <c r="AE4" s="605"/>
      <c r="AF4" s="605"/>
      <c r="AG4" s="605"/>
      <c r="AH4" s="605"/>
      <c r="AI4" s="605"/>
      <c r="AJ4" s="605"/>
      <c r="AK4" s="606"/>
      <c r="AL4" s="604" t="s">
        <v>205</v>
      </c>
      <c r="AM4" s="605"/>
      <c r="AN4" s="605"/>
      <c r="AO4" s="606"/>
      <c r="AP4" s="610" t="s">
        <v>207</v>
      </c>
      <c r="AQ4" s="610"/>
      <c r="AR4" s="610"/>
      <c r="AS4" s="610"/>
      <c r="AT4" s="610"/>
      <c r="AU4" s="610"/>
      <c r="AV4" s="610"/>
      <c r="AW4" s="610"/>
      <c r="AX4" s="610"/>
      <c r="AY4" s="610"/>
      <c r="AZ4" s="610"/>
      <c r="BA4" s="610"/>
      <c r="BB4" s="610"/>
      <c r="BC4" s="610"/>
      <c r="BD4" s="610"/>
      <c r="BE4" s="610"/>
      <c r="BF4" s="610"/>
      <c r="BG4" s="610" t="s">
        <v>208</v>
      </c>
      <c r="BH4" s="610"/>
      <c r="BI4" s="610"/>
      <c r="BJ4" s="610"/>
      <c r="BK4" s="610"/>
      <c r="BL4" s="610"/>
      <c r="BM4" s="610"/>
      <c r="BN4" s="610"/>
      <c r="BO4" s="610" t="s">
        <v>205</v>
      </c>
      <c r="BP4" s="610"/>
      <c r="BQ4" s="610"/>
      <c r="BR4" s="610"/>
      <c r="BS4" s="610" t="s">
        <v>209</v>
      </c>
      <c r="BT4" s="610"/>
      <c r="BU4" s="610"/>
      <c r="BV4" s="610"/>
      <c r="BW4" s="610"/>
      <c r="BX4" s="610"/>
      <c r="BY4" s="610"/>
      <c r="BZ4" s="610"/>
      <c r="CA4" s="610"/>
      <c r="CB4" s="610"/>
      <c r="CD4" s="607" t="s">
        <v>210</v>
      </c>
      <c r="CE4" s="608"/>
      <c r="CF4" s="608"/>
      <c r="CG4" s="608"/>
      <c r="CH4" s="608"/>
      <c r="CI4" s="608"/>
      <c r="CJ4" s="608"/>
      <c r="CK4" s="608"/>
      <c r="CL4" s="608"/>
      <c r="CM4" s="608"/>
      <c r="CN4" s="608"/>
      <c r="CO4" s="608"/>
      <c r="CP4" s="608"/>
      <c r="CQ4" s="608"/>
      <c r="CR4" s="608"/>
      <c r="CS4" s="608"/>
      <c r="CT4" s="608"/>
      <c r="CU4" s="608"/>
      <c r="CV4" s="608"/>
      <c r="CW4" s="608"/>
      <c r="CX4" s="608"/>
      <c r="CY4" s="608"/>
      <c r="CZ4" s="608"/>
      <c r="DA4" s="608"/>
      <c r="DB4" s="608"/>
      <c r="DC4" s="608"/>
      <c r="DD4" s="608"/>
      <c r="DE4" s="608"/>
      <c r="DF4" s="608"/>
      <c r="DG4" s="608"/>
      <c r="DH4" s="608"/>
      <c r="DI4" s="608"/>
      <c r="DJ4" s="608"/>
      <c r="DK4" s="608"/>
      <c r="DL4" s="608"/>
      <c r="DM4" s="608"/>
      <c r="DN4" s="608"/>
      <c r="DO4" s="608"/>
      <c r="DP4" s="608"/>
      <c r="DQ4" s="608"/>
      <c r="DR4" s="608"/>
      <c r="DS4" s="608"/>
      <c r="DT4" s="608"/>
      <c r="DU4" s="608"/>
      <c r="DV4" s="608"/>
      <c r="DW4" s="608"/>
      <c r="DX4" s="608"/>
      <c r="DY4" s="608"/>
      <c r="DZ4" s="608"/>
      <c r="EA4" s="608"/>
      <c r="EB4" s="608"/>
      <c r="EC4" s="609"/>
    </row>
    <row r="5" spans="2:143" s="183" customFormat="1" ht="11.25" customHeight="1" x14ac:dyDescent="0.15">
      <c r="B5" s="611" t="s">
        <v>211</v>
      </c>
      <c r="C5" s="612"/>
      <c r="D5" s="612"/>
      <c r="E5" s="612"/>
      <c r="F5" s="612"/>
      <c r="G5" s="612"/>
      <c r="H5" s="612"/>
      <c r="I5" s="612"/>
      <c r="J5" s="612"/>
      <c r="K5" s="612"/>
      <c r="L5" s="612"/>
      <c r="M5" s="612"/>
      <c r="N5" s="612"/>
      <c r="O5" s="612"/>
      <c r="P5" s="612"/>
      <c r="Q5" s="613"/>
      <c r="R5" s="614">
        <v>64892591</v>
      </c>
      <c r="S5" s="615"/>
      <c r="T5" s="615"/>
      <c r="U5" s="615"/>
      <c r="V5" s="615"/>
      <c r="W5" s="615"/>
      <c r="X5" s="615"/>
      <c r="Y5" s="616"/>
      <c r="Z5" s="617">
        <v>24.7</v>
      </c>
      <c r="AA5" s="617"/>
      <c r="AB5" s="617"/>
      <c r="AC5" s="617"/>
      <c r="AD5" s="618">
        <v>64892591</v>
      </c>
      <c r="AE5" s="618"/>
      <c r="AF5" s="618"/>
      <c r="AG5" s="618"/>
      <c r="AH5" s="618"/>
      <c r="AI5" s="618"/>
      <c r="AJ5" s="618"/>
      <c r="AK5" s="618"/>
      <c r="AL5" s="619">
        <v>39.6</v>
      </c>
      <c r="AM5" s="620"/>
      <c r="AN5" s="620"/>
      <c r="AO5" s="621"/>
      <c r="AP5" s="611" t="s">
        <v>212</v>
      </c>
      <c r="AQ5" s="612"/>
      <c r="AR5" s="612"/>
      <c r="AS5" s="612"/>
      <c r="AT5" s="612"/>
      <c r="AU5" s="612"/>
      <c r="AV5" s="612"/>
      <c r="AW5" s="612"/>
      <c r="AX5" s="612"/>
      <c r="AY5" s="612"/>
      <c r="AZ5" s="612"/>
      <c r="BA5" s="612"/>
      <c r="BB5" s="612"/>
      <c r="BC5" s="612"/>
      <c r="BD5" s="612"/>
      <c r="BE5" s="612"/>
      <c r="BF5" s="613"/>
      <c r="BG5" s="625">
        <v>64865517</v>
      </c>
      <c r="BH5" s="626"/>
      <c r="BI5" s="626"/>
      <c r="BJ5" s="626"/>
      <c r="BK5" s="626"/>
      <c r="BL5" s="626"/>
      <c r="BM5" s="626"/>
      <c r="BN5" s="627"/>
      <c r="BO5" s="628">
        <v>100</v>
      </c>
      <c r="BP5" s="628"/>
      <c r="BQ5" s="628"/>
      <c r="BR5" s="628"/>
      <c r="BS5" s="629" t="s">
        <v>213</v>
      </c>
      <c r="BT5" s="629"/>
      <c r="BU5" s="629"/>
      <c r="BV5" s="629"/>
      <c r="BW5" s="629"/>
      <c r="BX5" s="629"/>
      <c r="BY5" s="629"/>
      <c r="BZ5" s="629"/>
      <c r="CA5" s="629"/>
      <c r="CB5" s="633"/>
      <c r="CD5" s="607" t="s">
        <v>207</v>
      </c>
      <c r="CE5" s="608"/>
      <c r="CF5" s="608"/>
      <c r="CG5" s="608"/>
      <c r="CH5" s="608"/>
      <c r="CI5" s="608"/>
      <c r="CJ5" s="608"/>
      <c r="CK5" s="608"/>
      <c r="CL5" s="608"/>
      <c r="CM5" s="608"/>
      <c r="CN5" s="608"/>
      <c r="CO5" s="608"/>
      <c r="CP5" s="608"/>
      <c r="CQ5" s="609"/>
      <c r="CR5" s="607" t="s">
        <v>214</v>
      </c>
      <c r="CS5" s="608"/>
      <c r="CT5" s="608"/>
      <c r="CU5" s="608"/>
      <c r="CV5" s="608"/>
      <c r="CW5" s="608"/>
      <c r="CX5" s="608"/>
      <c r="CY5" s="609"/>
      <c r="CZ5" s="607" t="s">
        <v>205</v>
      </c>
      <c r="DA5" s="608"/>
      <c r="DB5" s="608"/>
      <c r="DC5" s="609"/>
      <c r="DD5" s="607" t="s">
        <v>215</v>
      </c>
      <c r="DE5" s="608"/>
      <c r="DF5" s="608"/>
      <c r="DG5" s="608"/>
      <c r="DH5" s="608"/>
      <c r="DI5" s="608"/>
      <c r="DJ5" s="608"/>
      <c r="DK5" s="608"/>
      <c r="DL5" s="608"/>
      <c r="DM5" s="608"/>
      <c r="DN5" s="608"/>
      <c r="DO5" s="608"/>
      <c r="DP5" s="609"/>
      <c r="DQ5" s="607" t="s">
        <v>216</v>
      </c>
      <c r="DR5" s="608"/>
      <c r="DS5" s="608"/>
      <c r="DT5" s="608"/>
      <c r="DU5" s="608"/>
      <c r="DV5" s="608"/>
      <c r="DW5" s="608"/>
      <c r="DX5" s="608"/>
      <c r="DY5" s="608"/>
      <c r="DZ5" s="608"/>
      <c r="EA5" s="608"/>
      <c r="EB5" s="608"/>
      <c r="EC5" s="609"/>
    </row>
    <row r="6" spans="2:143" ht="11.25" customHeight="1" x14ac:dyDescent="0.15">
      <c r="B6" s="622" t="s">
        <v>217</v>
      </c>
      <c r="C6" s="623"/>
      <c r="D6" s="623"/>
      <c r="E6" s="623"/>
      <c r="F6" s="623"/>
      <c r="G6" s="623"/>
      <c r="H6" s="623"/>
      <c r="I6" s="623"/>
      <c r="J6" s="623"/>
      <c r="K6" s="623"/>
      <c r="L6" s="623"/>
      <c r="M6" s="623"/>
      <c r="N6" s="623"/>
      <c r="O6" s="623"/>
      <c r="P6" s="623"/>
      <c r="Q6" s="624"/>
      <c r="R6" s="625">
        <v>999470</v>
      </c>
      <c r="S6" s="626"/>
      <c r="T6" s="626"/>
      <c r="U6" s="626"/>
      <c r="V6" s="626"/>
      <c r="W6" s="626"/>
      <c r="X6" s="626"/>
      <c r="Y6" s="627"/>
      <c r="Z6" s="628">
        <v>0.4</v>
      </c>
      <c r="AA6" s="628"/>
      <c r="AB6" s="628"/>
      <c r="AC6" s="628"/>
      <c r="AD6" s="629">
        <v>999470</v>
      </c>
      <c r="AE6" s="629"/>
      <c r="AF6" s="629"/>
      <c r="AG6" s="629"/>
      <c r="AH6" s="629"/>
      <c r="AI6" s="629"/>
      <c r="AJ6" s="629"/>
      <c r="AK6" s="629"/>
      <c r="AL6" s="630">
        <v>0.6</v>
      </c>
      <c r="AM6" s="631"/>
      <c r="AN6" s="631"/>
      <c r="AO6" s="632"/>
      <c r="AP6" s="622" t="s">
        <v>218</v>
      </c>
      <c r="AQ6" s="623"/>
      <c r="AR6" s="623"/>
      <c r="AS6" s="623"/>
      <c r="AT6" s="623"/>
      <c r="AU6" s="623"/>
      <c r="AV6" s="623"/>
      <c r="AW6" s="623"/>
      <c r="AX6" s="623"/>
      <c r="AY6" s="623"/>
      <c r="AZ6" s="623"/>
      <c r="BA6" s="623"/>
      <c r="BB6" s="623"/>
      <c r="BC6" s="623"/>
      <c r="BD6" s="623"/>
      <c r="BE6" s="623"/>
      <c r="BF6" s="624"/>
      <c r="BG6" s="625">
        <v>64865517</v>
      </c>
      <c r="BH6" s="626"/>
      <c r="BI6" s="626"/>
      <c r="BJ6" s="626"/>
      <c r="BK6" s="626"/>
      <c r="BL6" s="626"/>
      <c r="BM6" s="626"/>
      <c r="BN6" s="627"/>
      <c r="BO6" s="628">
        <v>100</v>
      </c>
      <c r="BP6" s="628"/>
      <c r="BQ6" s="628"/>
      <c r="BR6" s="628"/>
      <c r="BS6" s="629" t="s">
        <v>213</v>
      </c>
      <c r="BT6" s="629"/>
      <c r="BU6" s="629"/>
      <c r="BV6" s="629"/>
      <c r="BW6" s="629"/>
      <c r="BX6" s="629"/>
      <c r="BY6" s="629"/>
      <c r="BZ6" s="629"/>
      <c r="CA6" s="629"/>
      <c r="CB6" s="633"/>
      <c r="CD6" s="636" t="s">
        <v>219</v>
      </c>
      <c r="CE6" s="637"/>
      <c r="CF6" s="637"/>
      <c r="CG6" s="637"/>
      <c r="CH6" s="637"/>
      <c r="CI6" s="637"/>
      <c r="CJ6" s="637"/>
      <c r="CK6" s="637"/>
      <c r="CL6" s="637"/>
      <c r="CM6" s="637"/>
      <c r="CN6" s="637"/>
      <c r="CO6" s="637"/>
      <c r="CP6" s="637"/>
      <c r="CQ6" s="638"/>
      <c r="CR6" s="625">
        <v>1036401</v>
      </c>
      <c r="CS6" s="626"/>
      <c r="CT6" s="626"/>
      <c r="CU6" s="626"/>
      <c r="CV6" s="626"/>
      <c r="CW6" s="626"/>
      <c r="CX6" s="626"/>
      <c r="CY6" s="627"/>
      <c r="CZ6" s="628">
        <v>0.4</v>
      </c>
      <c r="DA6" s="628"/>
      <c r="DB6" s="628"/>
      <c r="DC6" s="628"/>
      <c r="DD6" s="634" t="s">
        <v>213</v>
      </c>
      <c r="DE6" s="626"/>
      <c r="DF6" s="626"/>
      <c r="DG6" s="626"/>
      <c r="DH6" s="626"/>
      <c r="DI6" s="626"/>
      <c r="DJ6" s="626"/>
      <c r="DK6" s="626"/>
      <c r="DL6" s="626"/>
      <c r="DM6" s="626"/>
      <c r="DN6" s="626"/>
      <c r="DO6" s="626"/>
      <c r="DP6" s="627"/>
      <c r="DQ6" s="634">
        <v>1036401</v>
      </c>
      <c r="DR6" s="626"/>
      <c r="DS6" s="626"/>
      <c r="DT6" s="626"/>
      <c r="DU6" s="626"/>
      <c r="DV6" s="626"/>
      <c r="DW6" s="626"/>
      <c r="DX6" s="626"/>
      <c r="DY6" s="626"/>
      <c r="DZ6" s="626"/>
      <c r="EA6" s="626"/>
      <c r="EB6" s="626"/>
      <c r="EC6" s="635"/>
    </row>
    <row r="7" spans="2:143" ht="11.25" customHeight="1" x14ac:dyDescent="0.15">
      <c r="B7" s="622" t="s">
        <v>220</v>
      </c>
      <c r="C7" s="623"/>
      <c r="D7" s="623"/>
      <c r="E7" s="623"/>
      <c r="F7" s="623"/>
      <c r="G7" s="623"/>
      <c r="H7" s="623"/>
      <c r="I7" s="623"/>
      <c r="J7" s="623"/>
      <c r="K7" s="623"/>
      <c r="L7" s="623"/>
      <c r="M7" s="623"/>
      <c r="N7" s="623"/>
      <c r="O7" s="623"/>
      <c r="P7" s="623"/>
      <c r="Q7" s="624"/>
      <c r="R7" s="625">
        <v>243645</v>
      </c>
      <c r="S7" s="626"/>
      <c r="T7" s="626"/>
      <c r="U7" s="626"/>
      <c r="V7" s="626"/>
      <c r="W7" s="626"/>
      <c r="X7" s="626"/>
      <c r="Y7" s="627"/>
      <c r="Z7" s="628">
        <v>0.1</v>
      </c>
      <c r="AA7" s="628"/>
      <c r="AB7" s="628"/>
      <c r="AC7" s="628"/>
      <c r="AD7" s="629">
        <v>243645</v>
      </c>
      <c r="AE7" s="629"/>
      <c r="AF7" s="629"/>
      <c r="AG7" s="629"/>
      <c r="AH7" s="629"/>
      <c r="AI7" s="629"/>
      <c r="AJ7" s="629"/>
      <c r="AK7" s="629"/>
      <c r="AL7" s="630">
        <v>0.1</v>
      </c>
      <c r="AM7" s="631"/>
      <c r="AN7" s="631"/>
      <c r="AO7" s="632"/>
      <c r="AP7" s="622" t="s">
        <v>221</v>
      </c>
      <c r="AQ7" s="623"/>
      <c r="AR7" s="623"/>
      <c r="AS7" s="623"/>
      <c r="AT7" s="623"/>
      <c r="AU7" s="623"/>
      <c r="AV7" s="623"/>
      <c r="AW7" s="623"/>
      <c r="AX7" s="623"/>
      <c r="AY7" s="623"/>
      <c r="AZ7" s="623"/>
      <c r="BA7" s="623"/>
      <c r="BB7" s="623"/>
      <c r="BC7" s="623"/>
      <c r="BD7" s="623"/>
      <c r="BE7" s="623"/>
      <c r="BF7" s="624"/>
      <c r="BG7" s="625">
        <v>60903230</v>
      </c>
      <c r="BH7" s="626"/>
      <c r="BI7" s="626"/>
      <c r="BJ7" s="626"/>
      <c r="BK7" s="626"/>
      <c r="BL7" s="626"/>
      <c r="BM7" s="626"/>
      <c r="BN7" s="627"/>
      <c r="BO7" s="628">
        <v>93.9</v>
      </c>
      <c r="BP7" s="628"/>
      <c r="BQ7" s="628"/>
      <c r="BR7" s="628"/>
      <c r="BS7" s="629" t="s">
        <v>213</v>
      </c>
      <c r="BT7" s="629"/>
      <c r="BU7" s="629"/>
      <c r="BV7" s="629"/>
      <c r="BW7" s="629"/>
      <c r="BX7" s="629"/>
      <c r="BY7" s="629"/>
      <c r="BZ7" s="629"/>
      <c r="CA7" s="629"/>
      <c r="CB7" s="633"/>
      <c r="CD7" s="639" t="s">
        <v>222</v>
      </c>
      <c r="CE7" s="640"/>
      <c r="CF7" s="640"/>
      <c r="CG7" s="640"/>
      <c r="CH7" s="640"/>
      <c r="CI7" s="640"/>
      <c r="CJ7" s="640"/>
      <c r="CK7" s="640"/>
      <c r="CL7" s="640"/>
      <c r="CM7" s="640"/>
      <c r="CN7" s="640"/>
      <c r="CO7" s="640"/>
      <c r="CP7" s="640"/>
      <c r="CQ7" s="641"/>
      <c r="CR7" s="625">
        <v>23446212</v>
      </c>
      <c r="CS7" s="626"/>
      <c r="CT7" s="626"/>
      <c r="CU7" s="626"/>
      <c r="CV7" s="626"/>
      <c r="CW7" s="626"/>
      <c r="CX7" s="626"/>
      <c r="CY7" s="627"/>
      <c r="CZ7" s="628">
        <v>9.1999999999999993</v>
      </c>
      <c r="DA7" s="628"/>
      <c r="DB7" s="628"/>
      <c r="DC7" s="628"/>
      <c r="DD7" s="634">
        <v>2355020</v>
      </c>
      <c r="DE7" s="626"/>
      <c r="DF7" s="626"/>
      <c r="DG7" s="626"/>
      <c r="DH7" s="626"/>
      <c r="DI7" s="626"/>
      <c r="DJ7" s="626"/>
      <c r="DK7" s="626"/>
      <c r="DL7" s="626"/>
      <c r="DM7" s="626"/>
      <c r="DN7" s="626"/>
      <c r="DO7" s="626"/>
      <c r="DP7" s="627"/>
      <c r="DQ7" s="634">
        <v>18998618</v>
      </c>
      <c r="DR7" s="626"/>
      <c r="DS7" s="626"/>
      <c r="DT7" s="626"/>
      <c r="DU7" s="626"/>
      <c r="DV7" s="626"/>
      <c r="DW7" s="626"/>
      <c r="DX7" s="626"/>
      <c r="DY7" s="626"/>
      <c r="DZ7" s="626"/>
      <c r="EA7" s="626"/>
      <c r="EB7" s="626"/>
      <c r="EC7" s="635"/>
    </row>
    <row r="8" spans="2:143" ht="11.25" customHeight="1" x14ac:dyDescent="0.15">
      <c r="B8" s="622" t="s">
        <v>223</v>
      </c>
      <c r="C8" s="623"/>
      <c r="D8" s="623"/>
      <c r="E8" s="623"/>
      <c r="F8" s="623"/>
      <c r="G8" s="623"/>
      <c r="H8" s="623"/>
      <c r="I8" s="623"/>
      <c r="J8" s="623"/>
      <c r="K8" s="623"/>
      <c r="L8" s="623"/>
      <c r="M8" s="623"/>
      <c r="N8" s="623"/>
      <c r="O8" s="623"/>
      <c r="P8" s="623"/>
      <c r="Q8" s="624"/>
      <c r="R8" s="625">
        <v>795598</v>
      </c>
      <c r="S8" s="626"/>
      <c r="T8" s="626"/>
      <c r="U8" s="626"/>
      <c r="V8" s="626"/>
      <c r="W8" s="626"/>
      <c r="X8" s="626"/>
      <c r="Y8" s="627"/>
      <c r="Z8" s="628">
        <v>0.3</v>
      </c>
      <c r="AA8" s="628"/>
      <c r="AB8" s="628"/>
      <c r="AC8" s="628"/>
      <c r="AD8" s="629">
        <v>795598</v>
      </c>
      <c r="AE8" s="629"/>
      <c r="AF8" s="629"/>
      <c r="AG8" s="629"/>
      <c r="AH8" s="629"/>
      <c r="AI8" s="629"/>
      <c r="AJ8" s="629"/>
      <c r="AK8" s="629"/>
      <c r="AL8" s="630">
        <v>0.5</v>
      </c>
      <c r="AM8" s="631"/>
      <c r="AN8" s="631"/>
      <c r="AO8" s="632"/>
      <c r="AP8" s="622" t="s">
        <v>224</v>
      </c>
      <c r="AQ8" s="623"/>
      <c r="AR8" s="623"/>
      <c r="AS8" s="623"/>
      <c r="AT8" s="623"/>
      <c r="AU8" s="623"/>
      <c r="AV8" s="623"/>
      <c r="AW8" s="623"/>
      <c r="AX8" s="623"/>
      <c r="AY8" s="623"/>
      <c r="AZ8" s="623"/>
      <c r="BA8" s="623"/>
      <c r="BB8" s="623"/>
      <c r="BC8" s="623"/>
      <c r="BD8" s="623"/>
      <c r="BE8" s="623"/>
      <c r="BF8" s="624"/>
      <c r="BG8" s="625">
        <v>1305038</v>
      </c>
      <c r="BH8" s="626"/>
      <c r="BI8" s="626"/>
      <c r="BJ8" s="626"/>
      <c r="BK8" s="626"/>
      <c r="BL8" s="626"/>
      <c r="BM8" s="626"/>
      <c r="BN8" s="627"/>
      <c r="BO8" s="628">
        <v>2</v>
      </c>
      <c r="BP8" s="628"/>
      <c r="BQ8" s="628"/>
      <c r="BR8" s="628"/>
      <c r="BS8" s="634" t="s">
        <v>114</v>
      </c>
      <c r="BT8" s="626"/>
      <c r="BU8" s="626"/>
      <c r="BV8" s="626"/>
      <c r="BW8" s="626"/>
      <c r="BX8" s="626"/>
      <c r="BY8" s="626"/>
      <c r="BZ8" s="626"/>
      <c r="CA8" s="626"/>
      <c r="CB8" s="635"/>
      <c r="CD8" s="639" t="s">
        <v>225</v>
      </c>
      <c r="CE8" s="640"/>
      <c r="CF8" s="640"/>
      <c r="CG8" s="640"/>
      <c r="CH8" s="640"/>
      <c r="CI8" s="640"/>
      <c r="CJ8" s="640"/>
      <c r="CK8" s="640"/>
      <c r="CL8" s="640"/>
      <c r="CM8" s="640"/>
      <c r="CN8" s="640"/>
      <c r="CO8" s="640"/>
      <c r="CP8" s="640"/>
      <c r="CQ8" s="641"/>
      <c r="CR8" s="625">
        <v>142814200</v>
      </c>
      <c r="CS8" s="626"/>
      <c r="CT8" s="626"/>
      <c r="CU8" s="626"/>
      <c r="CV8" s="626"/>
      <c r="CW8" s="626"/>
      <c r="CX8" s="626"/>
      <c r="CY8" s="627"/>
      <c r="CZ8" s="628">
        <v>56</v>
      </c>
      <c r="DA8" s="628"/>
      <c r="DB8" s="628"/>
      <c r="DC8" s="628"/>
      <c r="DD8" s="634">
        <v>3980589</v>
      </c>
      <c r="DE8" s="626"/>
      <c r="DF8" s="626"/>
      <c r="DG8" s="626"/>
      <c r="DH8" s="626"/>
      <c r="DI8" s="626"/>
      <c r="DJ8" s="626"/>
      <c r="DK8" s="626"/>
      <c r="DL8" s="626"/>
      <c r="DM8" s="626"/>
      <c r="DN8" s="626"/>
      <c r="DO8" s="626"/>
      <c r="DP8" s="627"/>
      <c r="DQ8" s="634">
        <v>80456782</v>
      </c>
      <c r="DR8" s="626"/>
      <c r="DS8" s="626"/>
      <c r="DT8" s="626"/>
      <c r="DU8" s="626"/>
      <c r="DV8" s="626"/>
      <c r="DW8" s="626"/>
      <c r="DX8" s="626"/>
      <c r="DY8" s="626"/>
      <c r="DZ8" s="626"/>
      <c r="EA8" s="626"/>
      <c r="EB8" s="626"/>
      <c r="EC8" s="635"/>
    </row>
    <row r="9" spans="2:143" ht="11.25" customHeight="1" x14ac:dyDescent="0.15">
      <c r="B9" s="622" t="s">
        <v>226</v>
      </c>
      <c r="C9" s="623"/>
      <c r="D9" s="623"/>
      <c r="E9" s="623"/>
      <c r="F9" s="623"/>
      <c r="G9" s="623"/>
      <c r="H9" s="623"/>
      <c r="I9" s="623"/>
      <c r="J9" s="623"/>
      <c r="K9" s="623"/>
      <c r="L9" s="623"/>
      <c r="M9" s="623"/>
      <c r="N9" s="623"/>
      <c r="O9" s="623"/>
      <c r="P9" s="623"/>
      <c r="Q9" s="624"/>
      <c r="R9" s="625">
        <v>463184</v>
      </c>
      <c r="S9" s="626"/>
      <c r="T9" s="626"/>
      <c r="U9" s="626"/>
      <c r="V9" s="626"/>
      <c r="W9" s="626"/>
      <c r="X9" s="626"/>
      <c r="Y9" s="627"/>
      <c r="Z9" s="628">
        <v>0.2</v>
      </c>
      <c r="AA9" s="628"/>
      <c r="AB9" s="628"/>
      <c r="AC9" s="628"/>
      <c r="AD9" s="629">
        <v>463184</v>
      </c>
      <c r="AE9" s="629"/>
      <c r="AF9" s="629"/>
      <c r="AG9" s="629"/>
      <c r="AH9" s="629"/>
      <c r="AI9" s="629"/>
      <c r="AJ9" s="629"/>
      <c r="AK9" s="629"/>
      <c r="AL9" s="630">
        <v>0.3</v>
      </c>
      <c r="AM9" s="631"/>
      <c r="AN9" s="631"/>
      <c r="AO9" s="632"/>
      <c r="AP9" s="622" t="s">
        <v>227</v>
      </c>
      <c r="AQ9" s="623"/>
      <c r="AR9" s="623"/>
      <c r="AS9" s="623"/>
      <c r="AT9" s="623"/>
      <c r="AU9" s="623"/>
      <c r="AV9" s="623"/>
      <c r="AW9" s="623"/>
      <c r="AX9" s="623"/>
      <c r="AY9" s="623"/>
      <c r="AZ9" s="623"/>
      <c r="BA9" s="623"/>
      <c r="BB9" s="623"/>
      <c r="BC9" s="623"/>
      <c r="BD9" s="623"/>
      <c r="BE9" s="623"/>
      <c r="BF9" s="624"/>
      <c r="BG9" s="625">
        <v>59598192</v>
      </c>
      <c r="BH9" s="626"/>
      <c r="BI9" s="626"/>
      <c r="BJ9" s="626"/>
      <c r="BK9" s="626"/>
      <c r="BL9" s="626"/>
      <c r="BM9" s="626"/>
      <c r="BN9" s="627"/>
      <c r="BO9" s="628">
        <v>91.8</v>
      </c>
      <c r="BP9" s="628"/>
      <c r="BQ9" s="628"/>
      <c r="BR9" s="628"/>
      <c r="BS9" s="634" t="s">
        <v>114</v>
      </c>
      <c r="BT9" s="626"/>
      <c r="BU9" s="626"/>
      <c r="BV9" s="626"/>
      <c r="BW9" s="626"/>
      <c r="BX9" s="626"/>
      <c r="BY9" s="626"/>
      <c r="BZ9" s="626"/>
      <c r="CA9" s="626"/>
      <c r="CB9" s="635"/>
      <c r="CD9" s="639" t="s">
        <v>228</v>
      </c>
      <c r="CE9" s="640"/>
      <c r="CF9" s="640"/>
      <c r="CG9" s="640"/>
      <c r="CH9" s="640"/>
      <c r="CI9" s="640"/>
      <c r="CJ9" s="640"/>
      <c r="CK9" s="640"/>
      <c r="CL9" s="640"/>
      <c r="CM9" s="640"/>
      <c r="CN9" s="640"/>
      <c r="CO9" s="640"/>
      <c r="CP9" s="640"/>
      <c r="CQ9" s="641"/>
      <c r="CR9" s="625">
        <v>22832469</v>
      </c>
      <c r="CS9" s="626"/>
      <c r="CT9" s="626"/>
      <c r="CU9" s="626"/>
      <c r="CV9" s="626"/>
      <c r="CW9" s="626"/>
      <c r="CX9" s="626"/>
      <c r="CY9" s="627"/>
      <c r="CZ9" s="628">
        <v>9</v>
      </c>
      <c r="DA9" s="628"/>
      <c r="DB9" s="628"/>
      <c r="DC9" s="628"/>
      <c r="DD9" s="634">
        <v>1245925</v>
      </c>
      <c r="DE9" s="626"/>
      <c r="DF9" s="626"/>
      <c r="DG9" s="626"/>
      <c r="DH9" s="626"/>
      <c r="DI9" s="626"/>
      <c r="DJ9" s="626"/>
      <c r="DK9" s="626"/>
      <c r="DL9" s="626"/>
      <c r="DM9" s="626"/>
      <c r="DN9" s="626"/>
      <c r="DO9" s="626"/>
      <c r="DP9" s="627"/>
      <c r="DQ9" s="634">
        <v>18151210</v>
      </c>
      <c r="DR9" s="626"/>
      <c r="DS9" s="626"/>
      <c r="DT9" s="626"/>
      <c r="DU9" s="626"/>
      <c r="DV9" s="626"/>
      <c r="DW9" s="626"/>
      <c r="DX9" s="626"/>
      <c r="DY9" s="626"/>
      <c r="DZ9" s="626"/>
      <c r="EA9" s="626"/>
      <c r="EB9" s="626"/>
      <c r="EC9" s="635"/>
    </row>
    <row r="10" spans="2:143" ht="11.25" customHeight="1" x14ac:dyDescent="0.15">
      <c r="B10" s="622" t="s">
        <v>229</v>
      </c>
      <c r="C10" s="623"/>
      <c r="D10" s="623"/>
      <c r="E10" s="623"/>
      <c r="F10" s="623"/>
      <c r="G10" s="623"/>
      <c r="H10" s="623"/>
      <c r="I10" s="623"/>
      <c r="J10" s="623"/>
      <c r="K10" s="623"/>
      <c r="L10" s="623"/>
      <c r="M10" s="623"/>
      <c r="N10" s="623"/>
      <c r="O10" s="623"/>
      <c r="P10" s="623"/>
      <c r="Q10" s="624"/>
      <c r="R10" s="625">
        <v>13943637</v>
      </c>
      <c r="S10" s="626"/>
      <c r="T10" s="626"/>
      <c r="U10" s="626"/>
      <c r="V10" s="626"/>
      <c r="W10" s="626"/>
      <c r="X10" s="626"/>
      <c r="Y10" s="627"/>
      <c r="Z10" s="628">
        <v>5.3</v>
      </c>
      <c r="AA10" s="628"/>
      <c r="AB10" s="628"/>
      <c r="AC10" s="628"/>
      <c r="AD10" s="629">
        <v>13943637</v>
      </c>
      <c r="AE10" s="629"/>
      <c r="AF10" s="629"/>
      <c r="AG10" s="629"/>
      <c r="AH10" s="629"/>
      <c r="AI10" s="629"/>
      <c r="AJ10" s="629"/>
      <c r="AK10" s="629"/>
      <c r="AL10" s="630">
        <v>8.5</v>
      </c>
      <c r="AM10" s="631"/>
      <c r="AN10" s="631"/>
      <c r="AO10" s="632"/>
      <c r="AP10" s="622" t="s">
        <v>230</v>
      </c>
      <c r="AQ10" s="623"/>
      <c r="AR10" s="623"/>
      <c r="AS10" s="623"/>
      <c r="AT10" s="623"/>
      <c r="AU10" s="623"/>
      <c r="AV10" s="623"/>
      <c r="AW10" s="623"/>
      <c r="AX10" s="623"/>
      <c r="AY10" s="623"/>
      <c r="AZ10" s="623"/>
      <c r="BA10" s="623"/>
      <c r="BB10" s="623"/>
      <c r="BC10" s="623"/>
      <c r="BD10" s="623"/>
      <c r="BE10" s="623"/>
      <c r="BF10" s="624"/>
      <c r="BG10" s="625" t="s">
        <v>114</v>
      </c>
      <c r="BH10" s="626"/>
      <c r="BI10" s="626"/>
      <c r="BJ10" s="626"/>
      <c r="BK10" s="626"/>
      <c r="BL10" s="626"/>
      <c r="BM10" s="626"/>
      <c r="BN10" s="627"/>
      <c r="BO10" s="628" t="s">
        <v>114</v>
      </c>
      <c r="BP10" s="628"/>
      <c r="BQ10" s="628"/>
      <c r="BR10" s="628"/>
      <c r="BS10" s="634" t="s">
        <v>114</v>
      </c>
      <c r="BT10" s="626"/>
      <c r="BU10" s="626"/>
      <c r="BV10" s="626"/>
      <c r="BW10" s="626"/>
      <c r="BX10" s="626"/>
      <c r="BY10" s="626"/>
      <c r="BZ10" s="626"/>
      <c r="CA10" s="626"/>
      <c r="CB10" s="635"/>
      <c r="CD10" s="639" t="s">
        <v>231</v>
      </c>
      <c r="CE10" s="640"/>
      <c r="CF10" s="640"/>
      <c r="CG10" s="640"/>
      <c r="CH10" s="640"/>
      <c r="CI10" s="640"/>
      <c r="CJ10" s="640"/>
      <c r="CK10" s="640"/>
      <c r="CL10" s="640"/>
      <c r="CM10" s="640"/>
      <c r="CN10" s="640"/>
      <c r="CO10" s="640"/>
      <c r="CP10" s="640"/>
      <c r="CQ10" s="641"/>
      <c r="CR10" s="625">
        <v>655424</v>
      </c>
      <c r="CS10" s="626"/>
      <c r="CT10" s="626"/>
      <c r="CU10" s="626"/>
      <c r="CV10" s="626"/>
      <c r="CW10" s="626"/>
      <c r="CX10" s="626"/>
      <c r="CY10" s="627"/>
      <c r="CZ10" s="628">
        <v>0.3</v>
      </c>
      <c r="DA10" s="628"/>
      <c r="DB10" s="628"/>
      <c r="DC10" s="628"/>
      <c r="DD10" s="634" t="s">
        <v>114</v>
      </c>
      <c r="DE10" s="626"/>
      <c r="DF10" s="626"/>
      <c r="DG10" s="626"/>
      <c r="DH10" s="626"/>
      <c r="DI10" s="626"/>
      <c r="DJ10" s="626"/>
      <c r="DK10" s="626"/>
      <c r="DL10" s="626"/>
      <c r="DM10" s="626"/>
      <c r="DN10" s="626"/>
      <c r="DO10" s="626"/>
      <c r="DP10" s="627"/>
      <c r="DQ10" s="634">
        <v>640625</v>
      </c>
      <c r="DR10" s="626"/>
      <c r="DS10" s="626"/>
      <c r="DT10" s="626"/>
      <c r="DU10" s="626"/>
      <c r="DV10" s="626"/>
      <c r="DW10" s="626"/>
      <c r="DX10" s="626"/>
      <c r="DY10" s="626"/>
      <c r="DZ10" s="626"/>
      <c r="EA10" s="626"/>
      <c r="EB10" s="626"/>
      <c r="EC10" s="635"/>
    </row>
    <row r="11" spans="2:143" ht="11.25" customHeight="1" x14ac:dyDescent="0.15">
      <c r="B11" s="622" t="s">
        <v>232</v>
      </c>
      <c r="C11" s="623"/>
      <c r="D11" s="623"/>
      <c r="E11" s="623"/>
      <c r="F11" s="623"/>
      <c r="G11" s="623"/>
      <c r="H11" s="623"/>
      <c r="I11" s="623"/>
      <c r="J11" s="623"/>
      <c r="K11" s="623"/>
      <c r="L11" s="623"/>
      <c r="M11" s="623"/>
      <c r="N11" s="623"/>
      <c r="O11" s="623"/>
      <c r="P11" s="623"/>
      <c r="Q11" s="624"/>
      <c r="R11" s="625" t="s">
        <v>114</v>
      </c>
      <c r="S11" s="626"/>
      <c r="T11" s="626"/>
      <c r="U11" s="626"/>
      <c r="V11" s="626"/>
      <c r="W11" s="626"/>
      <c r="X11" s="626"/>
      <c r="Y11" s="627"/>
      <c r="Z11" s="628" t="s">
        <v>114</v>
      </c>
      <c r="AA11" s="628"/>
      <c r="AB11" s="628"/>
      <c r="AC11" s="628"/>
      <c r="AD11" s="629" t="s">
        <v>114</v>
      </c>
      <c r="AE11" s="629"/>
      <c r="AF11" s="629"/>
      <c r="AG11" s="629"/>
      <c r="AH11" s="629"/>
      <c r="AI11" s="629"/>
      <c r="AJ11" s="629"/>
      <c r="AK11" s="629"/>
      <c r="AL11" s="630" t="s">
        <v>114</v>
      </c>
      <c r="AM11" s="631"/>
      <c r="AN11" s="631"/>
      <c r="AO11" s="632"/>
      <c r="AP11" s="622" t="s">
        <v>233</v>
      </c>
      <c r="AQ11" s="623"/>
      <c r="AR11" s="623"/>
      <c r="AS11" s="623"/>
      <c r="AT11" s="623"/>
      <c r="AU11" s="623"/>
      <c r="AV11" s="623"/>
      <c r="AW11" s="623"/>
      <c r="AX11" s="623"/>
      <c r="AY11" s="623"/>
      <c r="AZ11" s="623"/>
      <c r="BA11" s="623"/>
      <c r="BB11" s="623"/>
      <c r="BC11" s="623"/>
      <c r="BD11" s="623"/>
      <c r="BE11" s="623"/>
      <c r="BF11" s="624"/>
      <c r="BG11" s="625" t="s">
        <v>114</v>
      </c>
      <c r="BH11" s="626"/>
      <c r="BI11" s="626"/>
      <c r="BJ11" s="626"/>
      <c r="BK11" s="626"/>
      <c r="BL11" s="626"/>
      <c r="BM11" s="626"/>
      <c r="BN11" s="627"/>
      <c r="BO11" s="628" t="s">
        <v>114</v>
      </c>
      <c r="BP11" s="628"/>
      <c r="BQ11" s="628"/>
      <c r="BR11" s="628"/>
      <c r="BS11" s="634" t="s">
        <v>114</v>
      </c>
      <c r="BT11" s="626"/>
      <c r="BU11" s="626"/>
      <c r="BV11" s="626"/>
      <c r="BW11" s="626"/>
      <c r="BX11" s="626"/>
      <c r="BY11" s="626"/>
      <c r="BZ11" s="626"/>
      <c r="CA11" s="626"/>
      <c r="CB11" s="635"/>
      <c r="CD11" s="639" t="s">
        <v>234</v>
      </c>
      <c r="CE11" s="640"/>
      <c r="CF11" s="640"/>
      <c r="CG11" s="640"/>
      <c r="CH11" s="640"/>
      <c r="CI11" s="640"/>
      <c r="CJ11" s="640"/>
      <c r="CK11" s="640"/>
      <c r="CL11" s="640"/>
      <c r="CM11" s="640"/>
      <c r="CN11" s="640"/>
      <c r="CO11" s="640"/>
      <c r="CP11" s="640"/>
      <c r="CQ11" s="641"/>
      <c r="CR11" s="625">
        <v>357621</v>
      </c>
      <c r="CS11" s="626"/>
      <c r="CT11" s="626"/>
      <c r="CU11" s="626"/>
      <c r="CV11" s="626"/>
      <c r="CW11" s="626"/>
      <c r="CX11" s="626"/>
      <c r="CY11" s="627"/>
      <c r="CZ11" s="628">
        <v>0.1</v>
      </c>
      <c r="DA11" s="628"/>
      <c r="DB11" s="628"/>
      <c r="DC11" s="628"/>
      <c r="DD11" s="634">
        <v>21541</v>
      </c>
      <c r="DE11" s="626"/>
      <c r="DF11" s="626"/>
      <c r="DG11" s="626"/>
      <c r="DH11" s="626"/>
      <c r="DI11" s="626"/>
      <c r="DJ11" s="626"/>
      <c r="DK11" s="626"/>
      <c r="DL11" s="626"/>
      <c r="DM11" s="626"/>
      <c r="DN11" s="626"/>
      <c r="DO11" s="626"/>
      <c r="DP11" s="627"/>
      <c r="DQ11" s="634">
        <v>297982</v>
      </c>
      <c r="DR11" s="626"/>
      <c r="DS11" s="626"/>
      <c r="DT11" s="626"/>
      <c r="DU11" s="626"/>
      <c r="DV11" s="626"/>
      <c r="DW11" s="626"/>
      <c r="DX11" s="626"/>
      <c r="DY11" s="626"/>
      <c r="DZ11" s="626"/>
      <c r="EA11" s="626"/>
      <c r="EB11" s="626"/>
      <c r="EC11" s="635"/>
    </row>
    <row r="12" spans="2:143" ht="11.25" customHeight="1" x14ac:dyDescent="0.15">
      <c r="B12" s="622" t="s">
        <v>235</v>
      </c>
      <c r="C12" s="623"/>
      <c r="D12" s="623"/>
      <c r="E12" s="623"/>
      <c r="F12" s="623"/>
      <c r="G12" s="623"/>
      <c r="H12" s="623"/>
      <c r="I12" s="623"/>
      <c r="J12" s="623"/>
      <c r="K12" s="623"/>
      <c r="L12" s="623"/>
      <c r="M12" s="623"/>
      <c r="N12" s="623"/>
      <c r="O12" s="623"/>
      <c r="P12" s="623"/>
      <c r="Q12" s="624"/>
      <c r="R12" s="625" t="s">
        <v>114</v>
      </c>
      <c r="S12" s="626"/>
      <c r="T12" s="626"/>
      <c r="U12" s="626"/>
      <c r="V12" s="626"/>
      <c r="W12" s="626"/>
      <c r="X12" s="626"/>
      <c r="Y12" s="627"/>
      <c r="Z12" s="628" t="s">
        <v>114</v>
      </c>
      <c r="AA12" s="628"/>
      <c r="AB12" s="628"/>
      <c r="AC12" s="628"/>
      <c r="AD12" s="629" t="s">
        <v>114</v>
      </c>
      <c r="AE12" s="629"/>
      <c r="AF12" s="629"/>
      <c r="AG12" s="629"/>
      <c r="AH12" s="629"/>
      <c r="AI12" s="629"/>
      <c r="AJ12" s="629"/>
      <c r="AK12" s="629"/>
      <c r="AL12" s="630" t="s">
        <v>114</v>
      </c>
      <c r="AM12" s="631"/>
      <c r="AN12" s="631"/>
      <c r="AO12" s="632"/>
      <c r="AP12" s="622" t="s">
        <v>236</v>
      </c>
      <c r="AQ12" s="623"/>
      <c r="AR12" s="623"/>
      <c r="AS12" s="623"/>
      <c r="AT12" s="623"/>
      <c r="AU12" s="623"/>
      <c r="AV12" s="623"/>
      <c r="AW12" s="623"/>
      <c r="AX12" s="623"/>
      <c r="AY12" s="623"/>
      <c r="AZ12" s="623"/>
      <c r="BA12" s="623"/>
      <c r="BB12" s="623"/>
      <c r="BC12" s="623"/>
      <c r="BD12" s="623"/>
      <c r="BE12" s="623"/>
      <c r="BF12" s="624"/>
      <c r="BG12" s="625" t="s">
        <v>114</v>
      </c>
      <c r="BH12" s="626"/>
      <c r="BI12" s="626"/>
      <c r="BJ12" s="626"/>
      <c r="BK12" s="626"/>
      <c r="BL12" s="626"/>
      <c r="BM12" s="626"/>
      <c r="BN12" s="627"/>
      <c r="BO12" s="628" t="s">
        <v>114</v>
      </c>
      <c r="BP12" s="628"/>
      <c r="BQ12" s="628"/>
      <c r="BR12" s="628"/>
      <c r="BS12" s="634" t="s">
        <v>114</v>
      </c>
      <c r="BT12" s="626"/>
      <c r="BU12" s="626"/>
      <c r="BV12" s="626"/>
      <c r="BW12" s="626"/>
      <c r="BX12" s="626"/>
      <c r="BY12" s="626"/>
      <c r="BZ12" s="626"/>
      <c r="CA12" s="626"/>
      <c r="CB12" s="635"/>
      <c r="CD12" s="639" t="s">
        <v>237</v>
      </c>
      <c r="CE12" s="640"/>
      <c r="CF12" s="640"/>
      <c r="CG12" s="640"/>
      <c r="CH12" s="640"/>
      <c r="CI12" s="640"/>
      <c r="CJ12" s="640"/>
      <c r="CK12" s="640"/>
      <c r="CL12" s="640"/>
      <c r="CM12" s="640"/>
      <c r="CN12" s="640"/>
      <c r="CO12" s="640"/>
      <c r="CP12" s="640"/>
      <c r="CQ12" s="641"/>
      <c r="CR12" s="625">
        <v>1677630</v>
      </c>
      <c r="CS12" s="626"/>
      <c r="CT12" s="626"/>
      <c r="CU12" s="626"/>
      <c r="CV12" s="626"/>
      <c r="CW12" s="626"/>
      <c r="CX12" s="626"/>
      <c r="CY12" s="627"/>
      <c r="CZ12" s="628">
        <v>0.7</v>
      </c>
      <c r="DA12" s="628"/>
      <c r="DB12" s="628"/>
      <c r="DC12" s="628"/>
      <c r="DD12" s="634">
        <v>27696</v>
      </c>
      <c r="DE12" s="626"/>
      <c r="DF12" s="626"/>
      <c r="DG12" s="626"/>
      <c r="DH12" s="626"/>
      <c r="DI12" s="626"/>
      <c r="DJ12" s="626"/>
      <c r="DK12" s="626"/>
      <c r="DL12" s="626"/>
      <c r="DM12" s="626"/>
      <c r="DN12" s="626"/>
      <c r="DO12" s="626"/>
      <c r="DP12" s="627"/>
      <c r="DQ12" s="634">
        <v>1583530</v>
      </c>
      <c r="DR12" s="626"/>
      <c r="DS12" s="626"/>
      <c r="DT12" s="626"/>
      <c r="DU12" s="626"/>
      <c r="DV12" s="626"/>
      <c r="DW12" s="626"/>
      <c r="DX12" s="626"/>
      <c r="DY12" s="626"/>
      <c r="DZ12" s="626"/>
      <c r="EA12" s="626"/>
      <c r="EB12" s="626"/>
      <c r="EC12" s="635"/>
    </row>
    <row r="13" spans="2:143" ht="11.25" customHeight="1" x14ac:dyDescent="0.15">
      <c r="B13" s="622" t="s">
        <v>238</v>
      </c>
      <c r="C13" s="623"/>
      <c r="D13" s="623"/>
      <c r="E13" s="623"/>
      <c r="F13" s="623"/>
      <c r="G13" s="623"/>
      <c r="H13" s="623"/>
      <c r="I13" s="623"/>
      <c r="J13" s="623"/>
      <c r="K13" s="623"/>
      <c r="L13" s="623"/>
      <c r="M13" s="623"/>
      <c r="N13" s="623"/>
      <c r="O13" s="623"/>
      <c r="P13" s="623"/>
      <c r="Q13" s="624"/>
      <c r="R13" s="625">
        <v>453480</v>
      </c>
      <c r="S13" s="626"/>
      <c r="T13" s="626"/>
      <c r="U13" s="626"/>
      <c r="V13" s="626"/>
      <c r="W13" s="626"/>
      <c r="X13" s="626"/>
      <c r="Y13" s="627"/>
      <c r="Z13" s="628">
        <v>0.2</v>
      </c>
      <c r="AA13" s="628"/>
      <c r="AB13" s="628"/>
      <c r="AC13" s="628"/>
      <c r="AD13" s="629">
        <v>453480</v>
      </c>
      <c r="AE13" s="629"/>
      <c r="AF13" s="629"/>
      <c r="AG13" s="629"/>
      <c r="AH13" s="629"/>
      <c r="AI13" s="629"/>
      <c r="AJ13" s="629"/>
      <c r="AK13" s="629"/>
      <c r="AL13" s="630">
        <v>0.3</v>
      </c>
      <c r="AM13" s="631"/>
      <c r="AN13" s="631"/>
      <c r="AO13" s="632"/>
      <c r="AP13" s="622" t="s">
        <v>239</v>
      </c>
      <c r="AQ13" s="623"/>
      <c r="AR13" s="623"/>
      <c r="AS13" s="623"/>
      <c r="AT13" s="623"/>
      <c r="AU13" s="623"/>
      <c r="AV13" s="623"/>
      <c r="AW13" s="623"/>
      <c r="AX13" s="623"/>
      <c r="AY13" s="623"/>
      <c r="AZ13" s="623"/>
      <c r="BA13" s="623"/>
      <c r="BB13" s="623"/>
      <c r="BC13" s="623"/>
      <c r="BD13" s="623"/>
      <c r="BE13" s="623"/>
      <c r="BF13" s="624"/>
      <c r="BG13" s="625" t="s">
        <v>114</v>
      </c>
      <c r="BH13" s="626"/>
      <c r="BI13" s="626"/>
      <c r="BJ13" s="626"/>
      <c r="BK13" s="626"/>
      <c r="BL13" s="626"/>
      <c r="BM13" s="626"/>
      <c r="BN13" s="627"/>
      <c r="BO13" s="628" t="s">
        <v>114</v>
      </c>
      <c r="BP13" s="628"/>
      <c r="BQ13" s="628"/>
      <c r="BR13" s="628"/>
      <c r="BS13" s="634" t="s">
        <v>114</v>
      </c>
      <c r="BT13" s="626"/>
      <c r="BU13" s="626"/>
      <c r="BV13" s="626"/>
      <c r="BW13" s="626"/>
      <c r="BX13" s="626"/>
      <c r="BY13" s="626"/>
      <c r="BZ13" s="626"/>
      <c r="CA13" s="626"/>
      <c r="CB13" s="635"/>
      <c r="CD13" s="639" t="s">
        <v>240</v>
      </c>
      <c r="CE13" s="640"/>
      <c r="CF13" s="640"/>
      <c r="CG13" s="640"/>
      <c r="CH13" s="640"/>
      <c r="CI13" s="640"/>
      <c r="CJ13" s="640"/>
      <c r="CK13" s="640"/>
      <c r="CL13" s="640"/>
      <c r="CM13" s="640"/>
      <c r="CN13" s="640"/>
      <c r="CO13" s="640"/>
      <c r="CP13" s="640"/>
      <c r="CQ13" s="641"/>
      <c r="CR13" s="625">
        <v>23214256</v>
      </c>
      <c r="CS13" s="626"/>
      <c r="CT13" s="626"/>
      <c r="CU13" s="626"/>
      <c r="CV13" s="626"/>
      <c r="CW13" s="626"/>
      <c r="CX13" s="626"/>
      <c r="CY13" s="627"/>
      <c r="CZ13" s="628">
        <v>9.1</v>
      </c>
      <c r="DA13" s="628"/>
      <c r="DB13" s="628"/>
      <c r="DC13" s="628"/>
      <c r="DD13" s="634">
        <v>12558494</v>
      </c>
      <c r="DE13" s="626"/>
      <c r="DF13" s="626"/>
      <c r="DG13" s="626"/>
      <c r="DH13" s="626"/>
      <c r="DI13" s="626"/>
      <c r="DJ13" s="626"/>
      <c r="DK13" s="626"/>
      <c r="DL13" s="626"/>
      <c r="DM13" s="626"/>
      <c r="DN13" s="626"/>
      <c r="DO13" s="626"/>
      <c r="DP13" s="627"/>
      <c r="DQ13" s="634">
        <v>12705042</v>
      </c>
      <c r="DR13" s="626"/>
      <c r="DS13" s="626"/>
      <c r="DT13" s="626"/>
      <c r="DU13" s="626"/>
      <c r="DV13" s="626"/>
      <c r="DW13" s="626"/>
      <c r="DX13" s="626"/>
      <c r="DY13" s="626"/>
      <c r="DZ13" s="626"/>
      <c r="EA13" s="626"/>
      <c r="EB13" s="626"/>
      <c r="EC13" s="635"/>
    </row>
    <row r="14" spans="2:143" ht="11.25" customHeight="1" x14ac:dyDescent="0.15">
      <c r="B14" s="622" t="s">
        <v>241</v>
      </c>
      <c r="C14" s="623"/>
      <c r="D14" s="623"/>
      <c r="E14" s="623"/>
      <c r="F14" s="623"/>
      <c r="G14" s="623"/>
      <c r="H14" s="623"/>
      <c r="I14" s="623"/>
      <c r="J14" s="623"/>
      <c r="K14" s="623"/>
      <c r="L14" s="623"/>
      <c r="M14" s="623"/>
      <c r="N14" s="623"/>
      <c r="O14" s="623"/>
      <c r="P14" s="623"/>
      <c r="Q14" s="624"/>
      <c r="R14" s="625" t="s">
        <v>114</v>
      </c>
      <c r="S14" s="626"/>
      <c r="T14" s="626"/>
      <c r="U14" s="626"/>
      <c r="V14" s="626"/>
      <c r="W14" s="626"/>
      <c r="X14" s="626"/>
      <c r="Y14" s="627"/>
      <c r="Z14" s="628" t="s">
        <v>114</v>
      </c>
      <c r="AA14" s="628"/>
      <c r="AB14" s="628"/>
      <c r="AC14" s="628"/>
      <c r="AD14" s="629" t="s">
        <v>114</v>
      </c>
      <c r="AE14" s="629"/>
      <c r="AF14" s="629"/>
      <c r="AG14" s="629"/>
      <c r="AH14" s="629"/>
      <c r="AI14" s="629"/>
      <c r="AJ14" s="629"/>
      <c r="AK14" s="629"/>
      <c r="AL14" s="630" t="s">
        <v>114</v>
      </c>
      <c r="AM14" s="631"/>
      <c r="AN14" s="631"/>
      <c r="AO14" s="632"/>
      <c r="AP14" s="622" t="s">
        <v>242</v>
      </c>
      <c r="AQ14" s="623"/>
      <c r="AR14" s="623"/>
      <c r="AS14" s="623"/>
      <c r="AT14" s="623"/>
      <c r="AU14" s="623"/>
      <c r="AV14" s="623"/>
      <c r="AW14" s="623"/>
      <c r="AX14" s="623"/>
      <c r="AY14" s="623"/>
      <c r="AZ14" s="623"/>
      <c r="BA14" s="623"/>
      <c r="BB14" s="623"/>
      <c r="BC14" s="623"/>
      <c r="BD14" s="623"/>
      <c r="BE14" s="623"/>
      <c r="BF14" s="624"/>
      <c r="BG14" s="625">
        <v>333359</v>
      </c>
      <c r="BH14" s="626"/>
      <c r="BI14" s="626"/>
      <c r="BJ14" s="626"/>
      <c r="BK14" s="626"/>
      <c r="BL14" s="626"/>
      <c r="BM14" s="626"/>
      <c r="BN14" s="627"/>
      <c r="BO14" s="628">
        <v>0.5</v>
      </c>
      <c r="BP14" s="628"/>
      <c r="BQ14" s="628"/>
      <c r="BR14" s="628"/>
      <c r="BS14" s="634" t="s">
        <v>114</v>
      </c>
      <c r="BT14" s="626"/>
      <c r="BU14" s="626"/>
      <c r="BV14" s="626"/>
      <c r="BW14" s="626"/>
      <c r="BX14" s="626"/>
      <c r="BY14" s="626"/>
      <c r="BZ14" s="626"/>
      <c r="CA14" s="626"/>
      <c r="CB14" s="635"/>
      <c r="CD14" s="639" t="s">
        <v>243</v>
      </c>
      <c r="CE14" s="640"/>
      <c r="CF14" s="640"/>
      <c r="CG14" s="640"/>
      <c r="CH14" s="640"/>
      <c r="CI14" s="640"/>
      <c r="CJ14" s="640"/>
      <c r="CK14" s="640"/>
      <c r="CL14" s="640"/>
      <c r="CM14" s="640"/>
      <c r="CN14" s="640"/>
      <c r="CO14" s="640"/>
      <c r="CP14" s="640"/>
      <c r="CQ14" s="641"/>
      <c r="CR14" s="625">
        <v>1776567</v>
      </c>
      <c r="CS14" s="626"/>
      <c r="CT14" s="626"/>
      <c r="CU14" s="626"/>
      <c r="CV14" s="626"/>
      <c r="CW14" s="626"/>
      <c r="CX14" s="626"/>
      <c r="CY14" s="627"/>
      <c r="CZ14" s="628">
        <v>0.7</v>
      </c>
      <c r="DA14" s="628"/>
      <c r="DB14" s="628"/>
      <c r="DC14" s="628"/>
      <c r="DD14" s="634">
        <v>1098151</v>
      </c>
      <c r="DE14" s="626"/>
      <c r="DF14" s="626"/>
      <c r="DG14" s="626"/>
      <c r="DH14" s="626"/>
      <c r="DI14" s="626"/>
      <c r="DJ14" s="626"/>
      <c r="DK14" s="626"/>
      <c r="DL14" s="626"/>
      <c r="DM14" s="626"/>
      <c r="DN14" s="626"/>
      <c r="DO14" s="626"/>
      <c r="DP14" s="627"/>
      <c r="DQ14" s="634">
        <v>895963</v>
      </c>
      <c r="DR14" s="626"/>
      <c r="DS14" s="626"/>
      <c r="DT14" s="626"/>
      <c r="DU14" s="626"/>
      <c r="DV14" s="626"/>
      <c r="DW14" s="626"/>
      <c r="DX14" s="626"/>
      <c r="DY14" s="626"/>
      <c r="DZ14" s="626"/>
      <c r="EA14" s="626"/>
      <c r="EB14" s="626"/>
      <c r="EC14" s="635"/>
    </row>
    <row r="15" spans="2:143" ht="11.25" customHeight="1" x14ac:dyDescent="0.15">
      <c r="B15" s="622" t="s">
        <v>244</v>
      </c>
      <c r="C15" s="623"/>
      <c r="D15" s="623"/>
      <c r="E15" s="623"/>
      <c r="F15" s="623"/>
      <c r="G15" s="623"/>
      <c r="H15" s="623"/>
      <c r="I15" s="623"/>
      <c r="J15" s="623"/>
      <c r="K15" s="623"/>
      <c r="L15" s="623"/>
      <c r="M15" s="623"/>
      <c r="N15" s="623"/>
      <c r="O15" s="623"/>
      <c r="P15" s="623"/>
      <c r="Q15" s="624"/>
      <c r="R15" s="625">
        <v>352615</v>
      </c>
      <c r="S15" s="626"/>
      <c r="T15" s="626"/>
      <c r="U15" s="626"/>
      <c r="V15" s="626"/>
      <c r="W15" s="626"/>
      <c r="X15" s="626"/>
      <c r="Y15" s="627"/>
      <c r="Z15" s="628">
        <v>0.1</v>
      </c>
      <c r="AA15" s="628"/>
      <c r="AB15" s="628"/>
      <c r="AC15" s="628"/>
      <c r="AD15" s="629">
        <v>352615</v>
      </c>
      <c r="AE15" s="629"/>
      <c r="AF15" s="629"/>
      <c r="AG15" s="629"/>
      <c r="AH15" s="629"/>
      <c r="AI15" s="629"/>
      <c r="AJ15" s="629"/>
      <c r="AK15" s="629"/>
      <c r="AL15" s="630">
        <v>0.2</v>
      </c>
      <c r="AM15" s="631"/>
      <c r="AN15" s="631"/>
      <c r="AO15" s="632"/>
      <c r="AP15" s="622" t="s">
        <v>245</v>
      </c>
      <c r="AQ15" s="623"/>
      <c r="AR15" s="623"/>
      <c r="AS15" s="623"/>
      <c r="AT15" s="623"/>
      <c r="AU15" s="623"/>
      <c r="AV15" s="623"/>
      <c r="AW15" s="623"/>
      <c r="AX15" s="623"/>
      <c r="AY15" s="623"/>
      <c r="AZ15" s="623"/>
      <c r="BA15" s="623"/>
      <c r="BB15" s="623"/>
      <c r="BC15" s="623"/>
      <c r="BD15" s="623"/>
      <c r="BE15" s="623"/>
      <c r="BF15" s="624"/>
      <c r="BG15" s="625">
        <v>3628928</v>
      </c>
      <c r="BH15" s="626"/>
      <c r="BI15" s="626"/>
      <c r="BJ15" s="626"/>
      <c r="BK15" s="626"/>
      <c r="BL15" s="626"/>
      <c r="BM15" s="626"/>
      <c r="BN15" s="627"/>
      <c r="BO15" s="628">
        <v>5.6</v>
      </c>
      <c r="BP15" s="628"/>
      <c r="BQ15" s="628"/>
      <c r="BR15" s="628"/>
      <c r="BS15" s="634" t="s">
        <v>114</v>
      </c>
      <c r="BT15" s="626"/>
      <c r="BU15" s="626"/>
      <c r="BV15" s="626"/>
      <c r="BW15" s="626"/>
      <c r="BX15" s="626"/>
      <c r="BY15" s="626"/>
      <c r="BZ15" s="626"/>
      <c r="CA15" s="626"/>
      <c r="CB15" s="635"/>
      <c r="CD15" s="639" t="s">
        <v>246</v>
      </c>
      <c r="CE15" s="640"/>
      <c r="CF15" s="640"/>
      <c r="CG15" s="640"/>
      <c r="CH15" s="640"/>
      <c r="CI15" s="640"/>
      <c r="CJ15" s="640"/>
      <c r="CK15" s="640"/>
      <c r="CL15" s="640"/>
      <c r="CM15" s="640"/>
      <c r="CN15" s="640"/>
      <c r="CO15" s="640"/>
      <c r="CP15" s="640"/>
      <c r="CQ15" s="641"/>
      <c r="CR15" s="625">
        <v>31984391</v>
      </c>
      <c r="CS15" s="626"/>
      <c r="CT15" s="626"/>
      <c r="CU15" s="626"/>
      <c r="CV15" s="626"/>
      <c r="CW15" s="626"/>
      <c r="CX15" s="626"/>
      <c r="CY15" s="627"/>
      <c r="CZ15" s="628">
        <v>12.5</v>
      </c>
      <c r="DA15" s="628"/>
      <c r="DB15" s="628"/>
      <c r="DC15" s="628"/>
      <c r="DD15" s="634">
        <v>7641592</v>
      </c>
      <c r="DE15" s="626"/>
      <c r="DF15" s="626"/>
      <c r="DG15" s="626"/>
      <c r="DH15" s="626"/>
      <c r="DI15" s="626"/>
      <c r="DJ15" s="626"/>
      <c r="DK15" s="626"/>
      <c r="DL15" s="626"/>
      <c r="DM15" s="626"/>
      <c r="DN15" s="626"/>
      <c r="DO15" s="626"/>
      <c r="DP15" s="627"/>
      <c r="DQ15" s="634">
        <v>27419622</v>
      </c>
      <c r="DR15" s="626"/>
      <c r="DS15" s="626"/>
      <c r="DT15" s="626"/>
      <c r="DU15" s="626"/>
      <c r="DV15" s="626"/>
      <c r="DW15" s="626"/>
      <c r="DX15" s="626"/>
      <c r="DY15" s="626"/>
      <c r="DZ15" s="626"/>
      <c r="EA15" s="626"/>
      <c r="EB15" s="626"/>
      <c r="EC15" s="635"/>
    </row>
    <row r="16" spans="2:143" ht="11.25" customHeight="1" x14ac:dyDescent="0.15">
      <c r="B16" s="622" t="s">
        <v>247</v>
      </c>
      <c r="C16" s="623"/>
      <c r="D16" s="623"/>
      <c r="E16" s="623"/>
      <c r="F16" s="623"/>
      <c r="G16" s="623"/>
      <c r="H16" s="623"/>
      <c r="I16" s="623"/>
      <c r="J16" s="623"/>
      <c r="K16" s="623"/>
      <c r="L16" s="623"/>
      <c r="M16" s="623"/>
      <c r="N16" s="623"/>
      <c r="O16" s="623"/>
      <c r="P16" s="623"/>
      <c r="Q16" s="624"/>
      <c r="R16" s="625" t="s">
        <v>114</v>
      </c>
      <c r="S16" s="626"/>
      <c r="T16" s="626"/>
      <c r="U16" s="626"/>
      <c r="V16" s="626"/>
      <c r="W16" s="626"/>
      <c r="X16" s="626"/>
      <c r="Y16" s="627"/>
      <c r="Z16" s="628" t="s">
        <v>114</v>
      </c>
      <c r="AA16" s="628"/>
      <c r="AB16" s="628"/>
      <c r="AC16" s="628"/>
      <c r="AD16" s="629" t="s">
        <v>114</v>
      </c>
      <c r="AE16" s="629"/>
      <c r="AF16" s="629"/>
      <c r="AG16" s="629"/>
      <c r="AH16" s="629"/>
      <c r="AI16" s="629"/>
      <c r="AJ16" s="629"/>
      <c r="AK16" s="629"/>
      <c r="AL16" s="630" t="s">
        <v>114</v>
      </c>
      <c r="AM16" s="631"/>
      <c r="AN16" s="631"/>
      <c r="AO16" s="632"/>
      <c r="AP16" s="622" t="s">
        <v>248</v>
      </c>
      <c r="AQ16" s="623"/>
      <c r="AR16" s="623"/>
      <c r="AS16" s="623"/>
      <c r="AT16" s="623"/>
      <c r="AU16" s="623"/>
      <c r="AV16" s="623"/>
      <c r="AW16" s="623"/>
      <c r="AX16" s="623"/>
      <c r="AY16" s="623"/>
      <c r="AZ16" s="623"/>
      <c r="BA16" s="623"/>
      <c r="BB16" s="623"/>
      <c r="BC16" s="623"/>
      <c r="BD16" s="623"/>
      <c r="BE16" s="623"/>
      <c r="BF16" s="624"/>
      <c r="BG16" s="625" t="s">
        <v>114</v>
      </c>
      <c r="BH16" s="626"/>
      <c r="BI16" s="626"/>
      <c r="BJ16" s="626"/>
      <c r="BK16" s="626"/>
      <c r="BL16" s="626"/>
      <c r="BM16" s="626"/>
      <c r="BN16" s="627"/>
      <c r="BO16" s="628" t="s">
        <v>114</v>
      </c>
      <c r="BP16" s="628"/>
      <c r="BQ16" s="628"/>
      <c r="BR16" s="628"/>
      <c r="BS16" s="634" t="s">
        <v>114</v>
      </c>
      <c r="BT16" s="626"/>
      <c r="BU16" s="626"/>
      <c r="BV16" s="626"/>
      <c r="BW16" s="626"/>
      <c r="BX16" s="626"/>
      <c r="BY16" s="626"/>
      <c r="BZ16" s="626"/>
      <c r="CA16" s="626"/>
      <c r="CB16" s="635"/>
      <c r="CD16" s="639" t="s">
        <v>249</v>
      </c>
      <c r="CE16" s="640"/>
      <c r="CF16" s="640"/>
      <c r="CG16" s="640"/>
      <c r="CH16" s="640"/>
      <c r="CI16" s="640"/>
      <c r="CJ16" s="640"/>
      <c r="CK16" s="640"/>
      <c r="CL16" s="640"/>
      <c r="CM16" s="640"/>
      <c r="CN16" s="640"/>
      <c r="CO16" s="640"/>
      <c r="CP16" s="640"/>
      <c r="CQ16" s="641"/>
      <c r="CR16" s="625" t="s">
        <v>114</v>
      </c>
      <c r="CS16" s="626"/>
      <c r="CT16" s="626"/>
      <c r="CU16" s="626"/>
      <c r="CV16" s="626"/>
      <c r="CW16" s="626"/>
      <c r="CX16" s="626"/>
      <c r="CY16" s="627"/>
      <c r="CZ16" s="628" t="s">
        <v>114</v>
      </c>
      <c r="DA16" s="628"/>
      <c r="DB16" s="628"/>
      <c r="DC16" s="628"/>
      <c r="DD16" s="634" t="s">
        <v>114</v>
      </c>
      <c r="DE16" s="626"/>
      <c r="DF16" s="626"/>
      <c r="DG16" s="626"/>
      <c r="DH16" s="626"/>
      <c r="DI16" s="626"/>
      <c r="DJ16" s="626"/>
      <c r="DK16" s="626"/>
      <c r="DL16" s="626"/>
      <c r="DM16" s="626"/>
      <c r="DN16" s="626"/>
      <c r="DO16" s="626"/>
      <c r="DP16" s="627"/>
      <c r="DQ16" s="634" t="s">
        <v>114</v>
      </c>
      <c r="DR16" s="626"/>
      <c r="DS16" s="626"/>
      <c r="DT16" s="626"/>
      <c r="DU16" s="626"/>
      <c r="DV16" s="626"/>
      <c r="DW16" s="626"/>
      <c r="DX16" s="626"/>
      <c r="DY16" s="626"/>
      <c r="DZ16" s="626"/>
      <c r="EA16" s="626"/>
      <c r="EB16" s="626"/>
      <c r="EC16" s="635"/>
    </row>
    <row r="17" spans="2:133" ht="11.25" customHeight="1" x14ac:dyDescent="0.15">
      <c r="B17" s="622" t="s">
        <v>250</v>
      </c>
      <c r="C17" s="623"/>
      <c r="D17" s="623"/>
      <c r="E17" s="623"/>
      <c r="F17" s="623"/>
      <c r="G17" s="623"/>
      <c r="H17" s="623"/>
      <c r="I17" s="623"/>
      <c r="J17" s="623"/>
      <c r="K17" s="623"/>
      <c r="L17" s="623"/>
      <c r="M17" s="623"/>
      <c r="N17" s="623"/>
      <c r="O17" s="623"/>
      <c r="P17" s="623"/>
      <c r="Q17" s="624"/>
      <c r="R17" s="625" t="s">
        <v>114</v>
      </c>
      <c r="S17" s="626"/>
      <c r="T17" s="626"/>
      <c r="U17" s="626"/>
      <c r="V17" s="626"/>
      <c r="W17" s="626"/>
      <c r="X17" s="626"/>
      <c r="Y17" s="627"/>
      <c r="Z17" s="628" t="s">
        <v>114</v>
      </c>
      <c r="AA17" s="628"/>
      <c r="AB17" s="628"/>
      <c r="AC17" s="628"/>
      <c r="AD17" s="629" t="s">
        <v>114</v>
      </c>
      <c r="AE17" s="629"/>
      <c r="AF17" s="629"/>
      <c r="AG17" s="629"/>
      <c r="AH17" s="629"/>
      <c r="AI17" s="629"/>
      <c r="AJ17" s="629"/>
      <c r="AK17" s="629"/>
      <c r="AL17" s="630" t="s">
        <v>114</v>
      </c>
      <c r="AM17" s="631"/>
      <c r="AN17" s="631"/>
      <c r="AO17" s="632"/>
      <c r="AP17" s="622" t="s">
        <v>251</v>
      </c>
      <c r="AQ17" s="623"/>
      <c r="AR17" s="623"/>
      <c r="AS17" s="623"/>
      <c r="AT17" s="623"/>
      <c r="AU17" s="623"/>
      <c r="AV17" s="623"/>
      <c r="AW17" s="623"/>
      <c r="AX17" s="623"/>
      <c r="AY17" s="623"/>
      <c r="AZ17" s="623"/>
      <c r="BA17" s="623"/>
      <c r="BB17" s="623"/>
      <c r="BC17" s="623"/>
      <c r="BD17" s="623"/>
      <c r="BE17" s="623"/>
      <c r="BF17" s="624"/>
      <c r="BG17" s="625" t="s">
        <v>114</v>
      </c>
      <c r="BH17" s="626"/>
      <c r="BI17" s="626"/>
      <c r="BJ17" s="626"/>
      <c r="BK17" s="626"/>
      <c r="BL17" s="626"/>
      <c r="BM17" s="626"/>
      <c r="BN17" s="627"/>
      <c r="BO17" s="628" t="s">
        <v>114</v>
      </c>
      <c r="BP17" s="628"/>
      <c r="BQ17" s="628"/>
      <c r="BR17" s="628"/>
      <c r="BS17" s="634" t="s">
        <v>114</v>
      </c>
      <c r="BT17" s="626"/>
      <c r="BU17" s="626"/>
      <c r="BV17" s="626"/>
      <c r="BW17" s="626"/>
      <c r="BX17" s="626"/>
      <c r="BY17" s="626"/>
      <c r="BZ17" s="626"/>
      <c r="CA17" s="626"/>
      <c r="CB17" s="635"/>
      <c r="CD17" s="639" t="s">
        <v>252</v>
      </c>
      <c r="CE17" s="640"/>
      <c r="CF17" s="640"/>
      <c r="CG17" s="640"/>
      <c r="CH17" s="640"/>
      <c r="CI17" s="640"/>
      <c r="CJ17" s="640"/>
      <c r="CK17" s="640"/>
      <c r="CL17" s="640"/>
      <c r="CM17" s="640"/>
      <c r="CN17" s="640"/>
      <c r="CO17" s="640"/>
      <c r="CP17" s="640"/>
      <c r="CQ17" s="641"/>
      <c r="CR17" s="625">
        <v>5163015</v>
      </c>
      <c r="CS17" s="626"/>
      <c r="CT17" s="626"/>
      <c r="CU17" s="626"/>
      <c r="CV17" s="626"/>
      <c r="CW17" s="626"/>
      <c r="CX17" s="626"/>
      <c r="CY17" s="627"/>
      <c r="CZ17" s="628">
        <v>2</v>
      </c>
      <c r="DA17" s="628"/>
      <c r="DB17" s="628"/>
      <c r="DC17" s="628"/>
      <c r="DD17" s="634" t="s">
        <v>114</v>
      </c>
      <c r="DE17" s="626"/>
      <c r="DF17" s="626"/>
      <c r="DG17" s="626"/>
      <c r="DH17" s="626"/>
      <c r="DI17" s="626"/>
      <c r="DJ17" s="626"/>
      <c r="DK17" s="626"/>
      <c r="DL17" s="626"/>
      <c r="DM17" s="626"/>
      <c r="DN17" s="626"/>
      <c r="DO17" s="626"/>
      <c r="DP17" s="627"/>
      <c r="DQ17" s="634">
        <v>5163015</v>
      </c>
      <c r="DR17" s="626"/>
      <c r="DS17" s="626"/>
      <c r="DT17" s="626"/>
      <c r="DU17" s="626"/>
      <c r="DV17" s="626"/>
      <c r="DW17" s="626"/>
      <c r="DX17" s="626"/>
      <c r="DY17" s="626"/>
      <c r="DZ17" s="626"/>
      <c r="EA17" s="626"/>
      <c r="EB17" s="626"/>
      <c r="EC17" s="635"/>
    </row>
    <row r="18" spans="2:133" ht="11.25" customHeight="1" x14ac:dyDescent="0.15">
      <c r="B18" s="622" t="s">
        <v>253</v>
      </c>
      <c r="C18" s="623"/>
      <c r="D18" s="623"/>
      <c r="E18" s="623"/>
      <c r="F18" s="623"/>
      <c r="G18" s="623"/>
      <c r="H18" s="623"/>
      <c r="I18" s="623"/>
      <c r="J18" s="623"/>
      <c r="K18" s="623"/>
      <c r="L18" s="623"/>
      <c r="M18" s="623"/>
      <c r="N18" s="623"/>
      <c r="O18" s="623"/>
      <c r="P18" s="623"/>
      <c r="Q18" s="624"/>
      <c r="R18" s="625" t="s">
        <v>114</v>
      </c>
      <c r="S18" s="626"/>
      <c r="T18" s="626"/>
      <c r="U18" s="626"/>
      <c r="V18" s="626"/>
      <c r="W18" s="626"/>
      <c r="X18" s="626"/>
      <c r="Y18" s="627"/>
      <c r="Z18" s="628" t="s">
        <v>114</v>
      </c>
      <c r="AA18" s="628"/>
      <c r="AB18" s="628"/>
      <c r="AC18" s="628"/>
      <c r="AD18" s="629" t="s">
        <v>114</v>
      </c>
      <c r="AE18" s="629"/>
      <c r="AF18" s="629"/>
      <c r="AG18" s="629"/>
      <c r="AH18" s="629"/>
      <c r="AI18" s="629"/>
      <c r="AJ18" s="629"/>
      <c r="AK18" s="629"/>
      <c r="AL18" s="630" t="s">
        <v>114</v>
      </c>
      <c r="AM18" s="631"/>
      <c r="AN18" s="631"/>
      <c r="AO18" s="632"/>
      <c r="AP18" s="622" t="s">
        <v>254</v>
      </c>
      <c r="AQ18" s="623"/>
      <c r="AR18" s="623"/>
      <c r="AS18" s="623"/>
      <c r="AT18" s="623"/>
      <c r="AU18" s="623"/>
      <c r="AV18" s="623"/>
      <c r="AW18" s="623"/>
      <c r="AX18" s="623"/>
      <c r="AY18" s="623"/>
      <c r="AZ18" s="623"/>
      <c r="BA18" s="623"/>
      <c r="BB18" s="623"/>
      <c r="BC18" s="623"/>
      <c r="BD18" s="623"/>
      <c r="BE18" s="623"/>
      <c r="BF18" s="624"/>
      <c r="BG18" s="625" t="s">
        <v>114</v>
      </c>
      <c r="BH18" s="626"/>
      <c r="BI18" s="626"/>
      <c r="BJ18" s="626"/>
      <c r="BK18" s="626"/>
      <c r="BL18" s="626"/>
      <c r="BM18" s="626"/>
      <c r="BN18" s="627"/>
      <c r="BO18" s="628" t="s">
        <v>114</v>
      </c>
      <c r="BP18" s="628"/>
      <c r="BQ18" s="628"/>
      <c r="BR18" s="628"/>
      <c r="BS18" s="634" t="s">
        <v>114</v>
      </c>
      <c r="BT18" s="626"/>
      <c r="BU18" s="626"/>
      <c r="BV18" s="626"/>
      <c r="BW18" s="626"/>
      <c r="BX18" s="626"/>
      <c r="BY18" s="626"/>
      <c r="BZ18" s="626"/>
      <c r="CA18" s="626"/>
      <c r="CB18" s="635"/>
      <c r="CD18" s="639" t="s">
        <v>255</v>
      </c>
      <c r="CE18" s="640"/>
      <c r="CF18" s="640"/>
      <c r="CG18" s="640"/>
      <c r="CH18" s="640"/>
      <c r="CI18" s="640"/>
      <c r="CJ18" s="640"/>
      <c r="CK18" s="640"/>
      <c r="CL18" s="640"/>
      <c r="CM18" s="640"/>
      <c r="CN18" s="640"/>
      <c r="CO18" s="640"/>
      <c r="CP18" s="640"/>
      <c r="CQ18" s="641"/>
      <c r="CR18" s="625" t="s">
        <v>114</v>
      </c>
      <c r="CS18" s="626"/>
      <c r="CT18" s="626"/>
      <c r="CU18" s="626"/>
      <c r="CV18" s="626"/>
      <c r="CW18" s="626"/>
      <c r="CX18" s="626"/>
      <c r="CY18" s="627"/>
      <c r="CZ18" s="628" t="s">
        <v>114</v>
      </c>
      <c r="DA18" s="628"/>
      <c r="DB18" s="628"/>
      <c r="DC18" s="628"/>
      <c r="DD18" s="634" t="s">
        <v>114</v>
      </c>
      <c r="DE18" s="626"/>
      <c r="DF18" s="626"/>
      <c r="DG18" s="626"/>
      <c r="DH18" s="626"/>
      <c r="DI18" s="626"/>
      <c r="DJ18" s="626"/>
      <c r="DK18" s="626"/>
      <c r="DL18" s="626"/>
      <c r="DM18" s="626"/>
      <c r="DN18" s="626"/>
      <c r="DO18" s="626"/>
      <c r="DP18" s="627"/>
      <c r="DQ18" s="634" t="s">
        <v>114</v>
      </c>
      <c r="DR18" s="626"/>
      <c r="DS18" s="626"/>
      <c r="DT18" s="626"/>
      <c r="DU18" s="626"/>
      <c r="DV18" s="626"/>
      <c r="DW18" s="626"/>
      <c r="DX18" s="626"/>
      <c r="DY18" s="626"/>
      <c r="DZ18" s="626"/>
      <c r="EA18" s="626"/>
      <c r="EB18" s="626"/>
      <c r="EC18" s="635"/>
    </row>
    <row r="19" spans="2:133" ht="11.25" customHeight="1" x14ac:dyDescent="0.15">
      <c r="B19" s="622" t="s">
        <v>256</v>
      </c>
      <c r="C19" s="623"/>
      <c r="D19" s="623"/>
      <c r="E19" s="623"/>
      <c r="F19" s="623"/>
      <c r="G19" s="623"/>
      <c r="H19" s="623"/>
      <c r="I19" s="623"/>
      <c r="J19" s="623"/>
      <c r="K19" s="623"/>
      <c r="L19" s="623"/>
      <c r="M19" s="623"/>
      <c r="N19" s="623"/>
      <c r="O19" s="623"/>
      <c r="P19" s="623"/>
      <c r="Q19" s="624"/>
      <c r="R19" s="625" t="s">
        <v>114</v>
      </c>
      <c r="S19" s="626"/>
      <c r="T19" s="626"/>
      <c r="U19" s="626"/>
      <c r="V19" s="626"/>
      <c r="W19" s="626"/>
      <c r="X19" s="626"/>
      <c r="Y19" s="627"/>
      <c r="Z19" s="628" t="s">
        <v>114</v>
      </c>
      <c r="AA19" s="628"/>
      <c r="AB19" s="628"/>
      <c r="AC19" s="628"/>
      <c r="AD19" s="629" t="s">
        <v>114</v>
      </c>
      <c r="AE19" s="629"/>
      <c r="AF19" s="629"/>
      <c r="AG19" s="629"/>
      <c r="AH19" s="629"/>
      <c r="AI19" s="629"/>
      <c r="AJ19" s="629"/>
      <c r="AK19" s="629"/>
      <c r="AL19" s="630" t="s">
        <v>114</v>
      </c>
      <c r="AM19" s="631"/>
      <c r="AN19" s="631"/>
      <c r="AO19" s="632"/>
      <c r="AP19" s="622" t="s">
        <v>257</v>
      </c>
      <c r="AQ19" s="623"/>
      <c r="AR19" s="623"/>
      <c r="AS19" s="623"/>
      <c r="AT19" s="623"/>
      <c r="AU19" s="623"/>
      <c r="AV19" s="623"/>
      <c r="AW19" s="623"/>
      <c r="AX19" s="623"/>
      <c r="AY19" s="623"/>
      <c r="AZ19" s="623"/>
      <c r="BA19" s="623"/>
      <c r="BB19" s="623"/>
      <c r="BC19" s="623"/>
      <c r="BD19" s="623"/>
      <c r="BE19" s="623"/>
      <c r="BF19" s="624"/>
      <c r="BG19" s="625">
        <v>27074</v>
      </c>
      <c r="BH19" s="626"/>
      <c r="BI19" s="626"/>
      <c r="BJ19" s="626"/>
      <c r="BK19" s="626"/>
      <c r="BL19" s="626"/>
      <c r="BM19" s="626"/>
      <c r="BN19" s="627"/>
      <c r="BO19" s="628">
        <v>0</v>
      </c>
      <c r="BP19" s="628"/>
      <c r="BQ19" s="628"/>
      <c r="BR19" s="628"/>
      <c r="BS19" s="634" t="s">
        <v>114</v>
      </c>
      <c r="BT19" s="626"/>
      <c r="BU19" s="626"/>
      <c r="BV19" s="626"/>
      <c r="BW19" s="626"/>
      <c r="BX19" s="626"/>
      <c r="BY19" s="626"/>
      <c r="BZ19" s="626"/>
      <c r="CA19" s="626"/>
      <c r="CB19" s="635"/>
      <c r="CD19" s="639" t="s">
        <v>258</v>
      </c>
      <c r="CE19" s="640"/>
      <c r="CF19" s="640"/>
      <c r="CG19" s="640"/>
      <c r="CH19" s="640"/>
      <c r="CI19" s="640"/>
      <c r="CJ19" s="640"/>
      <c r="CK19" s="640"/>
      <c r="CL19" s="640"/>
      <c r="CM19" s="640"/>
      <c r="CN19" s="640"/>
      <c r="CO19" s="640"/>
      <c r="CP19" s="640"/>
      <c r="CQ19" s="641"/>
      <c r="CR19" s="625" t="s">
        <v>114</v>
      </c>
      <c r="CS19" s="626"/>
      <c r="CT19" s="626"/>
      <c r="CU19" s="626"/>
      <c r="CV19" s="626"/>
      <c r="CW19" s="626"/>
      <c r="CX19" s="626"/>
      <c r="CY19" s="627"/>
      <c r="CZ19" s="628" t="s">
        <v>114</v>
      </c>
      <c r="DA19" s="628"/>
      <c r="DB19" s="628"/>
      <c r="DC19" s="628"/>
      <c r="DD19" s="634" t="s">
        <v>114</v>
      </c>
      <c r="DE19" s="626"/>
      <c r="DF19" s="626"/>
      <c r="DG19" s="626"/>
      <c r="DH19" s="626"/>
      <c r="DI19" s="626"/>
      <c r="DJ19" s="626"/>
      <c r="DK19" s="626"/>
      <c r="DL19" s="626"/>
      <c r="DM19" s="626"/>
      <c r="DN19" s="626"/>
      <c r="DO19" s="626"/>
      <c r="DP19" s="627"/>
      <c r="DQ19" s="634" t="s">
        <v>114</v>
      </c>
      <c r="DR19" s="626"/>
      <c r="DS19" s="626"/>
      <c r="DT19" s="626"/>
      <c r="DU19" s="626"/>
      <c r="DV19" s="626"/>
      <c r="DW19" s="626"/>
      <c r="DX19" s="626"/>
      <c r="DY19" s="626"/>
      <c r="DZ19" s="626"/>
      <c r="EA19" s="626"/>
      <c r="EB19" s="626"/>
      <c r="EC19" s="635"/>
    </row>
    <row r="20" spans="2:133" ht="11.25" customHeight="1" x14ac:dyDescent="0.15">
      <c r="B20" s="622" t="s">
        <v>259</v>
      </c>
      <c r="C20" s="623"/>
      <c r="D20" s="623"/>
      <c r="E20" s="623"/>
      <c r="F20" s="623"/>
      <c r="G20" s="623"/>
      <c r="H20" s="623"/>
      <c r="I20" s="623"/>
      <c r="J20" s="623"/>
      <c r="K20" s="623"/>
      <c r="L20" s="623"/>
      <c r="M20" s="623"/>
      <c r="N20" s="623"/>
      <c r="O20" s="623"/>
      <c r="P20" s="623"/>
      <c r="Q20" s="624"/>
      <c r="R20" s="625">
        <v>82144220</v>
      </c>
      <c r="S20" s="626"/>
      <c r="T20" s="626"/>
      <c r="U20" s="626"/>
      <c r="V20" s="626"/>
      <c r="W20" s="626"/>
      <c r="X20" s="626"/>
      <c r="Y20" s="627"/>
      <c r="Z20" s="628">
        <v>31.3</v>
      </c>
      <c r="AA20" s="628"/>
      <c r="AB20" s="628"/>
      <c r="AC20" s="628"/>
      <c r="AD20" s="629">
        <v>82144220</v>
      </c>
      <c r="AE20" s="629"/>
      <c r="AF20" s="629"/>
      <c r="AG20" s="629"/>
      <c r="AH20" s="629"/>
      <c r="AI20" s="629"/>
      <c r="AJ20" s="629"/>
      <c r="AK20" s="629"/>
      <c r="AL20" s="630">
        <v>50.1</v>
      </c>
      <c r="AM20" s="631"/>
      <c r="AN20" s="631"/>
      <c r="AO20" s="632"/>
      <c r="AP20" s="622" t="s">
        <v>260</v>
      </c>
      <c r="AQ20" s="623"/>
      <c r="AR20" s="623"/>
      <c r="AS20" s="623"/>
      <c r="AT20" s="623"/>
      <c r="AU20" s="623"/>
      <c r="AV20" s="623"/>
      <c r="AW20" s="623"/>
      <c r="AX20" s="623"/>
      <c r="AY20" s="623"/>
      <c r="AZ20" s="623"/>
      <c r="BA20" s="623"/>
      <c r="BB20" s="623"/>
      <c r="BC20" s="623"/>
      <c r="BD20" s="623"/>
      <c r="BE20" s="623"/>
      <c r="BF20" s="624"/>
      <c r="BG20" s="625">
        <v>27074</v>
      </c>
      <c r="BH20" s="626"/>
      <c r="BI20" s="626"/>
      <c r="BJ20" s="626"/>
      <c r="BK20" s="626"/>
      <c r="BL20" s="626"/>
      <c r="BM20" s="626"/>
      <c r="BN20" s="627"/>
      <c r="BO20" s="628">
        <v>0</v>
      </c>
      <c r="BP20" s="628"/>
      <c r="BQ20" s="628"/>
      <c r="BR20" s="628"/>
      <c r="BS20" s="634" t="s">
        <v>114</v>
      </c>
      <c r="BT20" s="626"/>
      <c r="BU20" s="626"/>
      <c r="BV20" s="626"/>
      <c r="BW20" s="626"/>
      <c r="BX20" s="626"/>
      <c r="BY20" s="626"/>
      <c r="BZ20" s="626"/>
      <c r="CA20" s="626"/>
      <c r="CB20" s="635"/>
      <c r="CD20" s="639" t="s">
        <v>261</v>
      </c>
      <c r="CE20" s="640"/>
      <c r="CF20" s="640"/>
      <c r="CG20" s="640"/>
      <c r="CH20" s="640"/>
      <c r="CI20" s="640"/>
      <c r="CJ20" s="640"/>
      <c r="CK20" s="640"/>
      <c r="CL20" s="640"/>
      <c r="CM20" s="640"/>
      <c r="CN20" s="640"/>
      <c r="CO20" s="640"/>
      <c r="CP20" s="640"/>
      <c r="CQ20" s="641"/>
      <c r="CR20" s="625">
        <v>254958186</v>
      </c>
      <c r="CS20" s="626"/>
      <c r="CT20" s="626"/>
      <c r="CU20" s="626"/>
      <c r="CV20" s="626"/>
      <c r="CW20" s="626"/>
      <c r="CX20" s="626"/>
      <c r="CY20" s="627"/>
      <c r="CZ20" s="628">
        <v>100</v>
      </c>
      <c r="DA20" s="628"/>
      <c r="DB20" s="628"/>
      <c r="DC20" s="628"/>
      <c r="DD20" s="634">
        <v>28929008</v>
      </c>
      <c r="DE20" s="626"/>
      <c r="DF20" s="626"/>
      <c r="DG20" s="626"/>
      <c r="DH20" s="626"/>
      <c r="DI20" s="626"/>
      <c r="DJ20" s="626"/>
      <c r="DK20" s="626"/>
      <c r="DL20" s="626"/>
      <c r="DM20" s="626"/>
      <c r="DN20" s="626"/>
      <c r="DO20" s="626"/>
      <c r="DP20" s="627"/>
      <c r="DQ20" s="634">
        <v>167348790</v>
      </c>
      <c r="DR20" s="626"/>
      <c r="DS20" s="626"/>
      <c r="DT20" s="626"/>
      <c r="DU20" s="626"/>
      <c r="DV20" s="626"/>
      <c r="DW20" s="626"/>
      <c r="DX20" s="626"/>
      <c r="DY20" s="626"/>
      <c r="DZ20" s="626"/>
      <c r="EA20" s="626"/>
      <c r="EB20" s="626"/>
      <c r="EC20" s="635"/>
    </row>
    <row r="21" spans="2:133" ht="11.25" customHeight="1" x14ac:dyDescent="0.15">
      <c r="B21" s="622" t="s">
        <v>262</v>
      </c>
      <c r="C21" s="623"/>
      <c r="D21" s="623"/>
      <c r="E21" s="623"/>
      <c r="F21" s="623"/>
      <c r="G21" s="623"/>
      <c r="H21" s="623"/>
      <c r="I21" s="623"/>
      <c r="J21" s="623"/>
      <c r="K21" s="623"/>
      <c r="L21" s="623"/>
      <c r="M21" s="623"/>
      <c r="N21" s="623"/>
      <c r="O21" s="623"/>
      <c r="P21" s="623"/>
      <c r="Q21" s="624"/>
      <c r="R21" s="625">
        <v>69219</v>
      </c>
      <c r="S21" s="626"/>
      <c r="T21" s="626"/>
      <c r="U21" s="626"/>
      <c r="V21" s="626"/>
      <c r="W21" s="626"/>
      <c r="X21" s="626"/>
      <c r="Y21" s="627"/>
      <c r="Z21" s="628">
        <v>0</v>
      </c>
      <c r="AA21" s="628"/>
      <c r="AB21" s="628"/>
      <c r="AC21" s="628"/>
      <c r="AD21" s="629">
        <v>69219</v>
      </c>
      <c r="AE21" s="629"/>
      <c r="AF21" s="629"/>
      <c r="AG21" s="629"/>
      <c r="AH21" s="629"/>
      <c r="AI21" s="629"/>
      <c r="AJ21" s="629"/>
      <c r="AK21" s="629"/>
      <c r="AL21" s="630">
        <v>0</v>
      </c>
      <c r="AM21" s="631"/>
      <c r="AN21" s="631"/>
      <c r="AO21" s="632"/>
      <c r="AP21" s="642" t="s">
        <v>263</v>
      </c>
      <c r="AQ21" s="643"/>
      <c r="AR21" s="643"/>
      <c r="AS21" s="643"/>
      <c r="AT21" s="643"/>
      <c r="AU21" s="643"/>
      <c r="AV21" s="643"/>
      <c r="AW21" s="643"/>
      <c r="AX21" s="643"/>
      <c r="AY21" s="643"/>
      <c r="AZ21" s="643"/>
      <c r="BA21" s="643"/>
      <c r="BB21" s="643"/>
      <c r="BC21" s="643"/>
      <c r="BD21" s="643"/>
      <c r="BE21" s="643"/>
      <c r="BF21" s="644"/>
      <c r="BG21" s="625">
        <v>27074</v>
      </c>
      <c r="BH21" s="626"/>
      <c r="BI21" s="626"/>
      <c r="BJ21" s="626"/>
      <c r="BK21" s="626"/>
      <c r="BL21" s="626"/>
      <c r="BM21" s="626"/>
      <c r="BN21" s="627"/>
      <c r="BO21" s="628">
        <v>0</v>
      </c>
      <c r="BP21" s="628"/>
      <c r="BQ21" s="628"/>
      <c r="BR21" s="628"/>
      <c r="BS21" s="634" t="s">
        <v>114</v>
      </c>
      <c r="BT21" s="626"/>
      <c r="BU21" s="626"/>
      <c r="BV21" s="626"/>
      <c r="BW21" s="626"/>
      <c r="BX21" s="626"/>
      <c r="BY21" s="626"/>
      <c r="BZ21" s="626"/>
      <c r="CA21" s="626"/>
      <c r="CB21" s="635"/>
      <c r="CD21" s="645"/>
      <c r="CE21" s="646"/>
      <c r="CF21" s="646"/>
      <c r="CG21" s="646"/>
      <c r="CH21" s="646"/>
      <c r="CI21" s="646"/>
      <c r="CJ21" s="646"/>
      <c r="CK21" s="646"/>
      <c r="CL21" s="646"/>
      <c r="CM21" s="646"/>
      <c r="CN21" s="646"/>
      <c r="CO21" s="646"/>
      <c r="CP21" s="646"/>
      <c r="CQ21" s="647"/>
      <c r="CR21" s="625"/>
      <c r="CS21" s="626"/>
      <c r="CT21" s="626"/>
      <c r="CU21" s="626"/>
      <c r="CV21" s="626"/>
      <c r="CW21" s="626"/>
      <c r="CX21" s="626"/>
      <c r="CY21" s="627"/>
      <c r="CZ21" s="628"/>
      <c r="DA21" s="628"/>
      <c r="DB21" s="628"/>
      <c r="DC21" s="628"/>
      <c r="DD21" s="634"/>
      <c r="DE21" s="626"/>
      <c r="DF21" s="626"/>
      <c r="DG21" s="626"/>
      <c r="DH21" s="626"/>
      <c r="DI21" s="626"/>
      <c r="DJ21" s="626"/>
      <c r="DK21" s="626"/>
      <c r="DL21" s="626"/>
      <c r="DM21" s="626"/>
      <c r="DN21" s="626"/>
      <c r="DO21" s="626"/>
      <c r="DP21" s="627"/>
      <c r="DQ21" s="634"/>
      <c r="DR21" s="626"/>
      <c r="DS21" s="626"/>
      <c r="DT21" s="626"/>
      <c r="DU21" s="626"/>
      <c r="DV21" s="626"/>
      <c r="DW21" s="626"/>
      <c r="DX21" s="626"/>
      <c r="DY21" s="626"/>
      <c r="DZ21" s="626"/>
      <c r="EA21" s="626"/>
      <c r="EB21" s="626"/>
      <c r="EC21" s="635"/>
    </row>
    <row r="22" spans="2:133" ht="11.25" customHeight="1" x14ac:dyDescent="0.15">
      <c r="B22" s="622" t="s">
        <v>264</v>
      </c>
      <c r="C22" s="623"/>
      <c r="D22" s="623"/>
      <c r="E22" s="623"/>
      <c r="F22" s="623"/>
      <c r="G22" s="623"/>
      <c r="H22" s="623"/>
      <c r="I22" s="623"/>
      <c r="J22" s="623"/>
      <c r="K22" s="623"/>
      <c r="L22" s="623"/>
      <c r="M22" s="623"/>
      <c r="N22" s="623"/>
      <c r="O22" s="623"/>
      <c r="P22" s="623"/>
      <c r="Q22" s="624"/>
      <c r="R22" s="625">
        <v>1465713</v>
      </c>
      <c r="S22" s="626"/>
      <c r="T22" s="626"/>
      <c r="U22" s="626"/>
      <c r="V22" s="626"/>
      <c r="W22" s="626"/>
      <c r="X22" s="626"/>
      <c r="Y22" s="627"/>
      <c r="Z22" s="628">
        <v>0.6</v>
      </c>
      <c r="AA22" s="628"/>
      <c r="AB22" s="628"/>
      <c r="AC22" s="628"/>
      <c r="AD22" s="629" t="s">
        <v>114</v>
      </c>
      <c r="AE22" s="629"/>
      <c r="AF22" s="629"/>
      <c r="AG22" s="629"/>
      <c r="AH22" s="629"/>
      <c r="AI22" s="629"/>
      <c r="AJ22" s="629"/>
      <c r="AK22" s="629"/>
      <c r="AL22" s="630" t="s">
        <v>114</v>
      </c>
      <c r="AM22" s="631"/>
      <c r="AN22" s="631"/>
      <c r="AO22" s="632"/>
      <c r="AP22" s="642" t="s">
        <v>265</v>
      </c>
      <c r="AQ22" s="643"/>
      <c r="AR22" s="643"/>
      <c r="AS22" s="643"/>
      <c r="AT22" s="643"/>
      <c r="AU22" s="643"/>
      <c r="AV22" s="643"/>
      <c r="AW22" s="643"/>
      <c r="AX22" s="643"/>
      <c r="AY22" s="643"/>
      <c r="AZ22" s="643"/>
      <c r="BA22" s="643"/>
      <c r="BB22" s="643"/>
      <c r="BC22" s="643"/>
      <c r="BD22" s="643"/>
      <c r="BE22" s="643"/>
      <c r="BF22" s="644"/>
      <c r="BG22" s="625" t="s">
        <v>114</v>
      </c>
      <c r="BH22" s="626"/>
      <c r="BI22" s="626"/>
      <c r="BJ22" s="626"/>
      <c r="BK22" s="626"/>
      <c r="BL22" s="626"/>
      <c r="BM22" s="626"/>
      <c r="BN22" s="627"/>
      <c r="BO22" s="628" t="s">
        <v>114</v>
      </c>
      <c r="BP22" s="628"/>
      <c r="BQ22" s="628"/>
      <c r="BR22" s="628"/>
      <c r="BS22" s="634" t="s">
        <v>114</v>
      </c>
      <c r="BT22" s="626"/>
      <c r="BU22" s="626"/>
      <c r="BV22" s="626"/>
      <c r="BW22" s="626"/>
      <c r="BX22" s="626"/>
      <c r="BY22" s="626"/>
      <c r="BZ22" s="626"/>
      <c r="CA22" s="626"/>
      <c r="CB22" s="635"/>
      <c r="CD22" s="607" t="s">
        <v>266</v>
      </c>
      <c r="CE22" s="608"/>
      <c r="CF22" s="608"/>
      <c r="CG22" s="608"/>
      <c r="CH22" s="608"/>
      <c r="CI22" s="608"/>
      <c r="CJ22" s="608"/>
      <c r="CK22" s="608"/>
      <c r="CL22" s="608"/>
      <c r="CM22" s="608"/>
      <c r="CN22" s="608"/>
      <c r="CO22" s="608"/>
      <c r="CP22" s="608"/>
      <c r="CQ22" s="608"/>
      <c r="CR22" s="608"/>
      <c r="CS22" s="608"/>
      <c r="CT22" s="608"/>
      <c r="CU22" s="608"/>
      <c r="CV22" s="608"/>
      <c r="CW22" s="608"/>
      <c r="CX22" s="608"/>
      <c r="CY22" s="608"/>
      <c r="CZ22" s="608"/>
      <c r="DA22" s="608"/>
      <c r="DB22" s="608"/>
      <c r="DC22" s="608"/>
      <c r="DD22" s="608"/>
      <c r="DE22" s="608"/>
      <c r="DF22" s="608"/>
      <c r="DG22" s="608"/>
      <c r="DH22" s="608"/>
      <c r="DI22" s="608"/>
      <c r="DJ22" s="608"/>
      <c r="DK22" s="608"/>
      <c r="DL22" s="608"/>
      <c r="DM22" s="608"/>
      <c r="DN22" s="608"/>
      <c r="DO22" s="608"/>
      <c r="DP22" s="608"/>
      <c r="DQ22" s="608"/>
      <c r="DR22" s="608"/>
      <c r="DS22" s="608"/>
      <c r="DT22" s="608"/>
      <c r="DU22" s="608"/>
      <c r="DV22" s="608"/>
      <c r="DW22" s="608"/>
      <c r="DX22" s="608"/>
      <c r="DY22" s="608"/>
      <c r="DZ22" s="608"/>
      <c r="EA22" s="608"/>
      <c r="EB22" s="608"/>
      <c r="EC22" s="609"/>
    </row>
    <row r="23" spans="2:133" ht="11.25" customHeight="1" x14ac:dyDescent="0.15">
      <c r="B23" s="622" t="s">
        <v>267</v>
      </c>
      <c r="C23" s="623"/>
      <c r="D23" s="623"/>
      <c r="E23" s="623"/>
      <c r="F23" s="623"/>
      <c r="G23" s="623"/>
      <c r="H23" s="623"/>
      <c r="I23" s="623"/>
      <c r="J23" s="623"/>
      <c r="K23" s="623"/>
      <c r="L23" s="623"/>
      <c r="M23" s="623"/>
      <c r="N23" s="623"/>
      <c r="O23" s="623"/>
      <c r="P23" s="623"/>
      <c r="Q23" s="624"/>
      <c r="R23" s="625">
        <v>3998151</v>
      </c>
      <c r="S23" s="626"/>
      <c r="T23" s="626"/>
      <c r="U23" s="626"/>
      <c r="V23" s="626"/>
      <c r="W23" s="626"/>
      <c r="X23" s="626"/>
      <c r="Y23" s="627"/>
      <c r="Z23" s="628">
        <v>1.5</v>
      </c>
      <c r="AA23" s="628"/>
      <c r="AB23" s="628"/>
      <c r="AC23" s="628"/>
      <c r="AD23" s="629">
        <v>1857877</v>
      </c>
      <c r="AE23" s="629"/>
      <c r="AF23" s="629"/>
      <c r="AG23" s="629"/>
      <c r="AH23" s="629"/>
      <c r="AI23" s="629"/>
      <c r="AJ23" s="629"/>
      <c r="AK23" s="629"/>
      <c r="AL23" s="630">
        <v>1.1000000000000001</v>
      </c>
      <c r="AM23" s="631"/>
      <c r="AN23" s="631"/>
      <c r="AO23" s="632"/>
      <c r="AP23" s="642" t="s">
        <v>268</v>
      </c>
      <c r="AQ23" s="643"/>
      <c r="AR23" s="643"/>
      <c r="AS23" s="643"/>
      <c r="AT23" s="643"/>
      <c r="AU23" s="643"/>
      <c r="AV23" s="643"/>
      <c r="AW23" s="643"/>
      <c r="AX23" s="643"/>
      <c r="AY23" s="643"/>
      <c r="AZ23" s="643"/>
      <c r="BA23" s="643"/>
      <c r="BB23" s="643"/>
      <c r="BC23" s="643"/>
      <c r="BD23" s="643"/>
      <c r="BE23" s="643"/>
      <c r="BF23" s="644"/>
      <c r="BG23" s="625" t="s">
        <v>114</v>
      </c>
      <c r="BH23" s="626"/>
      <c r="BI23" s="626"/>
      <c r="BJ23" s="626"/>
      <c r="BK23" s="626"/>
      <c r="BL23" s="626"/>
      <c r="BM23" s="626"/>
      <c r="BN23" s="627"/>
      <c r="BO23" s="628" t="s">
        <v>114</v>
      </c>
      <c r="BP23" s="628"/>
      <c r="BQ23" s="628"/>
      <c r="BR23" s="628"/>
      <c r="BS23" s="634" t="s">
        <v>114</v>
      </c>
      <c r="BT23" s="626"/>
      <c r="BU23" s="626"/>
      <c r="BV23" s="626"/>
      <c r="BW23" s="626"/>
      <c r="BX23" s="626"/>
      <c r="BY23" s="626"/>
      <c r="BZ23" s="626"/>
      <c r="CA23" s="626"/>
      <c r="CB23" s="635"/>
      <c r="CD23" s="607" t="s">
        <v>207</v>
      </c>
      <c r="CE23" s="608"/>
      <c r="CF23" s="608"/>
      <c r="CG23" s="608"/>
      <c r="CH23" s="608"/>
      <c r="CI23" s="608"/>
      <c r="CJ23" s="608"/>
      <c r="CK23" s="608"/>
      <c r="CL23" s="608"/>
      <c r="CM23" s="608"/>
      <c r="CN23" s="608"/>
      <c r="CO23" s="608"/>
      <c r="CP23" s="608"/>
      <c r="CQ23" s="609"/>
      <c r="CR23" s="607" t="s">
        <v>269</v>
      </c>
      <c r="CS23" s="608"/>
      <c r="CT23" s="608"/>
      <c r="CU23" s="608"/>
      <c r="CV23" s="608"/>
      <c r="CW23" s="608"/>
      <c r="CX23" s="608"/>
      <c r="CY23" s="609"/>
      <c r="CZ23" s="607" t="s">
        <v>270</v>
      </c>
      <c r="DA23" s="608"/>
      <c r="DB23" s="608"/>
      <c r="DC23" s="609"/>
      <c r="DD23" s="607" t="s">
        <v>271</v>
      </c>
      <c r="DE23" s="608"/>
      <c r="DF23" s="608"/>
      <c r="DG23" s="608"/>
      <c r="DH23" s="608"/>
      <c r="DI23" s="608"/>
      <c r="DJ23" s="608"/>
      <c r="DK23" s="609"/>
      <c r="DL23" s="648" t="s">
        <v>272</v>
      </c>
      <c r="DM23" s="649"/>
      <c r="DN23" s="649"/>
      <c r="DO23" s="649"/>
      <c r="DP23" s="649"/>
      <c r="DQ23" s="649"/>
      <c r="DR23" s="649"/>
      <c r="DS23" s="649"/>
      <c r="DT23" s="649"/>
      <c r="DU23" s="649"/>
      <c r="DV23" s="650"/>
      <c r="DW23" s="607" t="s">
        <v>273</v>
      </c>
      <c r="DX23" s="608"/>
      <c r="DY23" s="608"/>
      <c r="DZ23" s="608"/>
      <c r="EA23" s="608"/>
      <c r="EB23" s="608"/>
      <c r="EC23" s="609"/>
    </row>
    <row r="24" spans="2:133" ht="11.25" customHeight="1" x14ac:dyDescent="0.15">
      <c r="B24" s="622" t="s">
        <v>274</v>
      </c>
      <c r="C24" s="623"/>
      <c r="D24" s="623"/>
      <c r="E24" s="623"/>
      <c r="F24" s="623"/>
      <c r="G24" s="623"/>
      <c r="H24" s="623"/>
      <c r="I24" s="623"/>
      <c r="J24" s="623"/>
      <c r="K24" s="623"/>
      <c r="L24" s="623"/>
      <c r="M24" s="623"/>
      <c r="N24" s="623"/>
      <c r="O24" s="623"/>
      <c r="P24" s="623"/>
      <c r="Q24" s="624"/>
      <c r="R24" s="625">
        <v>827916</v>
      </c>
      <c r="S24" s="626"/>
      <c r="T24" s="626"/>
      <c r="U24" s="626"/>
      <c r="V24" s="626"/>
      <c r="W24" s="626"/>
      <c r="X24" s="626"/>
      <c r="Y24" s="627"/>
      <c r="Z24" s="628">
        <v>0.3</v>
      </c>
      <c r="AA24" s="628"/>
      <c r="AB24" s="628"/>
      <c r="AC24" s="628"/>
      <c r="AD24" s="629" t="s">
        <v>114</v>
      </c>
      <c r="AE24" s="629"/>
      <c r="AF24" s="629"/>
      <c r="AG24" s="629"/>
      <c r="AH24" s="629"/>
      <c r="AI24" s="629"/>
      <c r="AJ24" s="629"/>
      <c r="AK24" s="629"/>
      <c r="AL24" s="630" t="s">
        <v>114</v>
      </c>
      <c r="AM24" s="631"/>
      <c r="AN24" s="631"/>
      <c r="AO24" s="632"/>
      <c r="AP24" s="642" t="s">
        <v>275</v>
      </c>
      <c r="AQ24" s="643"/>
      <c r="AR24" s="643"/>
      <c r="AS24" s="643"/>
      <c r="AT24" s="643"/>
      <c r="AU24" s="643"/>
      <c r="AV24" s="643"/>
      <c r="AW24" s="643"/>
      <c r="AX24" s="643"/>
      <c r="AY24" s="643"/>
      <c r="AZ24" s="643"/>
      <c r="BA24" s="643"/>
      <c r="BB24" s="643"/>
      <c r="BC24" s="643"/>
      <c r="BD24" s="643"/>
      <c r="BE24" s="643"/>
      <c r="BF24" s="644"/>
      <c r="BG24" s="625" t="s">
        <v>114</v>
      </c>
      <c r="BH24" s="626"/>
      <c r="BI24" s="626"/>
      <c r="BJ24" s="626"/>
      <c r="BK24" s="626"/>
      <c r="BL24" s="626"/>
      <c r="BM24" s="626"/>
      <c r="BN24" s="627"/>
      <c r="BO24" s="628" t="s">
        <v>114</v>
      </c>
      <c r="BP24" s="628"/>
      <c r="BQ24" s="628"/>
      <c r="BR24" s="628"/>
      <c r="BS24" s="634" t="s">
        <v>114</v>
      </c>
      <c r="BT24" s="626"/>
      <c r="BU24" s="626"/>
      <c r="BV24" s="626"/>
      <c r="BW24" s="626"/>
      <c r="BX24" s="626"/>
      <c r="BY24" s="626"/>
      <c r="BZ24" s="626"/>
      <c r="CA24" s="626"/>
      <c r="CB24" s="635"/>
      <c r="CD24" s="636" t="s">
        <v>276</v>
      </c>
      <c r="CE24" s="637"/>
      <c r="CF24" s="637"/>
      <c r="CG24" s="637"/>
      <c r="CH24" s="637"/>
      <c r="CI24" s="637"/>
      <c r="CJ24" s="637"/>
      <c r="CK24" s="637"/>
      <c r="CL24" s="637"/>
      <c r="CM24" s="637"/>
      <c r="CN24" s="637"/>
      <c r="CO24" s="637"/>
      <c r="CP24" s="637"/>
      <c r="CQ24" s="638"/>
      <c r="CR24" s="614">
        <v>137713951</v>
      </c>
      <c r="CS24" s="615"/>
      <c r="CT24" s="615"/>
      <c r="CU24" s="615"/>
      <c r="CV24" s="615"/>
      <c r="CW24" s="615"/>
      <c r="CX24" s="615"/>
      <c r="CY24" s="616"/>
      <c r="CZ24" s="652">
        <v>54</v>
      </c>
      <c r="DA24" s="653"/>
      <c r="DB24" s="653"/>
      <c r="DC24" s="654"/>
      <c r="DD24" s="651">
        <v>81570250</v>
      </c>
      <c r="DE24" s="615"/>
      <c r="DF24" s="615"/>
      <c r="DG24" s="615"/>
      <c r="DH24" s="615"/>
      <c r="DI24" s="615"/>
      <c r="DJ24" s="615"/>
      <c r="DK24" s="616"/>
      <c r="DL24" s="651">
        <v>81348870</v>
      </c>
      <c r="DM24" s="615"/>
      <c r="DN24" s="615"/>
      <c r="DO24" s="615"/>
      <c r="DP24" s="615"/>
      <c r="DQ24" s="615"/>
      <c r="DR24" s="615"/>
      <c r="DS24" s="615"/>
      <c r="DT24" s="615"/>
      <c r="DU24" s="615"/>
      <c r="DV24" s="616"/>
      <c r="DW24" s="619">
        <v>49.6</v>
      </c>
      <c r="DX24" s="620"/>
      <c r="DY24" s="620"/>
      <c r="DZ24" s="620"/>
      <c r="EA24" s="620"/>
      <c r="EB24" s="620"/>
      <c r="EC24" s="621"/>
    </row>
    <row r="25" spans="2:133" ht="11.25" customHeight="1" x14ac:dyDescent="0.15">
      <c r="B25" s="622" t="s">
        <v>277</v>
      </c>
      <c r="C25" s="623"/>
      <c r="D25" s="623"/>
      <c r="E25" s="623"/>
      <c r="F25" s="623"/>
      <c r="G25" s="623"/>
      <c r="H25" s="623"/>
      <c r="I25" s="623"/>
      <c r="J25" s="623"/>
      <c r="K25" s="623"/>
      <c r="L25" s="623"/>
      <c r="M25" s="623"/>
      <c r="N25" s="623"/>
      <c r="O25" s="623"/>
      <c r="P25" s="623"/>
      <c r="Q25" s="624"/>
      <c r="R25" s="625">
        <v>49190809</v>
      </c>
      <c r="S25" s="626"/>
      <c r="T25" s="626"/>
      <c r="U25" s="626"/>
      <c r="V25" s="626"/>
      <c r="W25" s="626"/>
      <c r="X25" s="626"/>
      <c r="Y25" s="627"/>
      <c r="Z25" s="628">
        <v>18.8</v>
      </c>
      <c r="AA25" s="628"/>
      <c r="AB25" s="628"/>
      <c r="AC25" s="628"/>
      <c r="AD25" s="629" t="s">
        <v>114</v>
      </c>
      <c r="AE25" s="629"/>
      <c r="AF25" s="629"/>
      <c r="AG25" s="629"/>
      <c r="AH25" s="629"/>
      <c r="AI25" s="629"/>
      <c r="AJ25" s="629"/>
      <c r="AK25" s="629"/>
      <c r="AL25" s="630" t="s">
        <v>114</v>
      </c>
      <c r="AM25" s="631"/>
      <c r="AN25" s="631"/>
      <c r="AO25" s="632"/>
      <c r="AP25" s="642" t="s">
        <v>278</v>
      </c>
      <c r="AQ25" s="643"/>
      <c r="AR25" s="643"/>
      <c r="AS25" s="643"/>
      <c r="AT25" s="643"/>
      <c r="AU25" s="643"/>
      <c r="AV25" s="643"/>
      <c r="AW25" s="643"/>
      <c r="AX25" s="643"/>
      <c r="AY25" s="643"/>
      <c r="AZ25" s="643"/>
      <c r="BA25" s="643"/>
      <c r="BB25" s="643"/>
      <c r="BC25" s="643"/>
      <c r="BD25" s="643"/>
      <c r="BE25" s="643"/>
      <c r="BF25" s="644"/>
      <c r="BG25" s="625" t="s">
        <v>114</v>
      </c>
      <c r="BH25" s="626"/>
      <c r="BI25" s="626"/>
      <c r="BJ25" s="626"/>
      <c r="BK25" s="626"/>
      <c r="BL25" s="626"/>
      <c r="BM25" s="626"/>
      <c r="BN25" s="627"/>
      <c r="BO25" s="628" t="s">
        <v>114</v>
      </c>
      <c r="BP25" s="628"/>
      <c r="BQ25" s="628"/>
      <c r="BR25" s="628"/>
      <c r="BS25" s="634" t="s">
        <v>114</v>
      </c>
      <c r="BT25" s="626"/>
      <c r="BU25" s="626"/>
      <c r="BV25" s="626"/>
      <c r="BW25" s="626"/>
      <c r="BX25" s="626"/>
      <c r="BY25" s="626"/>
      <c r="BZ25" s="626"/>
      <c r="CA25" s="626"/>
      <c r="CB25" s="635"/>
      <c r="CD25" s="639" t="s">
        <v>279</v>
      </c>
      <c r="CE25" s="640"/>
      <c r="CF25" s="640"/>
      <c r="CG25" s="640"/>
      <c r="CH25" s="640"/>
      <c r="CI25" s="640"/>
      <c r="CJ25" s="640"/>
      <c r="CK25" s="640"/>
      <c r="CL25" s="640"/>
      <c r="CM25" s="640"/>
      <c r="CN25" s="640"/>
      <c r="CO25" s="640"/>
      <c r="CP25" s="640"/>
      <c r="CQ25" s="641"/>
      <c r="CR25" s="625">
        <v>42058466</v>
      </c>
      <c r="CS25" s="657"/>
      <c r="CT25" s="657"/>
      <c r="CU25" s="657"/>
      <c r="CV25" s="657"/>
      <c r="CW25" s="657"/>
      <c r="CX25" s="657"/>
      <c r="CY25" s="658"/>
      <c r="CZ25" s="659">
        <v>16.5</v>
      </c>
      <c r="DA25" s="660"/>
      <c r="DB25" s="660"/>
      <c r="DC25" s="661"/>
      <c r="DD25" s="634">
        <v>38928213</v>
      </c>
      <c r="DE25" s="657"/>
      <c r="DF25" s="657"/>
      <c r="DG25" s="657"/>
      <c r="DH25" s="657"/>
      <c r="DI25" s="657"/>
      <c r="DJ25" s="657"/>
      <c r="DK25" s="658"/>
      <c r="DL25" s="634">
        <v>38709267</v>
      </c>
      <c r="DM25" s="657"/>
      <c r="DN25" s="657"/>
      <c r="DO25" s="657"/>
      <c r="DP25" s="657"/>
      <c r="DQ25" s="657"/>
      <c r="DR25" s="657"/>
      <c r="DS25" s="657"/>
      <c r="DT25" s="657"/>
      <c r="DU25" s="657"/>
      <c r="DV25" s="658"/>
      <c r="DW25" s="630">
        <v>23.6</v>
      </c>
      <c r="DX25" s="655"/>
      <c r="DY25" s="655"/>
      <c r="DZ25" s="655"/>
      <c r="EA25" s="655"/>
      <c r="EB25" s="655"/>
      <c r="EC25" s="656"/>
    </row>
    <row r="26" spans="2:133" ht="11.25" customHeight="1" x14ac:dyDescent="0.15">
      <c r="B26" s="662" t="s">
        <v>280</v>
      </c>
      <c r="C26" s="663"/>
      <c r="D26" s="663"/>
      <c r="E26" s="663"/>
      <c r="F26" s="663"/>
      <c r="G26" s="663"/>
      <c r="H26" s="663"/>
      <c r="I26" s="663"/>
      <c r="J26" s="663"/>
      <c r="K26" s="663"/>
      <c r="L26" s="663"/>
      <c r="M26" s="663"/>
      <c r="N26" s="663"/>
      <c r="O26" s="663"/>
      <c r="P26" s="663"/>
      <c r="Q26" s="664"/>
      <c r="R26" s="625">
        <v>83026816</v>
      </c>
      <c r="S26" s="626"/>
      <c r="T26" s="626"/>
      <c r="U26" s="626"/>
      <c r="V26" s="626"/>
      <c r="W26" s="626"/>
      <c r="X26" s="626"/>
      <c r="Y26" s="627"/>
      <c r="Z26" s="628">
        <v>31.7</v>
      </c>
      <c r="AA26" s="628"/>
      <c r="AB26" s="628"/>
      <c r="AC26" s="628"/>
      <c r="AD26" s="629">
        <v>79745508</v>
      </c>
      <c r="AE26" s="629"/>
      <c r="AF26" s="629"/>
      <c r="AG26" s="629"/>
      <c r="AH26" s="629"/>
      <c r="AI26" s="629"/>
      <c r="AJ26" s="629"/>
      <c r="AK26" s="629"/>
      <c r="AL26" s="630">
        <v>48.6</v>
      </c>
      <c r="AM26" s="631"/>
      <c r="AN26" s="631"/>
      <c r="AO26" s="632"/>
      <c r="AP26" s="642" t="s">
        <v>281</v>
      </c>
      <c r="AQ26" s="665"/>
      <c r="AR26" s="665"/>
      <c r="AS26" s="665"/>
      <c r="AT26" s="665"/>
      <c r="AU26" s="665"/>
      <c r="AV26" s="665"/>
      <c r="AW26" s="665"/>
      <c r="AX26" s="665"/>
      <c r="AY26" s="665"/>
      <c r="AZ26" s="665"/>
      <c r="BA26" s="665"/>
      <c r="BB26" s="665"/>
      <c r="BC26" s="665"/>
      <c r="BD26" s="665"/>
      <c r="BE26" s="665"/>
      <c r="BF26" s="644"/>
      <c r="BG26" s="625" t="s">
        <v>114</v>
      </c>
      <c r="BH26" s="626"/>
      <c r="BI26" s="626"/>
      <c r="BJ26" s="626"/>
      <c r="BK26" s="626"/>
      <c r="BL26" s="626"/>
      <c r="BM26" s="626"/>
      <c r="BN26" s="627"/>
      <c r="BO26" s="628" t="s">
        <v>114</v>
      </c>
      <c r="BP26" s="628"/>
      <c r="BQ26" s="628"/>
      <c r="BR26" s="628"/>
      <c r="BS26" s="634" t="s">
        <v>114</v>
      </c>
      <c r="BT26" s="626"/>
      <c r="BU26" s="626"/>
      <c r="BV26" s="626"/>
      <c r="BW26" s="626"/>
      <c r="BX26" s="626"/>
      <c r="BY26" s="626"/>
      <c r="BZ26" s="626"/>
      <c r="CA26" s="626"/>
      <c r="CB26" s="635"/>
      <c r="CD26" s="639" t="s">
        <v>282</v>
      </c>
      <c r="CE26" s="640"/>
      <c r="CF26" s="640"/>
      <c r="CG26" s="640"/>
      <c r="CH26" s="640"/>
      <c r="CI26" s="640"/>
      <c r="CJ26" s="640"/>
      <c r="CK26" s="640"/>
      <c r="CL26" s="640"/>
      <c r="CM26" s="640"/>
      <c r="CN26" s="640"/>
      <c r="CO26" s="640"/>
      <c r="CP26" s="640"/>
      <c r="CQ26" s="641"/>
      <c r="CR26" s="625">
        <v>29132768</v>
      </c>
      <c r="CS26" s="626"/>
      <c r="CT26" s="626"/>
      <c r="CU26" s="626"/>
      <c r="CV26" s="626"/>
      <c r="CW26" s="626"/>
      <c r="CX26" s="626"/>
      <c r="CY26" s="627"/>
      <c r="CZ26" s="659">
        <v>11.4</v>
      </c>
      <c r="DA26" s="660"/>
      <c r="DB26" s="660"/>
      <c r="DC26" s="661"/>
      <c r="DD26" s="634">
        <v>27431248</v>
      </c>
      <c r="DE26" s="626"/>
      <c r="DF26" s="626"/>
      <c r="DG26" s="626"/>
      <c r="DH26" s="626"/>
      <c r="DI26" s="626"/>
      <c r="DJ26" s="626"/>
      <c r="DK26" s="627"/>
      <c r="DL26" s="634" t="s">
        <v>213</v>
      </c>
      <c r="DM26" s="626"/>
      <c r="DN26" s="626"/>
      <c r="DO26" s="626"/>
      <c r="DP26" s="626"/>
      <c r="DQ26" s="626"/>
      <c r="DR26" s="626"/>
      <c r="DS26" s="626"/>
      <c r="DT26" s="626"/>
      <c r="DU26" s="626"/>
      <c r="DV26" s="627"/>
      <c r="DW26" s="630" t="s">
        <v>213</v>
      </c>
      <c r="DX26" s="655"/>
      <c r="DY26" s="655"/>
      <c r="DZ26" s="655"/>
      <c r="EA26" s="655"/>
      <c r="EB26" s="655"/>
      <c r="EC26" s="656"/>
    </row>
    <row r="27" spans="2:133" ht="11.25" customHeight="1" x14ac:dyDescent="0.15">
      <c r="B27" s="622" t="s">
        <v>283</v>
      </c>
      <c r="C27" s="623"/>
      <c r="D27" s="623"/>
      <c r="E27" s="623"/>
      <c r="F27" s="623"/>
      <c r="G27" s="623"/>
      <c r="H27" s="623"/>
      <c r="I27" s="623"/>
      <c r="J27" s="623"/>
      <c r="K27" s="623"/>
      <c r="L27" s="623"/>
      <c r="M27" s="623"/>
      <c r="N27" s="623"/>
      <c r="O27" s="623"/>
      <c r="P27" s="623"/>
      <c r="Q27" s="624"/>
      <c r="R27" s="625">
        <v>18530244</v>
      </c>
      <c r="S27" s="626"/>
      <c r="T27" s="626"/>
      <c r="U27" s="626"/>
      <c r="V27" s="626"/>
      <c r="W27" s="626"/>
      <c r="X27" s="626"/>
      <c r="Y27" s="627"/>
      <c r="Z27" s="628">
        <v>7.1</v>
      </c>
      <c r="AA27" s="628"/>
      <c r="AB27" s="628"/>
      <c r="AC27" s="628"/>
      <c r="AD27" s="629" t="s">
        <v>114</v>
      </c>
      <c r="AE27" s="629"/>
      <c r="AF27" s="629"/>
      <c r="AG27" s="629"/>
      <c r="AH27" s="629"/>
      <c r="AI27" s="629"/>
      <c r="AJ27" s="629"/>
      <c r="AK27" s="629"/>
      <c r="AL27" s="630" t="s">
        <v>114</v>
      </c>
      <c r="AM27" s="631"/>
      <c r="AN27" s="631"/>
      <c r="AO27" s="632"/>
      <c r="AP27" s="622" t="s">
        <v>284</v>
      </c>
      <c r="AQ27" s="623"/>
      <c r="AR27" s="623"/>
      <c r="AS27" s="623"/>
      <c r="AT27" s="623"/>
      <c r="AU27" s="623"/>
      <c r="AV27" s="623"/>
      <c r="AW27" s="623"/>
      <c r="AX27" s="623"/>
      <c r="AY27" s="623"/>
      <c r="AZ27" s="623"/>
      <c r="BA27" s="623"/>
      <c r="BB27" s="623"/>
      <c r="BC27" s="623"/>
      <c r="BD27" s="623"/>
      <c r="BE27" s="623"/>
      <c r="BF27" s="624"/>
      <c r="BG27" s="625">
        <v>64892591</v>
      </c>
      <c r="BH27" s="626"/>
      <c r="BI27" s="626"/>
      <c r="BJ27" s="626"/>
      <c r="BK27" s="626"/>
      <c r="BL27" s="626"/>
      <c r="BM27" s="626"/>
      <c r="BN27" s="627"/>
      <c r="BO27" s="628">
        <v>100</v>
      </c>
      <c r="BP27" s="628"/>
      <c r="BQ27" s="628"/>
      <c r="BR27" s="628"/>
      <c r="BS27" s="634" t="s">
        <v>114</v>
      </c>
      <c r="BT27" s="626"/>
      <c r="BU27" s="626"/>
      <c r="BV27" s="626"/>
      <c r="BW27" s="626"/>
      <c r="BX27" s="626"/>
      <c r="BY27" s="626"/>
      <c r="BZ27" s="626"/>
      <c r="CA27" s="626"/>
      <c r="CB27" s="635"/>
      <c r="CD27" s="639" t="s">
        <v>285</v>
      </c>
      <c r="CE27" s="640"/>
      <c r="CF27" s="640"/>
      <c r="CG27" s="640"/>
      <c r="CH27" s="640"/>
      <c r="CI27" s="640"/>
      <c r="CJ27" s="640"/>
      <c r="CK27" s="640"/>
      <c r="CL27" s="640"/>
      <c r="CM27" s="640"/>
      <c r="CN27" s="640"/>
      <c r="CO27" s="640"/>
      <c r="CP27" s="640"/>
      <c r="CQ27" s="641"/>
      <c r="CR27" s="625">
        <v>90495970</v>
      </c>
      <c r="CS27" s="657"/>
      <c r="CT27" s="657"/>
      <c r="CU27" s="657"/>
      <c r="CV27" s="657"/>
      <c r="CW27" s="657"/>
      <c r="CX27" s="657"/>
      <c r="CY27" s="658"/>
      <c r="CZ27" s="659">
        <v>35.5</v>
      </c>
      <c r="DA27" s="660"/>
      <c r="DB27" s="660"/>
      <c r="DC27" s="661"/>
      <c r="DD27" s="634">
        <v>37482522</v>
      </c>
      <c r="DE27" s="657"/>
      <c r="DF27" s="657"/>
      <c r="DG27" s="657"/>
      <c r="DH27" s="657"/>
      <c r="DI27" s="657"/>
      <c r="DJ27" s="657"/>
      <c r="DK27" s="658"/>
      <c r="DL27" s="634">
        <v>37480088</v>
      </c>
      <c r="DM27" s="657"/>
      <c r="DN27" s="657"/>
      <c r="DO27" s="657"/>
      <c r="DP27" s="657"/>
      <c r="DQ27" s="657"/>
      <c r="DR27" s="657"/>
      <c r="DS27" s="657"/>
      <c r="DT27" s="657"/>
      <c r="DU27" s="657"/>
      <c r="DV27" s="658"/>
      <c r="DW27" s="630">
        <v>22.9</v>
      </c>
      <c r="DX27" s="655"/>
      <c r="DY27" s="655"/>
      <c r="DZ27" s="655"/>
      <c r="EA27" s="655"/>
      <c r="EB27" s="655"/>
      <c r="EC27" s="656"/>
    </row>
    <row r="28" spans="2:133" ht="11.25" customHeight="1" x14ac:dyDescent="0.15">
      <c r="B28" s="622" t="s">
        <v>286</v>
      </c>
      <c r="C28" s="623"/>
      <c r="D28" s="623"/>
      <c r="E28" s="623"/>
      <c r="F28" s="623"/>
      <c r="G28" s="623"/>
      <c r="H28" s="623"/>
      <c r="I28" s="623"/>
      <c r="J28" s="623"/>
      <c r="K28" s="623"/>
      <c r="L28" s="623"/>
      <c r="M28" s="623"/>
      <c r="N28" s="623"/>
      <c r="O28" s="623"/>
      <c r="P28" s="623"/>
      <c r="Q28" s="624"/>
      <c r="R28" s="625">
        <v>353052</v>
      </c>
      <c r="S28" s="626"/>
      <c r="T28" s="626"/>
      <c r="U28" s="626"/>
      <c r="V28" s="626"/>
      <c r="W28" s="626"/>
      <c r="X28" s="626"/>
      <c r="Y28" s="627"/>
      <c r="Z28" s="628">
        <v>0.1</v>
      </c>
      <c r="AA28" s="628"/>
      <c r="AB28" s="628"/>
      <c r="AC28" s="628"/>
      <c r="AD28" s="629">
        <v>134358</v>
      </c>
      <c r="AE28" s="629"/>
      <c r="AF28" s="629"/>
      <c r="AG28" s="629"/>
      <c r="AH28" s="629"/>
      <c r="AI28" s="629"/>
      <c r="AJ28" s="629"/>
      <c r="AK28" s="629"/>
      <c r="AL28" s="630">
        <v>0.1</v>
      </c>
      <c r="AM28" s="631"/>
      <c r="AN28" s="631"/>
      <c r="AO28" s="632"/>
      <c r="AP28" s="668"/>
      <c r="AQ28" s="669"/>
      <c r="AR28" s="669"/>
      <c r="AS28" s="669"/>
      <c r="AT28" s="669"/>
      <c r="AU28" s="669"/>
      <c r="AV28" s="669"/>
      <c r="AW28" s="669"/>
      <c r="AX28" s="669"/>
      <c r="AY28" s="669"/>
      <c r="AZ28" s="669"/>
      <c r="BA28" s="669"/>
      <c r="BB28" s="669"/>
      <c r="BC28" s="669"/>
      <c r="BD28" s="669"/>
      <c r="BE28" s="669"/>
      <c r="BF28" s="670"/>
      <c r="BG28" s="625"/>
      <c r="BH28" s="626"/>
      <c r="BI28" s="626"/>
      <c r="BJ28" s="626"/>
      <c r="BK28" s="626"/>
      <c r="BL28" s="626"/>
      <c r="BM28" s="626"/>
      <c r="BN28" s="627"/>
      <c r="BO28" s="628"/>
      <c r="BP28" s="628"/>
      <c r="BQ28" s="628"/>
      <c r="BR28" s="628"/>
      <c r="BS28" s="629"/>
      <c r="BT28" s="629"/>
      <c r="BU28" s="629"/>
      <c r="BV28" s="629"/>
      <c r="BW28" s="629"/>
      <c r="BX28" s="629"/>
      <c r="BY28" s="629"/>
      <c r="BZ28" s="629"/>
      <c r="CA28" s="629"/>
      <c r="CB28" s="633"/>
      <c r="CD28" s="639" t="s">
        <v>287</v>
      </c>
      <c r="CE28" s="640"/>
      <c r="CF28" s="640"/>
      <c r="CG28" s="640"/>
      <c r="CH28" s="640"/>
      <c r="CI28" s="640"/>
      <c r="CJ28" s="640"/>
      <c r="CK28" s="640"/>
      <c r="CL28" s="640"/>
      <c r="CM28" s="640"/>
      <c r="CN28" s="640"/>
      <c r="CO28" s="640"/>
      <c r="CP28" s="640"/>
      <c r="CQ28" s="641"/>
      <c r="CR28" s="625">
        <v>5159515</v>
      </c>
      <c r="CS28" s="626"/>
      <c r="CT28" s="626"/>
      <c r="CU28" s="626"/>
      <c r="CV28" s="626"/>
      <c r="CW28" s="626"/>
      <c r="CX28" s="626"/>
      <c r="CY28" s="627"/>
      <c r="CZ28" s="659">
        <v>2</v>
      </c>
      <c r="DA28" s="660"/>
      <c r="DB28" s="660"/>
      <c r="DC28" s="661"/>
      <c r="DD28" s="634">
        <v>5159515</v>
      </c>
      <c r="DE28" s="626"/>
      <c r="DF28" s="626"/>
      <c r="DG28" s="626"/>
      <c r="DH28" s="626"/>
      <c r="DI28" s="626"/>
      <c r="DJ28" s="626"/>
      <c r="DK28" s="627"/>
      <c r="DL28" s="634">
        <v>5159515</v>
      </c>
      <c r="DM28" s="626"/>
      <c r="DN28" s="626"/>
      <c r="DO28" s="626"/>
      <c r="DP28" s="626"/>
      <c r="DQ28" s="626"/>
      <c r="DR28" s="626"/>
      <c r="DS28" s="626"/>
      <c r="DT28" s="626"/>
      <c r="DU28" s="626"/>
      <c r="DV28" s="627"/>
      <c r="DW28" s="630">
        <v>3.1</v>
      </c>
      <c r="DX28" s="655"/>
      <c r="DY28" s="655"/>
      <c r="DZ28" s="655"/>
      <c r="EA28" s="655"/>
      <c r="EB28" s="655"/>
      <c r="EC28" s="656"/>
    </row>
    <row r="29" spans="2:133" ht="11.25" customHeight="1" x14ac:dyDescent="0.15">
      <c r="B29" s="622" t="s">
        <v>288</v>
      </c>
      <c r="C29" s="623"/>
      <c r="D29" s="623"/>
      <c r="E29" s="623"/>
      <c r="F29" s="623"/>
      <c r="G29" s="623"/>
      <c r="H29" s="623"/>
      <c r="I29" s="623"/>
      <c r="J29" s="623"/>
      <c r="K29" s="623"/>
      <c r="L29" s="623"/>
      <c r="M29" s="623"/>
      <c r="N29" s="623"/>
      <c r="O29" s="623"/>
      <c r="P29" s="623"/>
      <c r="Q29" s="624"/>
      <c r="R29" s="625">
        <v>179722</v>
      </c>
      <c r="S29" s="626"/>
      <c r="T29" s="626"/>
      <c r="U29" s="626"/>
      <c r="V29" s="626"/>
      <c r="W29" s="626"/>
      <c r="X29" s="626"/>
      <c r="Y29" s="627"/>
      <c r="Z29" s="628">
        <v>0.1</v>
      </c>
      <c r="AA29" s="628"/>
      <c r="AB29" s="628"/>
      <c r="AC29" s="628"/>
      <c r="AD29" s="629" t="s">
        <v>114</v>
      </c>
      <c r="AE29" s="629"/>
      <c r="AF29" s="629"/>
      <c r="AG29" s="629"/>
      <c r="AH29" s="629"/>
      <c r="AI29" s="629"/>
      <c r="AJ29" s="629"/>
      <c r="AK29" s="629"/>
      <c r="AL29" s="630" t="s">
        <v>114</v>
      </c>
      <c r="AM29" s="631"/>
      <c r="AN29" s="631"/>
      <c r="AO29" s="632"/>
      <c r="AP29" s="604" t="s">
        <v>207</v>
      </c>
      <c r="AQ29" s="605"/>
      <c r="AR29" s="605"/>
      <c r="AS29" s="605"/>
      <c r="AT29" s="605"/>
      <c r="AU29" s="605"/>
      <c r="AV29" s="605"/>
      <c r="AW29" s="605"/>
      <c r="AX29" s="605"/>
      <c r="AY29" s="605"/>
      <c r="AZ29" s="605"/>
      <c r="BA29" s="605"/>
      <c r="BB29" s="605"/>
      <c r="BC29" s="605"/>
      <c r="BD29" s="605"/>
      <c r="BE29" s="605"/>
      <c r="BF29" s="606"/>
      <c r="BG29" s="604" t="s">
        <v>289</v>
      </c>
      <c r="BH29" s="666"/>
      <c r="BI29" s="666"/>
      <c r="BJ29" s="666"/>
      <c r="BK29" s="666"/>
      <c r="BL29" s="666"/>
      <c r="BM29" s="666"/>
      <c r="BN29" s="666"/>
      <c r="BO29" s="666"/>
      <c r="BP29" s="666"/>
      <c r="BQ29" s="667"/>
      <c r="BR29" s="604" t="s">
        <v>290</v>
      </c>
      <c r="BS29" s="666"/>
      <c r="BT29" s="666"/>
      <c r="BU29" s="666"/>
      <c r="BV29" s="666"/>
      <c r="BW29" s="666"/>
      <c r="BX29" s="666"/>
      <c r="BY29" s="666"/>
      <c r="BZ29" s="666"/>
      <c r="CA29" s="666"/>
      <c r="CB29" s="667"/>
      <c r="CD29" s="686" t="s">
        <v>291</v>
      </c>
      <c r="CE29" s="687"/>
      <c r="CF29" s="639" t="s">
        <v>59</v>
      </c>
      <c r="CG29" s="640"/>
      <c r="CH29" s="640"/>
      <c r="CI29" s="640"/>
      <c r="CJ29" s="640"/>
      <c r="CK29" s="640"/>
      <c r="CL29" s="640"/>
      <c r="CM29" s="640"/>
      <c r="CN29" s="640"/>
      <c r="CO29" s="640"/>
      <c r="CP29" s="640"/>
      <c r="CQ29" s="641"/>
      <c r="CR29" s="625">
        <v>5159515</v>
      </c>
      <c r="CS29" s="657"/>
      <c r="CT29" s="657"/>
      <c r="CU29" s="657"/>
      <c r="CV29" s="657"/>
      <c r="CW29" s="657"/>
      <c r="CX29" s="657"/>
      <c r="CY29" s="658"/>
      <c r="CZ29" s="659">
        <v>2</v>
      </c>
      <c r="DA29" s="660"/>
      <c r="DB29" s="660"/>
      <c r="DC29" s="661"/>
      <c r="DD29" s="634">
        <v>5159515</v>
      </c>
      <c r="DE29" s="657"/>
      <c r="DF29" s="657"/>
      <c r="DG29" s="657"/>
      <c r="DH29" s="657"/>
      <c r="DI29" s="657"/>
      <c r="DJ29" s="657"/>
      <c r="DK29" s="658"/>
      <c r="DL29" s="634">
        <v>5159515</v>
      </c>
      <c r="DM29" s="657"/>
      <c r="DN29" s="657"/>
      <c r="DO29" s="657"/>
      <c r="DP29" s="657"/>
      <c r="DQ29" s="657"/>
      <c r="DR29" s="657"/>
      <c r="DS29" s="657"/>
      <c r="DT29" s="657"/>
      <c r="DU29" s="657"/>
      <c r="DV29" s="658"/>
      <c r="DW29" s="630">
        <v>3.1</v>
      </c>
      <c r="DX29" s="655"/>
      <c r="DY29" s="655"/>
      <c r="DZ29" s="655"/>
      <c r="EA29" s="655"/>
      <c r="EB29" s="655"/>
      <c r="EC29" s="656"/>
    </row>
    <row r="30" spans="2:133" ht="11.25" customHeight="1" x14ac:dyDescent="0.15">
      <c r="B30" s="622" t="s">
        <v>292</v>
      </c>
      <c r="C30" s="623"/>
      <c r="D30" s="623"/>
      <c r="E30" s="623"/>
      <c r="F30" s="623"/>
      <c r="G30" s="623"/>
      <c r="H30" s="623"/>
      <c r="I30" s="623"/>
      <c r="J30" s="623"/>
      <c r="K30" s="623"/>
      <c r="L30" s="623"/>
      <c r="M30" s="623"/>
      <c r="N30" s="623"/>
      <c r="O30" s="623"/>
      <c r="P30" s="623"/>
      <c r="Q30" s="624"/>
      <c r="R30" s="625">
        <v>5196867</v>
      </c>
      <c r="S30" s="626"/>
      <c r="T30" s="626"/>
      <c r="U30" s="626"/>
      <c r="V30" s="626"/>
      <c r="W30" s="626"/>
      <c r="X30" s="626"/>
      <c r="Y30" s="627"/>
      <c r="Z30" s="628">
        <v>2</v>
      </c>
      <c r="AA30" s="628"/>
      <c r="AB30" s="628"/>
      <c r="AC30" s="628"/>
      <c r="AD30" s="629" t="s">
        <v>114</v>
      </c>
      <c r="AE30" s="629"/>
      <c r="AF30" s="629"/>
      <c r="AG30" s="629"/>
      <c r="AH30" s="629"/>
      <c r="AI30" s="629"/>
      <c r="AJ30" s="629"/>
      <c r="AK30" s="629"/>
      <c r="AL30" s="630" t="s">
        <v>114</v>
      </c>
      <c r="AM30" s="631"/>
      <c r="AN30" s="631"/>
      <c r="AO30" s="632"/>
      <c r="AP30" s="671" t="s">
        <v>293</v>
      </c>
      <c r="AQ30" s="672"/>
      <c r="AR30" s="672"/>
      <c r="AS30" s="672"/>
      <c r="AT30" s="677" t="s">
        <v>294</v>
      </c>
      <c r="AU30" s="184"/>
      <c r="AV30" s="184"/>
      <c r="AW30" s="184"/>
      <c r="AX30" s="611" t="s">
        <v>173</v>
      </c>
      <c r="AY30" s="612"/>
      <c r="AZ30" s="612"/>
      <c r="BA30" s="612"/>
      <c r="BB30" s="612"/>
      <c r="BC30" s="612"/>
      <c r="BD30" s="612"/>
      <c r="BE30" s="612"/>
      <c r="BF30" s="613"/>
      <c r="BG30" s="683">
        <v>98.3</v>
      </c>
      <c r="BH30" s="684"/>
      <c r="BI30" s="684"/>
      <c r="BJ30" s="684"/>
      <c r="BK30" s="684"/>
      <c r="BL30" s="684"/>
      <c r="BM30" s="620">
        <v>95.7</v>
      </c>
      <c r="BN30" s="684"/>
      <c r="BO30" s="684"/>
      <c r="BP30" s="684"/>
      <c r="BQ30" s="685"/>
      <c r="BR30" s="683">
        <v>98.2</v>
      </c>
      <c r="BS30" s="684"/>
      <c r="BT30" s="684"/>
      <c r="BU30" s="684"/>
      <c r="BV30" s="684"/>
      <c r="BW30" s="684"/>
      <c r="BX30" s="620">
        <v>95</v>
      </c>
      <c r="BY30" s="684"/>
      <c r="BZ30" s="684"/>
      <c r="CA30" s="684"/>
      <c r="CB30" s="685"/>
      <c r="CD30" s="688"/>
      <c r="CE30" s="689"/>
      <c r="CF30" s="639" t="s">
        <v>295</v>
      </c>
      <c r="CG30" s="640"/>
      <c r="CH30" s="640"/>
      <c r="CI30" s="640"/>
      <c r="CJ30" s="640"/>
      <c r="CK30" s="640"/>
      <c r="CL30" s="640"/>
      <c r="CM30" s="640"/>
      <c r="CN30" s="640"/>
      <c r="CO30" s="640"/>
      <c r="CP30" s="640"/>
      <c r="CQ30" s="641"/>
      <c r="CR30" s="625">
        <v>4567967</v>
      </c>
      <c r="CS30" s="626"/>
      <c r="CT30" s="626"/>
      <c r="CU30" s="626"/>
      <c r="CV30" s="626"/>
      <c r="CW30" s="626"/>
      <c r="CX30" s="626"/>
      <c r="CY30" s="627"/>
      <c r="CZ30" s="659">
        <v>1.8</v>
      </c>
      <c r="DA30" s="660"/>
      <c r="DB30" s="660"/>
      <c r="DC30" s="661"/>
      <c r="DD30" s="634">
        <v>4567967</v>
      </c>
      <c r="DE30" s="626"/>
      <c r="DF30" s="626"/>
      <c r="DG30" s="626"/>
      <c r="DH30" s="626"/>
      <c r="DI30" s="626"/>
      <c r="DJ30" s="626"/>
      <c r="DK30" s="627"/>
      <c r="DL30" s="634">
        <v>4567967</v>
      </c>
      <c r="DM30" s="626"/>
      <c r="DN30" s="626"/>
      <c r="DO30" s="626"/>
      <c r="DP30" s="626"/>
      <c r="DQ30" s="626"/>
      <c r="DR30" s="626"/>
      <c r="DS30" s="626"/>
      <c r="DT30" s="626"/>
      <c r="DU30" s="626"/>
      <c r="DV30" s="627"/>
      <c r="DW30" s="630">
        <v>2.8</v>
      </c>
      <c r="DX30" s="655"/>
      <c r="DY30" s="655"/>
      <c r="DZ30" s="655"/>
      <c r="EA30" s="655"/>
      <c r="EB30" s="655"/>
      <c r="EC30" s="656"/>
    </row>
    <row r="31" spans="2:133" ht="11.25" customHeight="1" x14ac:dyDescent="0.15">
      <c r="B31" s="622" t="s">
        <v>296</v>
      </c>
      <c r="C31" s="623"/>
      <c r="D31" s="623"/>
      <c r="E31" s="623"/>
      <c r="F31" s="623"/>
      <c r="G31" s="623"/>
      <c r="H31" s="623"/>
      <c r="I31" s="623"/>
      <c r="J31" s="623"/>
      <c r="K31" s="623"/>
      <c r="L31" s="623"/>
      <c r="M31" s="623"/>
      <c r="N31" s="623"/>
      <c r="O31" s="623"/>
      <c r="P31" s="623"/>
      <c r="Q31" s="624"/>
      <c r="R31" s="625">
        <v>3231703</v>
      </c>
      <c r="S31" s="626"/>
      <c r="T31" s="626"/>
      <c r="U31" s="626"/>
      <c r="V31" s="626"/>
      <c r="W31" s="626"/>
      <c r="X31" s="626"/>
      <c r="Y31" s="627"/>
      <c r="Z31" s="628">
        <v>1.2</v>
      </c>
      <c r="AA31" s="628"/>
      <c r="AB31" s="628"/>
      <c r="AC31" s="628"/>
      <c r="AD31" s="629" t="s">
        <v>114</v>
      </c>
      <c r="AE31" s="629"/>
      <c r="AF31" s="629"/>
      <c r="AG31" s="629"/>
      <c r="AH31" s="629"/>
      <c r="AI31" s="629"/>
      <c r="AJ31" s="629"/>
      <c r="AK31" s="629"/>
      <c r="AL31" s="630" t="s">
        <v>114</v>
      </c>
      <c r="AM31" s="631"/>
      <c r="AN31" s="631"/>
      <c r="AO31" s="632"/>
      <c r="AP31" s="673"/>
      <c r="AQ31" s="674"/>
      <c r="AR31" s="674"/>
      <c r="AS31" s="674"/>
      <c r="AT31" s="678"/>
      <c r="AU31" s="183" t="s">
        <v>297</v>
      </c>
      <c r="AV31" s="183"/>
      <c r="AW31" s="183"/>
      <c r="AX31" s="622" t="s">
        <v>298</v>
      </c>
      <c r="AY31" s="623"/>
      <c r="AZ31" s="623"/>
      <c r="BA31" s="623"/>
      <c r="BB31" s="623"/>
      <c r="BC31" s="623"/>
      <c r="BD31" s="623"/>
      <c r="BE31" s="623"/>
      <c r="BF31" s="624"/>
      <c r="BG31" s="680">
        <v>98.2</v>
      </c>
      <c r="BH31" s="657"/>
      <c r="BI31" s="657"/>
      <c r="BJ31" s="657"/>
      <c r="BK31" s="657"/>
      <c r="BL31" s="657"/>
      <c r="BM31" s="631">
        <v>95.5</v>
      </c>
      <c r="BN31" s="681"/>
      <c r="BO31" s="681"/>
      <c r="BP31" s="681"/>
      <c r="BQ31" s="682"/>
      <c r="BR31" s="680">
        <v>98.1</v>
      </c>
      <c r="BS31" s="657"/>
      <c r="BT31" s="657"/>
      <c r="BU31" s="657"/>
      <c r="BV31" s="657"/>
      <c r="BW31" s="657"/>
      <c r="BX31" s="631">
        <v>94.7</v>
      </c>
      <c r="BY31" s="681"/>
      <c r="BZ31" s="681"/>
      <c r="CA31" s="681"/>
      <c r="CB31" s="682"/>
      <c r="CD31" s="688"/>
      <c r="CE31" s="689"/>
      <c r="CF31" s="639" t="s">
        <v>299</v>
      </c>
      <c r="CG31" s="640"/>
      <c r="CH31" s="640"/>
      <c r="CI31" s="640"/>
      <c r="CJ31" s="640"/>
      <c r="CK31" s="640"/>
      <c r="CL31" s="640"/>
      <c r="CM31" s="640"/>
      <c r="CN31" s="640"/>
      <c r="CO31" s="640"/>
      <c r="CP31" s="640"/>
      <c r="CQ31" s="641"/>
      <c r="CR31" s="625">
        <v>591548</v>
      </c>
      <c r="CS31" s="657"/>
      <c r="CT31" s="657"/>
      <c r="CU31" s="657"/>
      <c r="CV31" s="657"/>
      <c r="CW31" s="657"/>
      <c r="CX31" s="657"/>
      <c r="CY31" s="658"/>
      <c r="CZ31" s="659">
        <v>0.2</v>
      </c>
      <c r="DA31" s="660"/>
      <c r="DB31" s="660"/>
      <c r="DC31" s="661"/>
      <c r="DD31" s="634">
        <v>591548</v>
      </c>
      <c r="DE31" s="657"/>
      <c r="DF31" s="657"/>
      <c r="DG31" s="657"/>
      <c r="DH31" s="657"/>
      <c r="DI31" s="657"/>
      <c r="DJ31" s="657"/>
      <c r="DK31" s="658"/>
      <c r="DL31" s="634">
        <v>591548</v>
      </c>
      <c r="DM31" s="657"/>
      <c r="DN31" s="657"/>
      <c r="DO31" s="657"/>
      <c r="DP31" s="657"/>
      <c r="DQ31" s="657"/>
      <c r="DR31" s="657"/>
      <c r="DS31" s="657"/>
      <c r="DT31" s="657"/>
      <c r="DU31" s="657"/>
      <c r="DV31" s="658"/>
      <c r="DW31" s="630">
        <v>0.4</v>
      </c>
      <c r="DX31" s="655"/>
      <c r="DY31" s="655"/>
      <c r="DZ31" s="655"/>
      <c r="EA31" s="655"/>
      <c r="EB31" s="655"/>
      <c r="EC31" s="656"/>
    </row>
    <row r="32" spans="2:133" ht="11.25" customHeight="1" x14ac:dyDescent="0.15">
      <c r="B32" s="622" t="s">
        <v>300</v>
      </c>
      <c r="C32" s="623"/>
      <c r="D32" s="623"/>
      <c r="E32" s="623"/>
      <c r="F32" s="623"/>
      <c r="G32" s="623"/>
      <c r="H32" s="623"/>
      <c r="I32" s="623"/>
      <c r="J32" s="623"/>
      <c r="K32" s="623"/>
      <c r="L32" s="623"/>
      <c r="M32" s="623"/>
      <c r="N32" s="623"/>
      <c r="O32" s="623"/>
      <c r="P32" s="623"/>
      <c r="Q32" s="624"/>
      <c r="R32" s="625">
        <v>6610435</v>
      </c>
      <c r="S32" s="626"/>
      <c r="T32" s="626"/>
      <c r="U32" s="626"/>
      <c r="V32" s="626"/>
      <c r="W32" s="626"/>
      <c r="X32" s="626"/>
      <c r="Y32" s="627"/>
      <c r="Z32" s="628">
        <v>2.5</v>
      </c>
      <c r="AA32" s="628"/>
      <c r="AB32" s="628"/>
      <c r="AC32" s="628"/>
      <c r="AD32" s="629">
        <v>16029</v>
      </c>
      <c r="AE32" s="629"/>
      <c r="AF32" s="629"/>
      <c r="AG32" s="629"/>
      <c r="AH32" s="629"/>
      <c r="AI32" s="629"/>
      <c r="AJ32" s="629"/>
      <c r="AK32" s="629"/>
      <c r="AL32" s="630">
        <v>0</v>
      </c>
      <c r="AM32" s="631"/>
      <c r="AN32" s="631"/>
      <c r="AO32" s="632"/>
      <c r="AP32" s="675"/>
      <c r="AQ32" s="676"/>
      <c r="AR32" s="676"/>
      <c r="AS32" s="676"/>
      <c r="AT32" s="679"/>
      <c r="AU32" s="185"/>
      <c r="AV32" s="185"/>
      <c r="AW32" s="185"/>
      <c r="AX32" s="668" t="s">
        <v>301</v>
      </c>
      <c r="AY32" s="669"/>
      <c r="AZ32" s="669"/>
      <c r="BA32" s="669"/>
      <c r="BB32" s="669"/>
      <c r="BC32" s="669"/>
      <c r="BD32" s="669"/>
      <c r="BE32" s="669"/>
      <c r="BF32" s="670"/>
      <c r="BG32" s="692" t="s">
        <v>213</v>
      </c>
      <c r="BH32" s="693"/>
      <c r="BI32" s="693"/>
      <c r="BJ32" s="693"/>
      <c r="BK32" s="693"/>
      <c r="BL32" s="693"/>
      <c r="BM32" s="694" t="s">
        <v>213</v>
      </c>
      <c r="BN32" s="693"/>
      <c r="BO32" s="693"/>
      <c r="BP32" s="693"/>
      <c r="BQ32" s="695"/>
      <c r="BR32" s="692" t="s">
        <v>213</v>
      </c>
      <c r="BS32" s="693"/>
      <c r="BT32" s="693"/>
      <c r="BU32" s="693"/>
      <c r="BV32" s="693"/>
      <c r="BW32" s="693"/>
      <c r="BX32" s="694" t="s">
        <v>213</v>
      </c>
      <c r="BY32" s="693"/>
      <c r="BZ32" s="693"/>
      <c r="CA32" s="693"/>
      <c r="CB32" s="695"/>
      <c r="CD32" s="690"/>
      <c r="CE32" s="691"/>
      <c r="CF32" s="639" t="s">
        <v>302</v>
      </c>
      <c r="CG32" s="640"/>
      <c r="CH32" s="640"/>
      <c r="CI32" s="640"/>
      <c r="CJ32" s="640"/>
      <c r="CK32" s="640"/>
      <c r="CL32" s="640"/>
      <c r="CM32" s="640"/>
      <c r="CN32" s="640"/>
      <c r="CO32" s="640"/>
      <c r="CP32" s="640"/>
      <c r="CQ32" s="641"/>
      <c r="CR32" s="625" t="s">
        <v>114</v>
      </c>
      <c r="CS32" s="626"/>
      <c r="CT32" s="626"/>
      <c r="CU32" s="626"/>
      <c r="CV32" s="626"/>
      <c r="CW32" s="626"/>
      <c r="CX32" s="626"/>
      <c r="CY32" s="627"/>
      <c r="CZ32" s="659" t="s">
        <v>114</v>
      </c>
      <c r="DA32" s="660"/>
      <c r="DB32" s="660"/>
      <c r="DC32" s="661"/>
      <c r="DD32" s="634" t="s">
        <v>114</v>
      </c>
      <c r="DE32" s="626"/>
      <c r="DF32" s="626"/>
      <c r="DG32" s="626"/>
      <c r="DH32" s="626"/>
      <c r="DI32" s="626"/>
      <c r="DJ32" s="626"/>
      <c r="DK32" s="627"/>
      <c r="DL32" s="634" t="s">
        <v>114</v>
      </c>
      <c r="DM32" s="626"/>
      <c r="DN32" s="626"/>
      <c r="DO32" s="626"/>
      <c r="DP32" s="626"/>
      <c r="DQ32" s="626"/>
      <c r="DR32" s="626"/>
      <c r="DS32" s="626"/>
      <c r="DT32" s="626"/>
      <c r="DU32" s="626"/>
      <c r="DV32" s="627"/>
      <c r="DW32" s="630" t="s">
        <v>114</v>
      </c>
      <c r="DX32" s="655"/>
      <c r="DY32" s="655"/>
      <c r="DZ32" s="655"/>
      <c r="EA32" s="655"/>
      <c r="EB32" s="655"/>
      <c r="EC32" s="656"/>
    </row>
    <row r="33" spans="2:133" ht="11.25" customHeight="1" x14ac:dyDescent="0.15">
      <c r="B33" s="622" t="s">
        <v>303</v>
      </c>
      <c r="C33" s="623"/>
      <c r="D33" s="623"/>
      <c r="E33" s="623"/>
      <c r="F33" s="623"/>
      <c r="G33" s="623"/>
      <c r="H33" s="623"/>
      <c r="I33" s="623"/>
      <c r="J33" s="623"/>
      <c r="K33" s="623"/>
      <c r="L33" s="623"/>
      <c r="M33" s="623"/>
      <c r="N33" s="623"/>
      <c r="O33" s="623"/>
      <c r="P33" s="623"/>
      <c r="Q33" s="624"/>
      <c r="R33" s="625">
        <v>7376000</v>
      </c>
      <c r="S33" s="626"/>
      <c r="T33" s="626"/>
      <c r="U33" s="626"/>
      <c r="V33" s="626"/>
      <c r="W33" s="626"/>
      <c r="X33" s="626"/>
      <c r="Y33" s="627"/>
      <c r="Z33" s="628">
        <v>2.8</v>
      </c>
      <c r="AA33" s="628"/>
      <c r="AB33" s="628"/>
      <c r="AC33" s="628"/>
      <c r="AD33" s="629" t="s">
        <v>114</v>
      </c>
      <c r="AE33" s="629"/>
      <c r="AF33" s="629"/>
      <c r="AG33" s="629"/>
      <c r="AH33" s="629"/>
      <c r="AI33" s="629"/>
      <c r="AJ33" s="629"/>
      <c r="AK33" s="629"/>
      <c r="AL33" s="630" t="s">
        <v>114</v>
      </c>
      <c r="AM33" s="631"/>
      <c r="AN33" s="631"/>
      <c r="AO33" s="632"/>
      <c r="AP33" s="186"/>
      <c r="AQ33" s="187"/>
      <c r="AR33" s="183"/>
      <c r="AS33" s="184"/>
      <c r="AT33" s="184"/>
      <c r="AU33" s="184"/>
      <c r="AV33" s="184"/>
      <c r="AW33" s="184"/>
      <c r="AX33" s="184"/>
      <c r="AY33" s="184"/>
      <c r="AZ33" s="184"/>
      <c r="BA33" s="184"/>
      <c r="BB33" s="184"/>
      <c r="BC33" s="184"/>
      <c r="BD33" s="184"/>
      <c r="BE33" s="184"/>
      <c r="BF33" s="184"/>
      <c r="BG33" s="187"/>
      <c r="BH33" s="187"/>
      <c r="BI33" s="187"/>
      <c r="BJ33" s="187"/>
      <c r="BK33" s="187"/>
      <c r="BL33" s="187"/>
      <c r="BM33" s="187"/>
      <c r="BN33" s="187"/>
      <c r="BO33" s="187"/>
      <c r="BP33" s="187"/>
      <c r="BQ33" s="187"/>
      <c r="BR33" s="187"/>
      <c r="BS33" s="187"/>
      <c r="BT33" s="187"/>
      <c r="BU33" s="187"/>
      <c r="BV33" s="187"/>
      <c r="BW33" s="187"/>
      <c r="BX33" s="187"/>
      <c r="BY33" s="187"/>
      <c r="BZ33" s="187"/>
      <c r="CA33" s="187"/>
      <c r="CB33" s="187"/>
      <c r="CD33" s="639" t="s">
        <v>304</v>
      </c>
      <c r="CE33" s="640"/>
      <c r="CF33" s="640"/>
      <c r="CG33" s="640"/>
      <c r="CH33" s="640"/>
      <c r="CI33" s="640"/>
      <c r="CJ33" s="640"/>
      <c r="CK33" s="640"/>
      <c r="CL33" s="640"/>
      <c r="CM33" s="640"/>
      <c r="CN33" s="640"/>
      <c r="CO33" s="640"/>
      <c r="CP33" s="640"/>
      <c r="CQ33" s="641"/>
      <c r="CR33" s="625">
        <v>88315227</v>
      </c>
      <c r="CS33" s="657"/>
      <c r="CT33" s="657"/>
      <c r="CU33" s="657"/>
      <c r="CV33" s="657"/>
      <c r="CW33" s="657"/>
      <c r="CX33" s="657"/>
      <c r="CY33" s="658"/>
      <c r="CZ33" s="659">
        <v>34.6</v>
      </c>
      <c r="DA33" s="660"/>
      <c r="DB33" s="660"/>
      <c r="DC33" s="661"/>
      <c r="DD33" s="634">
        <v>71208672</v>
      </c>
      <c r="DE33" s="657"/>
      <c r="DF33" s="657"/>
      <c r="DG33" s="657"/>
      <c r="DH33" s="657"/>
      <c r="DI33" s="657"/>
      <c r="DJ33" s="657"/>
      <c r="DK33" s="658"/>
      <c r="DL33" s="634">
        <v>57877225</v>
      </c>
      <c r="DM33" s="657"/>
      <c r="DN33" s="657"/>
      <c r="DO33" s="657"/>
      <c r="DP33" s="657"/>
      <c r="DQ33" s="657"/>
      <c r="DR33" s="657"/>
      <c r="DS33" s="657"/>
      <c r="DT33" s="657"/>
      <c r="DU33" s="657"/>
      <c r="DV33" s="658"/>
      <c r="DW33" s="630">
        <v>35.299999999999997</v>
      </c>
      <c r="DX33" s="655"/>
      <c r="DY33" s="655"/>
      <c r="DZ33" s="655"/>
      <c r="EA33" s="655"/>
      <c r="EB33" s="655"/>
      <c r="EC33" s="656"/>
    </row>
    <row r="34" spans="2:133" ht="11.25" customHeight="1" x14ac:dyDescent="0.15">
      <c r="B34" s="622" t="s">
        <v>305</v>
      </c>
      <c r="C34" s="623"/>
      <c r="D34" s="623"/>
      <c r="E34" s="623"/>
      <c r="F34" s="623"/>
      <c r="G34" s="623"/>
      <c r="H34" s="623"/>
      <c r="I34" s="623"/>
      <c r="J34" s="623"/>
      <c r="K34" s="623"/>
      <c r="L34" s="623"/>
      <c r="M34" s="623"/>
      <c r="N34" s="623"/>
      <c r="O34" s="623"/>
      <c r="P34" s="623"/>
      <c r="Q34" s="624"/>
      <c r="R34" s="625" t="s">
        <v>114</v>
      </c>
      <c r="S34" s="626"/>
      <c r="T34" s="626"/>
      <c r="U34" s="626"/>
      <c r="V34" s="626"/>
      <c r="W34" s="626"/>
      <c r="X34" s="626"/>
      <c r="Y34" s="627"/>
      <c r="Z34" s="628" t="s">
        <v>114</v>
      </c>
      <c r="AA34" s="628"/>
      <c r="AB34" s="628"/>
      <c r="AC34" s="628"/>
      <c r="AD34" s="629" t="s">
        <v>114</v>
      </c>
      <c r="AE34" s="629"/>
      <c r="AF34" s="629"/>
      <c r="AG34" s="629"/>
      <c r="AH34" s="629"/>
      <c r="AI34" s="629"/>
      <c r="AJ34" s="629"/>
      <c r="AK34" s="629"/>
      <c r="AL34" s="630" t="s">
        <v>114</v>
      </c>
      <c r="AM34" s="631"/>
      <c r="AN34" s="631"/>
      <c r="AO34" s="632"/>
      <c r="AP34" s="188"/>
      <c r="AQ34" s="604" t="s">
        <v>306</v>
      </c>
      <c r="AR34" s="605"/>
      <c r="AS34" s="605"/>
      <c r="AT34" s="605"/>
      <c r="AU34" s="605"/>
      <c r="AV34" s="605"/>
      <c r="AW34" s="605"/>
      <c r="AX34" s="605"/>
      <c r="AY34" s="605"/>
      <c r="AZ34" s="605"/>
      <c r="BA34" s="605"/>
      <c r="BB34" s="605"/>
      <c r="BC34" s="605"/>
      <c r="BD34" s="605"/>
      <c r="BE34" s="605"/>
      <c r="BF34" s="606"/>
      <c r="BG34" s="604" t="s">
        <v>307</v>
      </c>
      <c r="BH34" s="605"/>
      <c r="BI34" s="605"/>
      <c r="BJ34" s="605"/>
      <c r="BK34" s="605"/>
      <c r="BL34" s="605"/>
      <c r="BM34" s="605"/>
      <c r="BN34" s="605"/>
      <c r="BO34" s="605"/>
      <c r="BP34" s="605"/>
      <c r="BQ34" s="605"/>
      <c r="BR34" s="605"/>
      <c r="BS34" s="605"/>
      <c r="BT34" s="605"/>
      <c r="BU34" s="605"/>
      <c r="BV34" s="605"/>
      <c r="BW34" s="605"/>
      <c r="BX34" s="605"/>
      <c r="BY34" s="605"/>
      <c r="BZ34" s="605"/>
      <c r="CA34" s="605"/>
      <c r="CB34" s="606"/>
      <c r="CD34" s="639" t="s">
        <v>308</v>
      </c>
      <c r="CE34" s="640"/>
      <c r="CF34" s="640"/>
      <c r="CG34" s="640"/>
      <c r="CH34" s="640"/>
      <c r="CI34" s="640"/>
      <c r="CJ34" s="640"/>
      <c r="CK34" s="640"/>
      <c r="CL34" s="640"/>
      <c r="CM34" s="640"/>
      <c r="CN34" s="640"/>
      <c r="CO34" s="640"/>
      <c r="CP34" s="640"/>
      <c r="CQ34" s="641"/>
      <c r="CR34" s="625">
        <v>39461796</v>
      </c>
      <c r="CS34" s="626"/>
      <c r="CT34" s="626"/>
      <c r="CU34" s="626"/>
      <c r="CV34" s="626"/>
      <c r="CW34" s="626"/>
      <c r="CX34" s="626"/>
      <c r="CY34" s="627"/>
      <c r="CZ34" s="659">
        <v>15.5</v>
      </c>
      <c r="DA34" s="660"/>
      <c r="DB34" s="660"/>
      <c r="DC34" s="661"/>
      <c r="DD34" s="634">
        <v>34810652</v>
      </c>
      <c r="DE34" s="626"/>
      <c r="DF34" s="626"/>
      <c r="DG34" s="626"/>
      <c r="DH34" s="626"/>
      <c r="DI34" s="626"/>
      <c r="DJ34" s="626"/>
      <c r="DK34" s="627"/>
      <c r="DL34" s="634">
        <v>31502859</v>
      </c>
      <c r="DM34" s="626"/>
      <c r="DN34" s="626"/>
      <c r="DO34" s="626"/>
      <c r="DP34" s="626"/>
      <c r="DQ34" s="626"/>
      <c r="DR34" s="626"/>
      <c r="DS34" s="626"/>
      <c r="DT34" s="626"/>
      <c r="DU34" s="626"/>
      <c r="DV34" s="627"/>
      <c r="DW34" s="630">
        <v>19.2</v>
      </c>
      <c r="DX34" s="655"/>
      <c r="DY34" s="655"/>
      <c r="DZ34" s="655"/>
      <c r="EA34" s="655"/>
      <c r="EB34" s="655"/>
      <c r="EC34" s="656"/>
    </row>
    <row r="35" spans="2:133" ht="11.25" customHeight="1" x14ac:dyDescent="0.15">
      <c r="B35" s="622" t="s">
        <v>309</v>
      </c>
      <c r="C35" s="623"/>
      <c r="D35" s="623"/>
      <c r="E35" s="623"/>
      <c r="F35" s="623"/>
      <c r="G35" s="623"/>
      <c r="H35" s="623"/>
      <c r="I35" s="623"/>
      <c r="J35" s="623"/>
      <c r="K35" s="623"/>
      <c r="L35" s="623"/>
      <c r="M35" s="623"/>
      <c r="N35" s="623"/>
      <c r="O35" s="623"/>
      <c r="P35" s="623"/>
      <c r="Q35" s="624"/>
      <c r="R35" s="625" t="s">
        <v>114</v>
      </c>
      <c r="S35" s="626"/>
      <c r="T35" s="626"/>
      <c r="U35" s="626"/>
      <c r="V35" s="626"/>
      <c r="W35" s="626"/>
      <c r="X35" s="626"/>
      <c r="Y35" s="627"/>
      <c r="Z35" s="628" t="s">
        <v>114</v>
      </c>
      <c r="AA35" s="628"/>
      <c r="AB35" s="628"/>
      <c r="AC35" s="628"/>
      <c r="AD35" s="629" t="s">
        <v>114</v>
      </c>
      <c r="AE35" s="629"/>
      <c r="AF35" s="629"/>
      <c r="AG35" s="629"/>
      <c r="AH35" s="629"/>
      <c r="AI35" s="629"/>
      <c r="AJ35" s="629"/>
      <c r="AK35" s="629"/>
      <c r="AL35" s="630" t="s">
        <v>114</v>
      </c>
      <c r="AM35" s="631"/>
      <c r="AN35" s="631"/>
      <c r="AO35" s="632"/>
      <c r="AP35" s="188"/>
      <c r="AQ35" s="636" t="s">
        <v>310</v>
      </c>
      <c r="AR35" s="637"/>
      <c r="AS35" s="637"/>
      <c r="AT35" s="637"/>
      <c r="AU35" s="637"/>
      <c r="AV35" s="637"/>
      <c r="AW35" s="637"/>
      <c r="AX35" s="637"/>
      <c r="AY35" s="638"/>
      <c r="AZ35" s="614">
        <v>23372011</v>
      </c>
      <c r="BA35" s="615"/>
      <c r="BB35" s="615"/>
      <c r="BC35" s="615"/>
      <c r="BD35" s="615"/>
      <c r="BE35" s="615"/>
      <c r="BF35" s="696"/>
      <c r="BG35" s="636" t="s">
        <v>311</v>
      </c>
      <c r="BH35" s="637"/>
      <c r="BI35" s="637"/>
      <c r="BJ35" s="637"/>
      <c r="BK35" s="637"/>
      <c r="BL35" s="637"/>
      <c r="BM35" s="637"/>
      <c r="BN35" s="637"/>
      <c r="BO35" s="637"/>
      <c r="BP35" s="637"/>
      <c r="BQ35" s="637"/>
      <c r="BR35" s="637"/>
      <c r="BS35" s="637"/>
      <c r="BT35" s="637"/>
      <c r="BU35" s="638"/>
      <c r="BV35" s="614">
        <v>550090</v>
      </c>
      <c r="BW35" s="615"/>
      <c r="BX35" s="615"/>
      <c r="BY35" s="615"/>
      <c r="BZ35" s="615"/>
      <c r="CA35" s="615"/>
      <c r="CB35" s="696"/>
      <c r="CD35" s="639" t="s">
        <v>312</v>
      </c>
      <c r="CE35" s="640"/>
      <c r="CF35" s="640"/>
      <c r="CG35" s="640"/>
      <c r="CH35" s="640"/>
      <c r="CI35" s="640"/>
      <c r="CJ35" s="640"/>
      <c r="CK35" s="640"/>
      <c r="CL35" s="640"/>
      <c r="CM35" s="640"/>
      <c r="CN35" s="640"/>
      <c r="CO35" s="640"/>
      <c r="CP35" s="640"/>
      <c r="CQ35" s="641"/>
      <c r="CR35" s="625">
        <v>2965010</v>
      </c>
      <c r="CS35" s="657"/>
      <c r="CT35" s="657"/>
      <c r="CU35" s="657"/>
      <c r="CV35" s="657"/>
      <c r="CW35" s="657"/>
      <c r="CX35" s="657"/>
      <c r="CY35" s="658"/>
      <c r="CZ35" s="659">
        <v>1.2</v>
      </c>
      <c r="DA35" s="660"/>
      <c r="DB35" s="660"/>
      <c r="DC35" s="661"/>
      <c r="DD35" s="634">
        <v>2782858</v>
      </c>
      <c r="DE35" s="657"/>
      <c r="DF35" s="657"/>
      <c r="DG35" s="657"/>
      <c r="DH35" s="657"/>
      <c r="DI35" s="657"/>
      <c r="DJ35" s="657"/>
      <c r="DK35" s="658"/>
      <c r="DL35" s="634">
        <v>2782858</v>
      </c>
      <c r="DM35" s="657"/>
      <c r="DN35" s="657"/>
      <c r="DO35" s="657"/>
      <c r="DP35" s="657"/>
      <c r="DQ35" s="657"/>
      <c r="DR35" s="657"/>
      <c r="DS35" s="657"/>
      <c r="DT35" s="657"/>
      <c r="DU35" s="657"/>
      <c r="DV35" s="658"/>
      <c r="DW35" s="630">
        <v>1.7</v>
      </c>
      <c r="DX35" s="655"/>
      <c r="DY35" s="655"/>
      <c r="DZ35" s="655"/>
      <c r="EA35" s="655"/>
      <c r="EB35" s="655"/>
      <c r="EC35" s="656"/>
    </row>
    <row r="36" spans="2:133" ht="11.25" customHeight="1" x14ac:dyDescent="0.15">
      <c r="B36" s="668" t="s">
        <v>313</v>
      </c>
      <c r="C36" s="669"/>
      <c r="D36" s="669"/>
      <c r="E36" s="669"/>
      <c r="F36" s="669"/>
      <c r="G36" s="669"/>
      <c r="H36" s="669"/>
      <c r="I36" s="669"/>
      <c r="J36" s="669"/>
      <c r="K36" s="669"/>
      <c r="L36" s="669"/>
      <c r="M36" s="669"/>
      <c r="N36" s="669"/>
      <c r="O36" s="669"/>
      <c r="P36" s="669"/>
      <c r="Q36" s="670"/>
      <c r="R36" s="697">
        <v>262200867</v>
      </c>
      <c r="S36" s="698"/>
      <c r="T36" s="698"/>
      <c r="U36" s="698"/>
      <c r="V36" s="698"/>
      <c r="W36" s="698"/>
      <c r="X36" s="698"/>
      <c r="Y36" s="699"/>
      <c r="Z36" s="700">
        <v>100</v>
      </c>
      <c r="AA36" s="700"/>
      <c r="AB36" s="700"/>
      <c r="AC36" s="700"/>
      <c r="AD36" s="701">
        <v>163967211</v>
      </c>
      <c r="AE36" s="701"/>
      <c r="AF36" s="701"/>
      <c r="AG36" s="701"/>
      <c r="AH36" s="701"/>
      <c r="AI36" s="701"/>
      <c r="AJ36" s="701"/>
      <c r="AK36" s="701"/>
      <c r="AL36" s="702">
        <v>100</v>
      </c>
      <c r="AM36" s="694"/>
      <c r="AN36" s="694"/>
      <c r="AO36" s="703"/>
      <c r="AQ36" s="704" t="s">
        <v>314</v>
      </c>
      <c r="AR36" s="705"/>
      <c r="AS36" s="705"/>
      <c r="AT36" s="705"/>
      <c r="AU36" s="705"/>
      <c r="AV36" s="705"/>
      <c r="AW36" s="705"/>
      <c r="AX36" s="705"/>
      <c r="AY36" s="706"/>
      <c r="AZ36" s="625">
        <v>237289</v>
      </c>
      <c r="BA36" s="626"/>
      <c r="BB36" s="626"/>
      <c r="BC36" s="626"/>
      <c r="BD36" s="657"/>
      <c r="BE36" s="657"/>
      <c r="BF36" s="682"/>
      <c r="BG36" s="639" t="s">
        <v>315</v>
      </c>
      <c r="BH36" s="640"/>
      <c r="BI36" s="640"/>
      <c r="BJ36" s="640"/>
      <c r="BK36" s="640"/>
      <c r="BL36" s="640"/>
      <c r="BM36" s="640"/>
      <c r="BN36" s="640"/>
      <c r="BO36" s="640"/>
      <c r="BP36" s="640"/>
      <c r="BQ36" s="640"/>
      <c r="BR36" s="640"/>
      <c r="BS36" s="640"/>
      <c r="BT36" s="640"/>
      <c r="BU36" s="641"/>
      <c r="BV36" s="625">
        <v>64142</v>
      </c>
      <c r="BW36" s="626"/>
      <c r="BX36" s="626"/>
      <c r="BY36" s="626"/>
      <c r="BZ36" s="626"/>
      <c r="CA36" s="626"/>
      <c r="CB36" s="635"/>
      <c r="CD36" s="639" t="s">
        <v>316</v>
      </c>
      <c r="CE36" s="640"/>
      <c r="CF36" s="640"/>
      <c r="CG36" s="640"/>
      <c r="CH36" s="640"/>
      <c r="CI36" s="640"/>
      <c r="CJ36" s="640"/>
      <c r="CK36" s="640"/>
      <c r="CL36" s="640"/>
      <c r="CM36" s="640"/>
      <c r="CN36" s="640"/>
      <c r="CO36" s="640"/>
      <c r="CP36" s="640"/>
      <c r="CQ36" s="641"/>
      <c r="CR36" s="625">
        <v>12008285</v>
      </c>
      <c r="CS36" s="626"/>
      <c r="CT36" s="626"/>
      <c r="CU36" s="626"/>
      <c r="CV36" s="626"/>
      <c r="CW36" s="626"/>
      <c r="CX36" s="626"/>
      <c r="CY36" s="627"/>
      <c r="CZ36" s="659">
        <v>4.7</v>
      </c>
      <c r="DA36" s="660"/>
      <c r="DB36" s="660"/>
      <c r="DC36" s="661"/>
      <c r="DD36" s="634">
        <v>9487487</v>
      </c>
      <c r="DE36" s="626"/>
      <c r="DF36" s="626"/>
      <c r="DG36" s="626"/>
      <c r="DH36" s="626"/>
      <c r="DI36" s="626"/>
      <c r="DJ36" s="626"/>
      <c r="DK36" s="627"/>
      <c r="DL36" s="634">
        <v>7498109</v>
      </c>
      <c r="DM36" s="626"/>
      <c r="DN36" s="626"/>
      <c r="DO36" s="626"/>
      <c r="DP36" s="626"/>
      <c r="DQ36" s="626"/>
      <c r="DR36" s="626"/>
      <c r="DS36" s="626"/>
      <c r="DT36" s="626"/>
      <c r="DU36" s="626"/>
      <c r="DV36" s="627"/>
      <c r="DW36" s="630">
        <v>4.5999999999999996</v>
      </c>
      <c r="DX36" s="655"/>
      <c r="DY36" s="655"/>
      <c r="DZ36" s="655"/>
      <c r="EA36" s="655"/>
      <c r="EB36" s="655"/>
      <c r="EC36" s="656"/>
    </row>
    <row r="37" spans="2:133" ht="11.25" customHeight="1" x14ac:dyDescent="0.15">
      <c r="AQ37" s="704" t="s">
        <v>317</v>
      </c>
      <c r="AR37" s="705"/>
      <c r="AS37" s="705"/>
      <c r="AT37" s="705"/>
      <c r="AU37" s="705"/>
      <c r="AV37" s="705"/>
      <c r="AW37" s="705"/>
      <c r="AX37" s="705"/>
      <c r="AY37" s="706"/>
      <c r="AZ37" s="625">
        <v>128653</v>
      </c>
      <c r="BA37" s="626"/>
      <c r="BB37" s="626"/>
      <c r="BC37" s="626"/>
      <c r="BD37" s="657"/>
      <c r="BE37" s="657"/>
      <c r="BF37" s="682"/>
      <c r="BG37" s="639" t="s">
        <v>318</v>
      </c>
      <c r="BH37" s="640"/>
      <c r="BI37" s="640"/>
      <c r="BJ37" s="640"/>
      <c r="BK37" s="640"/>
      <c r="BL37" s="640"/>
      <c r="BM37" s="640"/>
      <c r="BN37" s="640"/>
      <c r="BO37" s="640"/>
      <c r="BP37" s="640"/>
      <c r="BQ37" s="640"/>
      <c r="BR37" s="640"/>
      <c r="BS37" s="640"/>
      <c r="BT37" s="640"/>
      <c r="BU37" s="641"/>
      <c r="BV37" s="625">
        <v>109543</v>
      </c>
      <c r="BW37" s="626"/>
      <c r="BX37" s="626"/>
      <c r="BY37" s="626"/>
      <c r="BZ37" s="626"/>
      <c r="CA37" s="626"/>
      <c r="CB37" s="635"/>
      <c r="CD37" s="639" t="s">
        <v>319</v>
      </c>
      <c r="CE37" s="640"/>
      <c r="CF37" s="640"/>
      <c r="CG37" s="640"/>
      <c r="CH37" s="640"/>
      <c r="CI37" s="640"/>
      <c r="CJ37" s="640"/>
      <c r="CK37" s="640"/>
      <c r="CL37" s="640"/>
      <c r="CM37" s="640"/>
      <c r="CN37" s="640"/>
      <c r="CO37" s="640"/>
      <c r="CP37" s="640"/>
      <c r="CQ37" s="641"/>
      <c r="CR37" s="625">
        <v>2432392</v>
      </c>
      <c r="CS37" s="657"/>
      <c r="CT37" s="657"/>
      <c r="CU37" s="657"/>
      <c r="CV37" s="657"/>
      <c r="CW37" s="657"/>
      <c r="CX37" s="657"/>
      <c r="CY37" s="658"/>
      <c r="CZ37" s="659">
        <v>1</v>
      </c>
      <c r="DA37" s="660"/>
      <c r="DB37" s="660"/>
      <c r="DC37" s="661"/>
      <c r="DD37" s="634">
        <v>2432392</v>
      </c>
      <c r="DE37" s="657"/>
      <c r="DF37" s="657"/>
      <c r="DG37" s="657"/>
      <c r="DH37" s="657"/>
      <c r="DI37" s="657"/>
      <c r="DJ37" s="657"/>
      <c r="DK37" s="658"/>
      <c r="DL37" s="634">
        <v>1782521</v>
      </c>
      <c r="DM37" s="657"/>
      <c r="DN37" s="657"/>
      <c r="DO37" s="657"/>
      <c r="DP37" s="657"/>
      <c r="DQ37" s="657"/>
      <c r="DR37" s="657"/>
      <c r="DS37" s="657"/>
      <c r="DT37" s="657"/>
      <c r="DU37" s="657"/>
      <c r="DV37" s="658"/>
      <c r="DW37" s="630">
        <v>1.1000000000000001</v>
      </c>
      <c r="DX37" s="655"/>
      <c r="DY37" s="655"/>
      <c r="DZ37" s="655"/>
      <c r="EA37" s="655"/>
      <c r="EB37" s="655"/>
      <c r="EC37" s="656"/>
    </row>
    <row r="38" spans="2:133" ht="11.25" customHeight="1" x14ac:dyDescent="0.15">
      <c r="AQ38" s="704" t="s">
        <v>320</v>
      </c>
      <c r="AR38" s="705"/>
      <c r="AS38" s="705"/>
      <c r="AT38" s="705"/>
      <c r="AU38" s="705"/>
      <c r="AV38" s="705"/>
      <c r="AW38" s="705"/>
      <c r="AX38" s="705"/>
      <c r="AY38" s="706"/>
      <c r="AZ38" s="625" t="s">
        <v>321</v>
      </c>
      <c r="BA38" s="626"/>
      <c r="BB38" s="626"/>
      <c r="BC38" s="626"/>
      <c r="BD38" s="657"/>
      <c r="BE38" s="657"/>
      <c r="BF38" s="682"/>
      <c r="BG38" s="639" t="s">
        <v>322</v>
      </c>
      <c r="BH38" s="640"/>
      <c r="BI38" s="640"/>
      <c r="BJ38" s="640"/>
      <c r="BK38" s="640"/>
      <c r="BL38" s="640"/>
      <c r="BM38" s="640"/>
      <c r="BN38" s="640"/>
      <c r="BO38" s="640"/>
      <c r="BP38" s="640"/>
      <c r="BQ38" s="640"/>
      <c r="BR38" s="640"/>
      <c r="BS38" s="640"/>
      <c r="BT38" s="640"/>
      <c r="BU38" s="641"/>
      <c r="BV38" s="625">
        <v>164033</v>
      </c>
      <c r="BW38" s="626"/>
      <c r="BX38" s="626"/>
      <c r="BY38" s="626"/>
      <c r="BZ38" s="626"/>
      <c r="CA38" s="626"/>
      <c r="CB38" s="635"/>
      <c r="CD38" s="639" t="s">
        <v>323</v>
      </c>
      <c r="CE38" s="640"/>
      <c r="CF38" s="640"/>
      <c r="CG38" s="640"/>
      <c r="CH38" s="640"/>
      <c r="CI38" s="640"/>
      <c r="CJ38" s="640"/>
      <c r="CK38" s="640"/>
      <c r="CL38" s="640"/>
      <c r="CM38" s="640"/>
      <c r="CN38" s="640"/>
      <c r="CO38" s="640"/>
      <c r="CP38" s="640"/>
      <c r="CQ38" s="641"/>
      <c r="CR38" s="625">
        <v>23372011</v>
      </c>
      <c r="CS38" s="626"/>
      <c r="CT38" s="626"/>
      <c r="CU38" s="626"/>
      <c r="CV38" s="626"/>
      <c r="CW38" s="626"/>
      <c r="CX38" s="626"/>
      <c r="CY38" s="627"/>
      <c r="CZ38" s="659">
        <v>9.1999999999999993</v>
      </c>
      <c r="DA38" s="660"/>
      <c r="DB38" s="660"/>
      <c r="DC38" s="661"/>
      <c r="DD38" s="634">
        <v>20268628</v>
      </c>
      <c r="DE38" s="626"/>
      <c r="DF38" s="626"/>
      <c r="DG38" s="626"/>
      <c r="DH38" s="626"/>
      <c r="DI38" s="626"/>
      <c r="DJ38" s="626"/>
      <c r="DK38" s="627"/>
      <c r="DL38" s="634">
        <v>16093020</v>
      </c>
      <c r="DM38" s="626"/>
      <c r="DN38" s="626"/>
      <c r="DO38" s="626"/>
      <c r="DP38" s="626"/>
      <c r="DQ38" s="626"/>
      <c r="DR38" s="626"/>
      <c r="DS38" s="626"/>
      <c r="DT38" s="626"/>
      <c r="DU38" s="626"/>
      <c r="DV38" s="627"/>
      <c r="DW38" s="630">
        <v>9.8000000000000007</v>
      </c>
      <c r="DX38" s="655"/>
      <c r="DY38" s="655"/>
      <c r="DZ38" s="655"/>
      <c r="EA38" s="655"/>
      <c r="EB38" s="655"/>
      <c r="EC38" s="656"/>
    </row>
    <row r="39" spans="2:133" ht="11.25" customHeight="1" x14ac:dyDescent="0.15">
      <c r="AQ39" s="704" t="s">
        <v>324</v>
      </c>
      <c r="AR39" s="705"/>
      <c r="AS39" s="705"/>
      <c r="AT39" s="705"/>
      <c r="AU39" s="705"/>
      <c r="AV39" s="705"/>
      <c r="AW39" s="705"/>
      <c r="AX39" s="705"/>
      <c r="AY39" s="706"/>
      <c r="AZ39" s="625" t="s">
        <v>321</v>
      </c>
      <c r="BA39" s="626"/>
      <c r="BB39" s="626"/>
      <c r="BC39" s="626"/>
      <c r="BD39" s="657"/>
      <c r="BE39" s="657"/>
      <c r="BF39" s="682"/>
      <c r="BG39" s="710" t="s">
        <v>325</v>
      </c>
      <c r="BH39" s="711"/>
      <c r="BI39" s="711"/>
      <c r="BJ39" s="711"/>
      <c r="BK39" s="711"/>
      <c r="BL39" s="189"/>
      <c r="BM39" s="640" t="s">
        <v>326</v>
      </c>
      <c r="BN39" s="640"/>
      <c r="BO39" s="640"/>
      <c r="BP39" s="640"/>
      <c r="BQ39" s="640"/>
      <c r="BR39" s="640"/>
      <c r="BS39" s="640"/>
      <c r="BT39" s="640"/>
      <c r="BU39" s="641"/>
      <c r="BV39" s="625">
        <v>111</v>
      </c>
      <c r="BW39" s="626"/>
      <c r="BX39" s="626"/>
      <c r="BY39" s="626"/>
      <c r="BZ39" s="626"/>
      <c r="CA39" s="626"/>
      <c r="CB39" s="635"/>
      <c r="CD39" s="639" t="s">
        <v>327</v>
      </c>
      <c r="CE39" s="640"/>
      <c r="CF39" s="640"/>
      <c r="CG39" s="640"/>
      <c r="CH39" s="640"/>
      <c r="CI39" s="640"/>
      <c r="CJ39" s="640"/>
      <c r="CK39" s="640"/>
      <c r="CL39" s="640"/>
      <c r="CM39" s="640"/>
      <c r="CN39" s="640"/>
      <c r="CO39" s="640"/>
      <c r="CP39" s="640"/>
      <c r="CQ39" s="641"/>
      <c r="CR39" s="625">
        <v>9018066</v>
      </c>
      <c r="CS39" s="657"/>
      <c r="CT39" s="657"/>
      <c r="CU39" s="657"/>
      <c r="CV39" s="657"/>
      <c r="CW39" s="657"/>
      <c r="CX39" s="657"/>
      <c r="CY39" s="658"/>
      <c r="CZ39" s="659">
        <v>3.5</v>
      </c>
      <c r="DA39" s="660"/>
      <c r="DB39" s="660"/>
      <c r="DC39" s="661"/>
      <c r="DD39" s="634">
        <v>3858667</v>
      </c>
      <c r="DE39" s="657"/>
      <c r="DF39" s="657"/>
      <c r="DG39" s="657"/>
      <c r="DH39" s="657"/>
      <c r="DI39" s="657"/>
      <c r="DJ39" s="657"/>
      <c r="DK39" s="658"/>
      <c r="DL39" s="634" t="s">
        <v>321</v>
      </c>
      <c r="DM39" s="657"/>
      <c r="DN39" s="657"/>
      <c r="DO39" s="657"/>
      <c r="DP39" s="657"/>
      <c r="DQ39" s="657"/>
      <c r="DR39" s="657"/>
      <c r="DS39" s="657"/>
      <c r="DT39" s="657"/>
      <c r="DU39" s="657"/>
      <c r="DV39" s="658"/>
      <c r="DW39" s="630" t="s">
        <v>321</v>
      </c>
      <c r="DX39" s="655"/>
      <c r="DY39" s="655"/>
      <c r="DZ39" s="655"/>
      <c r="EA39" s="655"/>
      <c r="EB39" s="655"/>
      <c r="EC39" s="656"/>
    </row>
    <row r="40" spans="2:133" ht="11.25" customHeight="1" x14ac:dyDescent="0.15">
      <c r="B40" s="183"/>
      <c r="C40" s="183"/>
      <c r="D40" s="183"/>
      <c r="E40" s="183"/>
      <c r="F40" s="183"/>
      <c r="G40" s="183"/>
      <c r="H40" s="183"/>
      <c r="I40" s="183"/>
      <c r="J40" s="183"/>
      <c r="K40" s="183"/>
      <c r="L40" s="183"/>
      <c r="M40" s="183"/>
      <c r="N40" s="183"/>
      <c r="O40" s="183"/>
      <c r="P40" s="183"/>
      <c r="Q40" s="183"/>
      <c r="R40" s="190"/>
      <c r="S40" s="190"/>
      <c r="T40" s="190"/>
      <c r="U40" s="190"/>
      <c r="V40" s="190"/>
      <c r="W40" s="190"/>
      <c r="X40" s="190"/>
      <c r="Y40" s="190"/>
      <c r="Z40" s="190"/>
      <c r="AA40" s="190"/>
      <c r="AB40" s="190"/>
      <c r="AC40" s="190"/>
      <c r="AD40" s="190"/>
      <c r="AE40" s="190"/>
      <c r="AF40" s="190"/>
      <c r="AG40" s="190"/>
      <c r="AH40" s="190"/>
      <c r="AI40" s="190"/>
      <c r="AJ40" s="190"/>
      <c r="AK40" s="190"/>
      <c r="AL40" s="190"/>
      <c r="AM40" s="190"/>
      <c r="AN40" s="190"/>
      <c r="AO40" s="190"/>
      <c r="AQ40" s="704" t="s">
        <v>328</v>
      </c>
      <c r="AR40" s="705"/>
      <c r="AS40" s="705"/>
      <c r="AT40" s="705"/>
      <c r="AU40" s="705"/>
      <c r="AV40" s="705"/>
      <c r="AW40" s="705"/>
      <c r="AX40" s="705"/>
      <c r="AY40" s="706"/>
      <c r="AZ40" s="625">
        <v>8178769</v>
      </c>
      <c r="BA40" s="626"/>
      <c r="BB40" s="626"/>
      <c r="BC40" s="626"/>
      <c r="BD40" s="657"/>
      <c r="BE40" s="657"/>
      <c r="BF40" s="682"/>
      <c r="BG40" s="710"/>
      <c r="BH40" s="711"/>
      <c r="BI40" s="711"/>
      <c r="BJ40" s="711"/>
      <c r="BK40" s="711"/>
      <c r="BL40" s="189"/>
      <c r="BM40" s="640" t="s">
        <v>329</v>
      </c>
      <c r="BN40" s="640"/>
      <c r="BO40" s="640"/>
      <c r="BP40" s="640"/>
      <c r="BQ40" s="640"/>
      <c r="BR40" s="640"/>
      <c r="BS40" s="640"/>
      <c r="BT40" s="640"/>
      <c r="BU40" s="641"/>
      <c r="BV40" s="625">
        <v>94</v>
      </c>
      <c r="BW40" s="626"/>
      <c r="BX40" s="626"/>
      <c r="BY40" s="626"/>
      <c r="BZ40" s="626"/>
      <c r="CA40" s="626"/>
      <c r="CB40" s="635"/>
      <c r="CD40" s="639" t="s">
        <v>330</v>
      </c>
      <c r="CE40" s="640"/>
      <c r="CF40" s="640"/>
      <c r="CG40" s="640"/>
      <c r="CH40" s="640"/>
      <c r="CI40" s="640"/>
      <c r="CJ40" s="640"/>
      <c r="CK40" s="640"/>
      <c r="CL40" s="640"/>
      <c r="CM40" s="640"/>
      <c r="CN40" s="640"/>
      <c r="CO40" s="640"/>
      <c r="CP40" s="640"/>
      <c r="CQ40" s="641"/>
      <c r="CR40" s="625">
        <v>1490059</v>
      </c>
      <c r="CS40" s="626"/>
      <c r="CT40" s="626"/>
      <c r="CU40" s="626"/>
      <c r="CV40" s="626"/>
      <c r="CW40" s="626"/>
      <c r="CX40" s="626"/>
      <c r="CY40" s="627"/>
      <c r="CZ40" s="659">
        <v>0.6</v>
      </c>
      <c r="DA40" s="660"/>
      <c r="DB40" s="660"/>
      <c r="DC40" s="661"/>
      <c r="DD40" s="634">
        <v>380</v>
      </c>
      <c r="DE40" s="626"/>
      <c r="DF40" s="626"/>
      <c r="DG40" s="626"/>
      <c r="DH40" s="626"/>
      <c r="DI40" s="626"/>
      <c r="DJ40" s="626"/>
      <c r="DK40" s="627"/>
      <c r="DL40" s="634">
        <v>379</v>
      </c>
      <c r="DM40" s="626"/>
      <c r="DN40" s="626"/>
      <c r="DO40" s="626"/>
      <c r="DP40" s="626"/>
      <c r="DQ40" s="626"/>
      <c r="DR40" s="626"/>
      <c r="DS40" s="626"/>
      <c r="DT40" s="626"/>
      <c r="DU40" s="626"/>
      <c r="DV40" s="627"/>
      <c r="DW40" s="630">
        <v>0</v>
      </c>
      <c r="DX40" s="655"/>
      <c r="DY40" s="655"/>
      <c r="DZ40" s="655"/>
      <c r="EA40" s="655"/>
      <c r="EB40" s="655"/>
      <c r="EC40" s="656"/>
    </row>
    <row r="41" spans="2:133" ht="11.25" customHeight="1" x14ac:dyDescent="0.15">
      <c r="B41" s="183"/>
      <c r="C41" s="183"/>
      <c r="D41" s="183"/>
      <c r="E41" s="183"/>
      <c r="F41" s="183"/>
      <c r="G41" s="183"/>
      <c r="H41" s="183"/>
      <c r="I41" s="183"/>
      <c r="J41" s="183"/>
      <c r="K41" s="183"/>
      <c r="L41" s="183"/>
      <c r="M41" s="183"/>
      <c r="N41" s="183"/>
      <c r="O41" s="183"/>
      <c r="P41" s="183"/>
      <c r="Q41" s="183"/>
      <c r="R41" s="190"/>
      <c r="S41" s="190"/>
      <c r="T41" s="190"/>
      <c r="U41" s="190"/>
      <c r="V41" s="190"/>
      <c r="W41" s="190"/>
      <c r="X41" s="190"/>
      <c r="Y41" s="190"/>
      <c r="Z41" s="190"/>
      <c r="AA41" s="190"/>
      <c r="AB41" s="190"/>
      <c r="AC41" s="190"/>
      <c r="AD41" s="190"/>
      <c r="AE41" s="190"/>
      <c r="AF41" s="190"/>
      <c r="AG41" s="190"/>
      <c r="AH41" s="190"/>
      <c r="AI41" s="190"/>
      <c r="AJ41" s="190"/>
      <c r="AK41" s="190"/>
      <c r="AL41" s="190"/>
      <c r="AM41" s="190"/>
      <c r="AN41" s="190"/>
      <c r="AO41" s="190"/>
      <c r="AQ41" s="645" t="s">
        <v>331</v>
      </c>
      <c r="AR41" s="646"/>
      <c r="AS41" s="646"/>
      <c r="AT41" s="646"/>
      <c r="AU41" s="646"/>
      <c r="AV41" s="646"/>
      <c r="AW41" s="646"/>
      <c r="AX41" s="646"/>
      <c r="AY41" s="647"/>
      <c r="AZ41" s="697">
        <v>14827300</v>
      </c>
      <c r="BA41" s="698"/>
      <c r="BB41" s="698"/>
      <c r="BC41" s="698"/>
      <c r="BD41" s="693"/>
      <c r="BE41" s="693"/>
      <c r="BF41" s="695"/>
      <c r="BG41" s="712"/>
      <c r="BH41" s="713"/>
      <c r="BI41" s="713"/>
      <c r="BJ41" s="713"/>
      <c r="BK41" s="713"/>
      <c r="BL41" s="191"/>
      <c r="BM41" s="646" t="s">
        <v>332</v>
      </c>
      <c r="BN41" s="646"/>
      <c r="BO41" s="646"/>
      <c r="BP41" s="646"/>
      <c r="BQ41" s="646"/>
      <c r="BR41" s="646"/>
      <c r="BS41" s="646"/>
      <c r="BT41" s="646"/>
      <c r="BU41" s="647"/>
      <c r="BV41" s="697">
        <v>265</v>
      </c>
      <c r="BW41" s="698"/>
      <c r="BX41" s="698"/>
      <c r="BY41" s="698"/>
      <c r="BZ41" s="698"/>
      <c r="CA41" s="698"/>
      <c r="CB41" s="707"/>
      <c r="CD41" s="639" t="s">
        <v>333</v>
      </c>
      <c r="CE41" s="640"/>
      <c r="CF41" s="640"/>
      <c r="CG41" s="640"/>
      <c r="CH41" s="640"/>
      <c r="CI41" s="640"/>
      <c r="CJ41" s="640"/>
      <c r="CK41" s="640"/>
      <c r="CL41" s="640"/>
      <c r="CM41" s="640"/>
      <c r="CN41" s="640"/>
      <c r="CO41" s="640"/>
      <c r="CP41" s="640"/>
      <c r="CQ41" s="641"/>
      <c r="CR41" s="625" t="s">
        <v>334</v>
      </c>
      <c r="CS41" s="657"/>
      <c r="CT41" s="657"/>
      <c r="CU41" s="657"/>
      <c r="CV41" s="657"/>
      <c r="CW41" s="657"/>
      <c r="CX41" s="657"/>
      <c r="CY41" s="658"/>
      <c r="CZ41" s="659" t="s">
        <v>334</v>
      </c>
      <c r="DA41" s="660"/>
      <c r="DB41" s="660"/>
      <c r="DC41" s="661"/>
      <c r="DD41" s="634" t="s">
        <v>334</v>
      </c>
      <c r="DE41" s="657"/>
      <c r="DF41" s="657"/>
      <c r="DG41" s="657"/>
      <c r="DH41" s="657"/>
      <c r="DI41" s="657"/>
      <c r="DJ41" s="657"/>
      <c r="DK41" s="658"/>
      <c r="DL41" s="714"/>
      <c r="DM41" s="715"/>
      <c r="DN41" s="715"/>
      <c r="DO41" s="715"/>
      <c r="DP41" s="715"/>
      <c r="DQ41" s="715"/>
      <c r="DR41" s="715"/>
      <c r="DS41" s="715"/>
      <c r="DT41" s="715"/>
      <c r="DU41" s="715"/>
      <c r="DV41" s="716"/>
      <c r="DW41" s="717"/>
      <c r="DX41" s="718"/>
      <c r="DY41" s="718"/>
      <c r="DZ41" s="718"/>
      <c r="EA41" s="718"/>
      <c r="EB41" s="718"/>
      <c r="EC41" s="719"/>
    </row>
    <row r="42" spans="2:133" ht="11.25" customHeight="1" x14ac:dyDescent="0.15">
      <c r="B42" s="183" t="s">
        <v>335</v>
      </c>
      <c r="C42" s="183"/>
      <c r="D42" s="183"/>
      <c r="E42" s="183"/>
      <c r="F42" s="183"/>
      <c r="G42" s="183"/>
      <c r="H42" s="183"/>
      <c r="I42" s="183"/>
      <c r="J42" s="183"/>
      <c r="K42" s="183"/>
      <c r="L42" s="183"/>
      <c r="M42" s="183"/>
      <c r="N42" s="183"/>
      <c r="O42" s="183"/>
      <c r="P42" s="183"/>
      <c r="Q42" s="183"/>
      <c r="R42" s="190"/>
      <c r="S42" s="190"/>
      <c r="T42" s="190"/>
      <c r="U42" s="190"/>
      <c r="V42" s="190"/>
      <c r="W42" s="190"/>
      <c r="X42" s="190"/>
      <c r="Y42" s="190"/>
      <c r="Z42" s="190"/>
      <c r="AA42" s="190"/>
      <c r="AB42" s="190"/>
      <c r="AC42" s="190"/>
      <c r="AD42" s="190"/>
      <c r="AE42" s="190"/>
      <c r="AF42" s="190"/>
      <c r="AG42" s="190"/>
      <c r="AH42" s="190"/>
      <c r="AI42" s="190"/>
      <c r="AJ42" s="190"/>
      <c r="AK42" s="190"/>
      <c r="AL42" s="190"/>
      <c r="AM42" s="190"/>
      <c r="AN42" s="190"/>
      <c r="AO42" s="190"/>
      <c r="BV42" s="192"/>
      <c r="BW42" s="192"/>
      <c r="BX42" s="192"/>
      <c r="BY42" s="192"/>
      <c r="BZ42" s="192"/>
      <c r="CA42" s="192"/>
      <c r="CB42" s="192"/>
      <c r="CD42" s="622" t="s">
        <v>336</v>
      </c>
      <c r="CE42" s="623"/>
      <c r="CF42" s="623"/>
      <c r="CG42" s="623"/>
      <c r="CH42" s="623"/>
      <c r="CI42" s="623"/>
      <c r="CJ42" s="623"/>
      <c r="CK42" s="623"/>
      <c r="CL42" s="623"/>
      <c r="CM42" s="623"/>
      <c r="CN42" s="623"/>
      <c r="CO42" s="623"/>
      <c r="CP42" s="623"/>
      <c r="CQ42" s="624"/>
      <c r="CR42" s="625">
        <v>28929008</v>
      </c>
      <c r="CS42" s="626"/>
      <c r="CT42" s="626"/>
      <c r="CU42" s="626"/>
      <c r="CV42" s="626"/>
      <c r="CW42" s="626"/>
      <c r="CX42" s="626"/>
      <c r="CY42" s="627"/>
      <c r="CZ42" s="659">
        <v>11.3</v>
      </c>
      <c r="DA42" s="708"/>
      <c r="DB42" s="708"/>
      <c r="DC42" s="709"/>
      <c r="DD42" s="634">
        <v>14569868</v>
      </c>
      <c r="DE42" s="626"/>
      <c r="DF42" s="626"/>
      <c r="DG42" s="626"/>
      <c r="DH42" s="626"/>
      <c r="DI42" s="626"/>
      <c r="DJ42" s="626"/>
      <c r="DK42" s="627"/>
      <c r="DL42" s="714"/>
      <c r="DM42" s="715"/>
      <c r="DN42" s="715"/>
      <c r="DO42" s="715"/>
      <c r="DP42" s="715"/>
      <c r="DQ42" s="715"/>
      <c r="DR42" s="715"/>
      <c r="DS42" s="715"/>
      <c r="DT42" s="715"/>
      <c r="DU42" s="715"/>
      <c r="DV42" s="716"/>
      <c r="DW42" s="717"/>
      <c r="DX42" s="718"/>
      <c r="DY42" s="718"/>
      <c r="DZ42" s="718"/>
      <c r="EA42" s="718"/>
      <c r="EB42" s="718"/>
      <c r="EC42" s="719"/>
    </row>
    <row r="43" spans="2:133" ht="11.25" customHeight="1" x14ac:dyDescent="0.15">
      <c r="B43" s="193" t="s">
        <v>337</v>
      </c>
      <c r="C43" s="183"/>
      <c r="D43" s="183"/>
      <c r="E43" s="183"/>
      <c r="F43" s="183"/>
      <c r="G43" s="183"/>
      <c r="H43" s="183"/>
      <c r="I43" s="183"/>
      <c r="J43" s="183"/>
      <c r="K43" s="183"/>
      <c r="L43" s="183"/>
      <c r="M43" s="183"/>
      <c r="N43" s="183"/>
      <c r="O43" s="183"/>
      <c r="P43" s="183"/>
      <c r="Q43" s="183"/>
      <c r="R43" s="190"/>
      <c r="S43" s="190"/>
      <c r="T43" s="190"/>
      <c r="U43" s="190"/>
      <c r="V43" s="190"/>
      <c r="W43" s="190"/>
      <c r="X43" s="190"/>
      <c r="Y43" s="190"/>
      <c r="Z43" s="190"/>
      <c r="AA43" s="190"/>
      <c r="AB43" s="190"/>
      <c r="AC43" s="190"/>
      <c r="AD43" s="190"/>
      <c r="AE43" s="190"/>
      <c r="AF43" s="190"/>
      <c r="AG43" s="190"/>
      <c r="AH43" s="190"/>
      <c r="AI43" s="190"/>
      <c r="AJ43" s="190"/>
      <c r="AK43" s="190"/>
      <c r="AL43" s="190"/>
      <c r="AM43" s="190"/>
      <c r="AN43" s="190"/>
      <c r="AO43" s="190"/>
      <c r="CD43" s="622" t="s">
        <v>338</v>
      </c>
      <c r="CE43" s="623"/>
      <c r="CF43" s="623"/>
      <c r="CG43" s="623"/>
      <c r="CH43" s="623"/>
      <c r="CI43" s="623"/>
      <c r="CJ43" s="623"/>
      <c r="CK43" s="623"/>
      <c r="CL43" s="623"/>
      <c r="CM43" s="623"/>
      <c r="CN43" s="623"/>
      <c r="CO43" s="623"/>
      <c r="CP43" s="623"/>
      <c r="CQ43" s="624"/>
      <c r="CR43" s="625">
        <v>1080180</v>
      </c>
      <c r="CS43" s="657"/>
      <c r="CT43" s="657"/>
      <c r="CU43" s="657"/>
      <c r="CV43" s="657"/>
      <c r="CW43" s="657"/>
      <c r="CX43" s="657"/>
      <c r="CY43" s="658"/>
      <c r="CZ43" s="659">
        <v>0.4</v>
      </c>
      <c r="DA43" s="660"/>
      <c r="DB43" s="660"/>
      <c r="DC43" s="661"/>
      <c r="DD43" s="634">
        <v>1080180</v>
      </c>
      <c r="DE43" s="657"/>
      <c r="DF43" s="657"/>
      <c r="DG43" s="657"/>
      <c r="DH43" s="657"/>
      <c r="DI43" s="657"/>
      <c r="DJ43" s="657"/>
      <c r="DK43" s="658"/>
      <c r="DL43" s="714"/>
      <c r="DM43" s="715"/>
      <c r="DN43" s="715"/>
      <c r="DO43" s="715"/>
      <c r="DP43" s="715"/>
      <c r="DQ43" s="715"/>
      <c r="DR43" s="715"/>
      <c r="DS43" s="715"/>
      <c r="DT43" s="715"/>
      <c r="DU43" s="715"/>
      <c r="DV43" s="716"/>
      <c r="DW43" s="717"/>
      <c r="DX43" s="718"/>
      <c r="DY43" s="718"/>
      <c r="DZ43" s="718"/>
      <c r="EA43" s="718"/>
      <c r="EB43" s="718"/>
      <c r="EC43" s="719"/>
    </row>
    <row r="44" spans="2:133" ht="11.25" customHeight="1" x14ac:dyDescent="0.15">
      <c r="B44" s="194" t="s">
        <v>339</v>
      </c>
      <c r="CD44" s="731" t="s">
        <v>291</v>
      </c>
      <c r="CE44" s="732"/>
      <c r="CF44" s="622" t="s">
        <v>340</v>
      </c>
      <c r="CG44" s="623"/>
      <c r="CH44" s="623"/>
      <c r="CI44" s="623"/>
      <c r="CJ44" s="623"/>
      <c r="CK44" s="623"/>
      <c r="CL44" s="623"/>
      <c r="CM44" s="623"/>
      <c r="CN44" s="623"/>
      <c r="CO44" s="623"/>
      <c r="CP44" s="623"/>
      <c r="CQ44" s="624"/>
      <c r="CR44" s="625">
        <v>28929008</v>
      </c>
      <c r="CS44" s="626"/>
      <c r="CT44" s="626"/>
      <c r="CU44" s="626"/>
      <c r="CV44" s="626"/>
      <c r="CW44" s="626"/>
      <c r="CX44" s="626"/>
      <c r="CY44" s="627"/>
      <c r="CZ44" s="659">
        <v>11.3</v>
      </c>
      <c r="DA44" s="708"/>
      <c r="DB44" s="708"/>
      <c r="DC44" s="709"/>
      <c r="DD44" s="634">
        <v>14569868</v>
      </c>
      <c r="DE44" s="626"/>
      <c r="DF44" s="626"/>
      <c r="DG44" s="626"/>
      <c r="DH44" s="626"/>
      <c r="DI44" s="626"/>
      <c r="DJ44" s="626"/>
      <c r="DK44" s="627"/>
      <c r="DL44" s="714"/>
      <c r="DM44" s="715"/>
      <c r="DN44" s="715"/>
      <c r="DO44" s="715"/>
      <c r="DP44" s="715"/>
      <c r="DQ44" s="715"/>
      <c r="DR44" s="715"/>
      <c r="DS44" s="715"/>
      <c r="DT44" s="715"/>
      <c r="DU44" s="715"/>
      <c r="DV44" s="716"/>
      <c r="DW44" s="717"/>
      <c r="DX44" s="718"/>
      <c r="DY44" s="718"/>
      <c r="DZ44" s="718"/>
      <c r="EA44" s="718"/>
      <c r="EB44" s="718"/>
      <c r="EC44" s="719"/>
    </row>
    <row r="45" spans="2:133" ht="11.25" customHeight="1" x14ac:dyDescent="0.15">
      <c r="CD45" s="733"/>
      <c r="CE45" s="734"/>
      <c r="CF45" s="622" t="s">
        <v>341</v>
      </c>
      <c r="CG45" s="623"/>
      <c r="CH45" s="623"/>
      <c r="CI45" s="623"/>
      <c r="CJ45" s="623"/>
      <c r="CK45" s="623"/>
      <c r="CL45" s="623"/>
      <c r="CM45" s="623"/>
      <c r="CN45" s="623"/>
      <c r="CO45" s="623"/>
      <c r="CP45" s="623"/>
      <c r="CQ45" s="624"/>
      <c r="CR45" s="625">
        <v>8264645</v>
      </c>
      <c r="CS45" s="657"/>
      <c r="CT45" s="657"/>
      <c r="CU45" s="657"/>
      <c r="CV45" s="657"/>
      <c r="CW45" s="657"/>
      <c r="CX45" s="657"/>
      <c r="CY45" s="658"/>
      <c r="CZ45" s="659">
        <v>3.2</v>
      </c>
      <c r="DA45" s="660"/>
      <c r="DB45" s="660"/>
      <c r="DC45" s="661"/>
      <c r="DD45" s="634">
        <v>1961970</v>
      </c>
      <c r="DE45" s="657"/>
      <c r="DF45" s="657"/>
      <c r="DG45" s="657"/>
      <c r="DH45" s="657"/>
      <c r="DI45" s="657"/>
      <c r="DJ45" s="657"/>
      <c r="DK45" s="658"/>
      <c r="DL45" s="714"/>
      <c r="DM45" s="715"/>
      <c r="DN45" s="715"/>
      <c r="DO45" s="715"/>
      <c r="DP45" s="715"/>
      <c r="DQ45" s="715"/>
      <c r="DR45" s="715"/>
      <c r="DS45" s="715"/>
      <c r="DT45" s="715"/>
      <c r="DU45" s="715"/>
      <c r="DV45" s="716"/>
      <c r="DW45" s="717"/>
      <c r="DX45" s="718"/>
      <c r="DY45" s="718"/>
      <c r="DZ45" s="718"/>
      <c r="EA45" s="718"/>
      <c r="EB45" s="718"/>
      <c r="EC45" s="719"/>
    </row>
    <row r="46" spans="2:133" ht="11.25" customHeight="1" x14ac:dyDescent="0.15">
      <c r="CD46" s="733"/>
      <c r="CE46" s="734"/>
      <c r="CF46" s="622" t="s">
        <v>342</v>
      </c>
      <c r="CG46" s="623"/>
      <c r="CH46" s="623"/>
      <c r="CI46" s="623"/>
      <c r="CJ46" s="623"/>
      <c r="CK46" s="623"/>
      <c r="CL46" s="623"/>
      <c r="CM46" s="623"/>
      <c r="CN46" s="623"/>
      <c r="CO46" s="623"/>
      <c r="CP46" s="623"/>
      <c r="CQ46" s="624"/>
      <c r="CR46" s="625">
        <v>20431322</v>
      </c>
      <c r="CS46" s="626"/>
      <c r="CT46" s="626"/>
      <c r="CU46" s="626"/>
      <c r="CV46" s="626"/>
      <c r="CW46" s="626"/>
      <c r="CX46" s="626"/>
      <c r="CY46" s="627"/>
      <c r="CZ46" s="659">
        <v>8</v>
      </c>
      <c r="DA46" s="708"/>
      <c r="DB46" s="708"/>
      <c r="DC46" s="709"/>
      <c r="DD46" s="634">
        <v>12435624</v>
      </c>
      <c r="DE46" s="626"/>
      <c r="DF46" s="626"/>
      <c r="DG46" s="626"/>
      <c r="DH46" s="626"/>
      <c r="DI46" s="626"/>
      <c r="DJ46" s="626"/>
      <c r="DK46" s="627"/>
      <c r="DL46" s="714"/>
      <c r="DM46" s="715"/>
      <c r="DN46" s="715"/>
      <c r="DO46" s="715"/>
      <c r="DP46" s="715"/>
      <c r="DQ46" s="715"/>
      <c r="DR46" s="715"/>
      <c r="DS46" s="715"/>
      <c r="DT46" s="715"/>
      <c r="DU46" s="715"/>
      <c r="DV46" s="716"/>
      <c r="DW46" s="717"/>
      <c r="DX46" s="718"/>
      <c r="DY46" s="718"/>
      <c r="DZ46" s="718"/>
      <c r="EA46" s="718"/>
      <c r="EB46" s="718"/>
      <c r="EC46" s="719"/>
    </row>
    <row r="47" spans="2:133" ht="11.25" customHeight="1" x14ac:dyDescent="0.15">
      <c r="CD47" s="733"/>
      <c r="CE47" s="734"/>
      <c r="CF47" s="622" t="s">
        <v>343</v>
      </c>
      <c r="CG47" s="623"/>
      <c r="CH47" s="623"/>
      <c r="CI47" s="623"/>
      <c r="CJ47" s="623"/>
      <c r="CK47" s="623"/>
      <c r="CL47" s="623"/>
      <c r="CM47" s="623"/>
      <c r="CN47" s="623"/>
      <c r="CO47" s="623"/>
      <c r="CP47" s="623"/>
      <c r="CQ47" s="624"/>
      <c r="CR47" s="625" t="s">
        <v>114</v>
      </c>
      <c r="CS47" s="657"/>
      <c r="CT47" s="657"/>
      <c r="CU47" s="657"/>
      <c r="CV47" s="657"/>
      <c r="CW47" s="657"/>
      <c r="CX47" s="657"/>
      <c r="CY47" s="658"/>
      <c r="CZ47" s="659" t="s">
        <v>114</v>
      </c>
      <c r="DA47" s="660"/>
      <c r="DB47" s="660"/>
      <c r="DC47" s="661"/>
      <c r="DD47" s="634" t="s">
        <v>114</v>
      </c>
      <c r="DE47" s="657"/>
      <c r="DF47" s="657"/>
      <c r="DG47" s="657"/>
      <c r="DH47" s="657"/>
      <c r="DI47" s="657"/>
      <c r="DJ47" s="657"/>
      <c r="DK47" s="658"/>
      <c r="DL47" s="714"/>
      <c r="DM47" s="715"/>
      <c r="DN47" s="715"/>
      <c r="DO47" s="715"/>
      <c r="DP47" s="715"/>
      <c r="DQ47" s="715"/>
      <c r="DR47" s="715"/>
      <c r="DS47" s="715"/>
      <c r="DT47" s="715"/>
      <c r="DU47" s="715"/>
      <c r="DV47" s="716"/>
      <c r="DW47" s="717"/>
      <c r="DX47" s="718"/>
      <c r="DY47" s="718"/>
      <c r="DZ47" s="718"/>
      <c r="EA47" s="718"/>
      <c r="EB47" s="718"/>
      <c r="EC47" s="719"/>
    </row>
    <row r="48" spans="2:133" x14ac:dyDescent="0.15">
      <c r="CD48" s="735"/>
      <c r="CE48" s="736"/>
      <c r="CF48" s="622" t="s">
        <v>344</v>
      </c>
      <c r="CG48" s="623"/>
      <c r="CH48" s="623"/>
      <c r="CI48" s="623"/>
      <c r="CJ48" s="623"/>
      <c r="CK48" s="623"/>
      <c r="CL48" s="623"/>
      <c r="CM48" s="623"/>
      <c r="CN48" s="623"/>
      <c r="CO48" s="623"/>
      <c r="CP48" s="623"/>
      <c r="CQ48" s="624"/>
      <c r="CR48" s="625" t="s">
        <v>114</v>
      </c>
      <c r="CS48" s="626"/>
      <c r="CT48" s="626"/>
      <c r="CU48" s="626"/>
      <c r="CV48" s="626"/>
      <c r="CW48" s="626"/>
      <c r="CX48" s="626"/>
      <c r="CY48" s="627"/>
      <c r="CZ48" s="659" t="s">
        <v>114</v>
      </c>
      <c r="DA48" s="708"/>
      <c r="DB48" s="708"/>
      <c r="DC48" s="709"/>
      <c r="DD48" s="634" t="s">
        <v>114</v>
      </c>
      <c r="DE48" s="626"/>
      <c r="DF48" s="626"/>
      <c r="DG48" s="626"/>
      <c r="DH48" s="626"/>
      <c r="DI48" s="626"/>
      <c r="DJ48" s="626"/>
      <c r="DK48" s="627"/>
      <c r="DL48" s="714"/>
      <c r="DM48" s="715"/>
      <c r="DN48" s="715"/>
      <c r="DO48" s="715"/>
      <c r="DP48" s="715"/>
      <c r="DQ48" s="715"/>
      <c r="DR48" s="715"/>
      <c r="DS48" s="715"/>
      <c r="DT48" s="715"/>
      <c r="DU48" s="715"/>
      <c r="DV48" s="716"/>
      <c r="DW48" s="717"/>
      <c r="DX48" s="718"/>
      <c r="DY48" s="718"/>
      <c r="DZ48" s="718"/>
      <c r="EA48" s="718"/>
      <c r="EB48" s="718"/>
      <c r="EC48" s="719"/>
    </row>
    <row r="49" spans="82:133" ht="11.25" customHeight="1" x14ac:dyDescent="0.15">
      <c r="CD49" s="668" t="s">
        <v>345</v>
      </c>
      <c r="CE49" s="669"/>
      <c r="CF49" s="669"/>
      <c r="CG49" s="669"/>
      <c r="CH49" s="669"/>
      <c r="CI49" s="669"/>
      <c r="CJ49" s="669"/>
      <c r="CK49" s="669"/>
      <c r="CL49" s="669"/>
      <c r="CM49" s="669"/>
      <c r="CN49" s="669"/>
      <c r="CO49" s="669"/>
      <c r="CP49" s="669"/>
      <c r="CQ49" s="670"/>
      <c r="CR49" s="697">
        <v>254958186</v>
      </c>
      <c r="CS49" s="693"/>
      <c r="CT49" s="693"/>
      <c r="CU49" s="693"/>
      <c r="CV49" s="693"/>
      <c r="CW49" s="693"/>
      <c r="CX49" s="693"/>
      <c r="CY49" s="720"/>
      <c r="CZ49" s="721">
        <v>100</v>
      </c>
      <c r="DA49" s="722"/>
      <c r="DB49" s="722"/>
      <c r="DC49" s="723"/>
      <c r="DD49" s="724">
        <v>167348790</v>
      </c>
      <c r="DE49" s="693"/>
      <c r="DF49" s="693"/>
      <c r="DG49" s="693"/>
      <c r="DH49" s="693"/>
      <c r="DI49" s="693"/>
      <c r="DJ49" s="693"/>
      <c r="DK49" s="720"/>
      <c r="DL49" s="725"/>
      <c r="DM49" s="726"/>
      <c r="DN49" s="726"/>
      <c r="DO49" s="726"/>
      <c r="DP49" s="726"/>
      <c r="DQ49" s="726"/>
      <c r="DR49" s="726"/>
      <c r="DS49" s="726"/>
      <c r="DT49" s="726"/>
      <c r="DU49" s="726"/>
      <c r="DV49" s="727"/>
      <c r="DW49" s="728"/>
      <c r="DX49" s="729"/>
      <c r="DY49" s="729"/>
      <c r="DZ49" s="729"/>
      <c r="EA49" s="729"/>
      <c r="EB49" s="729"/>
      <c r="EC49" s="730"/>
    </row>
    <row r="50" spans="82:133" hidden="1" x14ac:dyDescent="0.15"/>
    <row r="51" spans="82:133" hidden="1" x14ac:dyDescent="0.15"/>
  </sheetData>
  <sheetProtection password="851F" sheet="1" objects="1" scenarios="1"/>
  <mergeCells count="572">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2:CQ42"/>
    <mergeCell ref="CR42:CY42"/>
    <mergeCell ref="CZ42:DC42"/>
    <mergeCell ref="DD42:DK42"/>
    <mergeCell ref="DL42:DV42"/>
    <mergeCell ref="CF46:CQ46"/>
    <mergeCell ref="CR46:CY46"/>
    <mergeCell ref="CZ46:DC46"/>
    <mergeCell ref="DD46:DK46"/>
    <mergeCell ref="DW40:EC40"/>
    <mergeCell ref="AQ39:AY39"/>
    <mergeCell ref="AZ39:BF39"/>
    <mergeCell ref="BG39:BK41"/>
    <mergeCell ref="BM39:BU39"/>
    <mergeCell ref="BV39:CB39"/>
    <mergeCell ref="CD39:CQ39"/>
    <mergeCell ref="CR39:CY39"/>
    <mergeCell ref="CZ39:DC39"/>
    <mergeCell ref="DD39:DK39"/>
    <mergeCell ref="AQ41:AY41"/>
    <mergeCell ref="AZ41:BF41"/>
    <mergeCell ref="BM41:BU41"/>
    <mergeCell ref="CR41:CY41"/>
    <mergeCell ref="CZ41:DC41"/>
    <mergeCell ref="DD41:DK41"/>
    <mergeCell ref="DL41:DV41"/>
    <mergeCell ref="DW41:EC41"/>
    <mergeCell ref="AQ40:AY40"/>
    <mergeCell ref="AZ40:BF40"/>
    <mergeCell ref="BM40:BU40"/>
    <mergeCell ref="BV40:CB40"/>
    <mergeCell ref="CD40:CQ40"/>
    <mergeCell ref="CR40:CY40"/>
    <mergeCell ref="CZ40:DC40"/>
    <mergeCell ref="DD40:DK40"/>
    <mergeCell ref="DL40:DV40"/>
    <mergeCell ref="BV41:CB41"/>
    <mergeCell ref="CD41:CQ41"/>
    <mergeCell ref="AQ38:AY38"/>
    <mergeCell ref="AZ38:BF38"/>
    <mergeCell ref="BG38:BU38"/>
    <mergeCell ref="BV38:CB38"/>
    <mergeCell ref="CD38:CQ38"/>
    <mergeCell ref="CR38:CY38"/>
    <mergeCell ref="AQ37:AY37"/>
    <mergeCell ref="AZ37:BF37"/>
    <mergeCell ref="BG37:BU37"/>
    <mergeCell ref="BV37:CB37"/>
    <mergeCell ref="CD37:CQ37"/>
    <mergeCell ref="CR37:CY37"/>
    <mergeCell ref="DL39:DV39"/>
    <mergeCell ref="DW39:EC39"/>
    <mergeCell ref="CD36:CQ36"/>
    <mergeCell ref="CR36:CY36"/>
    <mergeCell ref="CZ36:DC36"/>
    <mergeCell ref="DD36:DK36"/>
    <mergeCell ref="DL36:DV36"/>
    <mergeCell ref="DW36:EC36"/>
    <mergeCell ref="DW35:EC35"/>
    <mergeCell ref="CZ37:DC37"/>
    <mergeCell ref="DD37:DK37"/>
    <mergeCell ref="DL37:DV37"/>
    <mergeCell ref="DW37:EC37"/>
    <mergeCell ref="CZ38:DC38"/>
    <mergeCell ref="DD38:DK38"/>
    <mergeCell ref="DL38:DV38"/>
    <mergeCell ref="DW38:EC38"/>
    <mergeCell ref="B36:Q36"/>
    <mergeCell ref="R36:Y36"/>
    <mergeCell ref="Z36:AC36"/>
    <mergeCell ref="AD36:AK36"/>
    <mergeCell ref="AL36:AO36"/>
    <mergeCell ref="AQ36:AY36"/>
    <mergeCell ref="AZ36:BF36"/>
    <mergeCell ref="BG36:BU36"/>
    <mergeCell ref="BV36:CB36"/>
    <mergeCell ref="BV35:CB35"/>
    <mergeCell ref="CD35:CQ35"/>
    <mergeCell ref="CR35:CY35"/>
    <mergeCell ref="CZ35:DC35"/>
    <mergeCell ref="DD35:DK35"/>
    <mergeCell ref="DL35:DV35"/>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CD34:CQ34"/>
    <mergeCell ref="CR34:CY34"/>
    <mergeCell ref="CZ34:DC34"/>
    <mergeCell ref="DD34:DK34"/>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CR33:CY33"/>
    <mergeCell ref="CZ33:DC33"/>
    <mergeCell ref="DD33:DK33"/>
    <mergeCell ref="DL33:DV33"/>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DD29:DK29"/>
    <mergeCell ref="CZ30:DC30"/>
    <mergeCell ref="DD30:DK30"/>
    <mergeCell ref="BR31:BW31"/>
    <mergeCell ref="BX31:CB31"/>
    <mergeCell ref="CF31:CQ31"/>
    <mergeCell ref="CR31:CY31"/>
    <mergeCell ref="CZ31:DC31"/>
    <mergeCell ref="DD31:DK31"/>
    <mergeCell ref="BR29:CB29"/>
    <mergeCell ref="CZ32:DC32"/>
    <mergeCell ref="DD32:DK32"/>
    <mergeCell ref="B30:Q30"/>
    <mergeCell ref="R30:Y30"/>
    <mergeCell ref="Z30:AC30"/>
    <mergeCell ref="AD30:AK30"/>
    <mergeCell ref="AL30:AO30"/>
    <mergeCell ref="AP30:AS32"/>
    <mergeCell ref="AT30:AT32"/>
    <mergeCell ref="AX30:BF30"/>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CR29:CY29"/>
    <mergeCell ref="CZ29:DC29"/>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CD21:CQ21"/>
    <mergeCell ref="CR21:CY21"/>
    <mergeCell ref="CZ21:DC21"/>
    <mergeCell ref="DD21:DP21"/>
    <mergeCell ref="CD23:CQ23"/>
    <mergeCell ref="CR23:CY23"/>
    <mergeCell ref="CZ23:DC23"/>
    <mergeCell ref="DD23:DK23"/>
    <mergeCell ref="DL23:DV23"/>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18:CQ18"/>
    <mergeCell ref="CR18:CY18"/>
    <mergeCell ref="CZ18:DC18"/>
    <mergeCell ref="DD18:DP18"/>
    <mergeCell ref="CD19:CQ19"/>
    <mergeCell ref="CR19:CY19"/>
    <mergeCell ref="CZ19:DC19"/>
    <mergeCell ref="DD19:DP19"/>
    <mergeCell ref="DQ19:EC19"/>
    <mergeCell ref="B19:Q19"/>
    <mergeCell ref="R19:Y19"/>
    <mergeCell ref="Z19:AC19"/>
    <mergeCell ref="AD19:AK19"/>
    <mergeCell ref="AL19:AO19"/>
    <mergeCell ref="AP19:BF19"/>
    <mergeCell ref="BG19:BN19"/>
    <mergeCell ref="BO19:BR19"/>
    <mergeCell ref="BS19:CB19"/>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CD15:CQ15"/>
    <mergeCell ref="CR15:CY15"/>
    <mergeCell ref="CZ15:DC15"/>
    <mergeCell ref="DD15:DP15"/>
    <mergeCell ref="CD16:CQ16"/>
    <mergeCell ref="CR16:CY16"/>
    <mergeCell ref="CZ16:DC16"/>
    <mergeCell ref="DD16:DP16"/>
    <mergeCell ref="DQ16:EC16"/>
    <mergeCell ref="B16:Q16"/>
    <mergeCell ref="R16:Y16"/>
    <mergeCell ref="Z16:AC16"/>
    <mergeCell ref="AD16:AK16"/>
    <mergeCell ref="AL16:AO16"/>
    <mergeCell ref="AP16:BF16"/>
    <mergeCell ref="BG16:BN16"/>
    <mergeCell ref="BO16:BR16"/>
    <mergeCell ref="BS16:CB16"/>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CD12:CQ12"/>
    <mergeCell ref="CR12:CY12"/>
    <mergeCell ref="CZ12:DC12"/>
    <mergeCell ref="DD12:DP12"/>
    <mergeCell ref="CD13:CQ13"/>
    <mergeCell ref="CR13:CY13"/>
    <mergeCell ref="CZ13:DC13"/>
    <mergeCell ref="DD13:DP13"/>
    <mergeCell ref="DQ13:EC13"/>
    <mergeCell ref="B13:Q13"/>
    <mergeCell ref="R13:Y13"/>
    <mergeCell ref="Z13:AC13"/>
    <mergeCell ref="AD13:AK13"/>
    <mergeCell ref="AL13:AO13"/>
    <mergeCell ref="AP13:BF13"/>
    <mergeCell ref="BG13:BN13"/>
    <mergeCell ref="BO13:BR13"/>
    <mergeCell ref="BS13:CB13"/>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CD9:CQ9"/>
    <mergeCell ref="CR9:CY9"/>
    <mergeCell ref="CZ9:DC9"/>
    <mergeCell ref="DD9:DP9"/>
    <mergeCell ref="CD10:CQ10"/>
    <mergeCell ref="CR10:CY10"/>
    <mergeCell ref="CZ10:DC10"/>
    <mergeCell ref="DD10:DP10"/>
    <mergeCell ref="DQ10:EC10"/>
    <mergeCell ref="B10:Q10"/>
    <mergeCell ref="R10:Y10"/>
    <mergeCell ref="Z10:AC10"/>
    <mergeCell ref="AD10:AK10"/>
    <mergeCell ref="AL10:AO10"/>
    <mergeCell ref="AP10:BF10"/>
    <mergeCell ref="BG10:BN10"/>
    <mergeCell ref="BO10:BR10"/>
    <mergeCell ref="BS10:CB10"/>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CD6:CQ6"/>
    <mergeCell ref="CR6:CY6"/>
    <mergeCell ref="CZ6:DC6"/>
    <mergeCell ref="DD6:DP6"/>
    <mergeCell ref="CD7:CQ7"/>
    <mergeCell ref="CR7:CY7"/>
    <mergeCell ref="CZ7:DC7"/>
    <mergeCell ref="DD7:DP7"/>
    <mergeCell ref="DQ7:EC7"/>
    <mergeCell ref="B7:Q7"/>
    <mergeCell ref="R7:Y7"/>
    <mergeCell ref="Z7:AC7"/>
    <mergeCell ref="AD7:AK7"/>
    <mergeCell ref="AL7:AO7"/>
    <mergeCell ref="AP7:BF7"/>
    <mergeCell ref="BG7:BN7"/>
    <mergeCell ref="BO7:BR7"/>
    <mergeCell ref="BS7:CB7"/>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s>
  <phoneticPr fontId="2"/>
  <printOptions horizontalCentered="1"/>
  <pageMargins left="0" right="0" top="0.39370078740157483" bottom="0.39370078740157483" header="0.19685039370078741" footer="0.19685039370078741"/>
  <pageSetup paperSize="9" scale="68" orientation="landscape"/>
  <headerFooter alignWithMargins="0">
    <oddFooter>&amp;C&amp;P/&amp;N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6"/>
  <sheetViews>
    <sheetView zoomScale="70" zoomScaleNormal="25" zoomScaleSheetLayoutView="70" workbookViewId="0"/>
  </sheetViews>
  <sheetFormatPr defaultColWidth="0" defaultRowHeight="13.5" zeroHeight="1" x14ac:dyDescent="0.15"/>
  <cols>
    <col min="1" max="130" width="2.75" style="242" customWidth="1"/>
    <col min="131" max="131" width="1.625" style="242" customWidth="1"/>
    <col min="132" max="16384" width="9" style="242" hidden="1"/>
  </cols>
  <sheetData>
    <row r="1" spans="1:131" s="200" customFormat="1" ht="11.25" customHeight="1" thickBot="1" x14ac:dyDescent="0.2">
      <c r="A1" s="195"/>
      <c r="B1" s="195"/>
      <c r="C1" s="195"/>
      <c r="D1" s="195"/>
      <c r="E1" s="195"/>
      <c r="F1" s="195"/>
      <c r="G1" s="195"/>
      <c r="H1" s="195"/>
      <c r="I1" s="195"/>
      <c r="J1" s="195"/>
      <c r="K1" s="195"/>
      <c r="L1" s="195"/>
      <c r="M1" s="195"/>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c r="AQ1" s="196"/>
      <c r="AR1" s="196"/>
      <c r="AS1" s="196"/>
      <c r="AT1" s="196"/>
      <c r="AU1" s="196"/>
      <c r="AV1" s="196"/>
      <c r="AW1" s="196"/>
      <c r="AX1" s="196"/>
      <c r="AY1" s="196"/>
      <c r="AZ1" s="196"/>
      <c r="BA1" s="196"/>
      <c r="BB1" s="196"/>
      <c r="BC1" s="196"/>
      <c r="BD1" s="196"/>
      <c r="BE1" s="196"/>
      <c r="BF1" s="196"/>
      <c r="BG1" s="196"/>
      <c r="BH1" s="196"/>
      <c r="BI1" s="196"/>
      <c r="BJ1" s="196"/>
      <c r="BK1" s="196"/>
      <c r="BL1" s="196"/>
      <c r="BM1" s="196"/>
      <c r="BN1" s="196"/>
      <c r="BO1" s="196"/>
      <c r="BP1" s="196"/>
      <c r="BQ1" s="196"/>
      <c r="BR1" s="196"/>
      <c r="BS1" s="196"/>
      <c r="BT1" s="196"/>
      <c r="BU1" s="196"/>
      <c r="BV1" s="196"/>
      <c r="BW1" s="196"/>
      <c r="BX1" s="196"/>
      <c r="BY1" s="196"/>
      <c r="BZ1" s="196"/>
      <c r="CA1" s="196"/>
      <c r="CB1" s="196"/>
      <c r="CC1" s="196"/>
      <c r="CD1" s="196"/>
      <c r="CE1" s="196"/>
      <c r="CF1" s="196"/>
      <c r="CG1" s="196"/>
      <c r="CH1" s="196"/>
      <c r="CI1" s="196"/>
      <c r="CJ1" s="196"/>
      <c r="CK1" s="196"/>
      <c r="CL1" s="196"/>
      <c r="CM1" s="196"/>
      <c r="CN1" s="196"/>
      <c r="CO1" s="196"/>
      <c r="CP1" s="196"/>
      <c r="CQ1" s="196"/>
      <c r="CR1" s="196"/>
      <c r="CS1" s="196"/>
      <c r="CT1" s="196"/>
      <c r="CU1" s="196"/>
      <c r="CV1" s="196"/>
      <c r="CW1" s="196"/>
      <c r="CX1" s="196"/>
      <c r="CY1" s="196"/>
      <c r="CZ1" s="196"/>
      <c r="DA1" s="196"/>
      <c r="DB1" s="196"/>
      <c r="DC1" s="196"/>
      <c r="DD1" s="196"/>
      <c r="DE1" s="196"/>
      <c r="DF1" s="196"/>
      <c r="DG1" s="196"/>
      <c r="DH1" s="196"/>
      <c r="DI1" s="196"/>
      <c r="DJ1" s="196"/>
      <c r="DK1" s="196"/>
      <c r="DL1" s="196"/>
      <c r="DM1" s="196"/>
      <c r="DN1" s="196"/>
      <c r="DO1" s="196"/>
      <c r="DP1" s="197"/>
      <c r="DQ1" s="198"/>
      <c r="DR1" s="198"/>
      <c r="DS1" s="198"/>
      <c r="DT1" s="198"/>
      <c r="DU1" s="198"/>
      <c r="DV1" s="198"/>
      <c r="DW1" s="198"/>
      <c r="DX1" s="198"/>
      <c r="DY1" s="198"/>
      <c r="DZ1" s="198"/>
      <c r="EA1" s="199"/>
    </row>
    <row r="2" spans="1:131" s="204" customFormat="1" ht="26.25" customHeight="1" thickBot="1" x14ac:dyDescent="0.2">
      <c r="A2" s="201" t="s">
        <v>346</v>
      </c>
      <c r="B2" s="202"/>
      <c r="C2" s="202"/>
      <c r="D2" s="202"/>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2"/>
      <c r="AE2" s="202"/>
      <c r="AF2" s="202"/>
      <c r="AG2" s="202"/>
      <c r="AH2" s="202"/>
      <c r="AI2" s="202"/>
      <c r="AJ2" s="202"/>
      <c r="AK2" s="202"/>
      <c r="AL2" s="202"/>
      <c r="AM2" s="202"/>
      <c r="AN2" s="202"/>
      <c r="AO2" s="202"/>
      <c r="AP2" s="202"/>
      <c r="AQ2" s="202"/>
      <c r="AR2" s="202"/>
      <c r="AS2" s="202"/>
      <c r="AT2" s="202"/>
      <c r="AU2" s="202"/>
      <c r="AV2" s="202"/>
      <c r="AW2" s="202"/>
      <c r="AX2" s="202"/>
      <c r="AY2" s="202"/>
      <c r="AZ2" s="202"/>
      <c r="BA2" s="202"/>
      <c r="BB2" s="202"/>
      <c r="BC2" s="202"/>
      <c r="BD2" s="202"/>
      <c r="BE2" s="202"/>
      <c r="BF2" s="202"/>
      <c r="BG2" s="202"/>
      <c r="BH2" s="202"/>
      <c r="BI2" s="202"/>
      <c r="BJ2" s="202"/>
      <c r="BK2" s="202"/>
      <c r="BL2" s="202"/>
      <c r="BM2" s="202"/>
      <c r="BN2" s="202"/>
      <c r="BO2" s="202"/>
      <c r="BP2" s="202"/>
      <c r="BQ2" s="202"/>
      <c r="BR2" s="202"/>
      <c r="BS2" s="202"/>
      <c r="BT2" s="202"/>
      <c r="BU2" s="202"/>
      <c r="BV2" s="202"/>
      <c r="BW2" s="202"/>
      <c r="BX2" s="202"/>
      <c r="BY2" s="202"/>
      <c r="BZ2" s="202"/>
      <c r="CA2" s="202"/>
      <c r="CB2" s="202"/>
      <c r="CC2" s="202"/>
      <c r="CD2" s="202"/>
      <c r="CE2" s="202"/>
      <c r="CF2" s="202"/>
      <c r="CG2" s="202"/>
      <c r="CH2" s="202"/>
      <c r="CI2" s="202"/>
      <c r="CJ2" s="202"/>
      <c r="CK2" s="202"/>
      <c r="CL2" s="202"/>
      <c r="CM2" s="202"/>
      <c r="CN2" s="202"/>
      <c r="CO2" s="202"/>
      <c r="CP2" s="202"/>
      <c r="CQ2" s="202"/>
      <c r="CR2" s="202"/>
      <c r="CS2" s="202"/>
      <c r="CT2" s="202"/>
      <c r="CU2" s="202"/>
      <c r="CV2" s="202"/>
      <c r="CW2" s="202"/>
      <c r="CX2" s="202"/>
      <c r="CY2" s="202"/>
      <c r="CZ2" s="202"/>
      <c r="DA2" s="202"/>
      <c r="DB2" s="202"/>
      <c r="DC2" s="202"/>
      <c r="DD2" s="202"/>
      <c r="DE2" s="202"/>
      <c r="DF2" s="202"/>
      <c r="DG2" s="202"/>
      <c r="DH2" s="202"/>
      <c r="DI2" s="202"/>
      <c r="DJ2" s="766" t="s">
        <v>347</v>
      </c>
      <c r="DK2" s="767"/>
      <c r="DL2" s="767"/>
      <c r="DM2" s="767"/>
      <c r="DN2" s="767"/>
      <c r="DO2" s="768"/>
      <c r="DP2" s="202"/>
      <c r="DQ2" s="766" t="s">
        <v>348</v>
      </c>
      <c r="DR2" s="767"/>
      <c r="DS2" s="767"/>
      <c r="DT2" s="767"/>
      <c r="DU2" s="767"/>
      <c r="DV2" s="767"/>
      <c r="DW2" s="767"/>
      <c r="DX2" s="767"/>
      <c r="DY2" s="767"/>
      <c r="DZ2" s="768"/>
      <c r="EA2" s="203"/>
    </row>
    <row r="3" spans="1:131" s="200" customFormat="1" ht="11.25" customHeight="1" x14ac:dyDescent="0.15">
      <c r="A3" s="196"/>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6"/>
      <c r="AQ3" s="196"/>
      <c r="AR3" s="196"/>
      <c r="AS3" s="196"/>
      <c r="AT3" s="196"/>
      <c r="AU3" s="196"/>
      <c r="AV3" s="196"/>
      <c r="AW3" s="196"/>
      <c r="AX3" s="196"/>
      <c r="AY3" s="196"/>
      <c r="AZ3" s="196"/>
      <c r="BA3" s="196"/>
      <c r="BB3" s="196"/>
      <c r="BC3" s="196"/>
      <c r="BD3" s="196"/>
      <c r="BE3" s="196"/>
      <c r="BF3" s="196"/>
      <c r="BG3" s="196"/>
      <c r="BH3" s="196"/>
      <c r="BI3" s="196"/>
      <c r="BJ3" s="196"/>
      <c r="BK3" s="196"/>
      <c r="BL3" s="196"/>
      <c r="BM3" s="196"/>
      <c r="BN3" s="196"/>
      <c r="BO3" s="196"/>
      <c r="BP3" s="196"/>
      <c r="BQ3" s="196"/>
      <c r="BR3" s="196"/>
      <c r="BS3" s="196"/>
      <c r="BT3" s="196"/>
      <c r="BU3" s="196"/>
      <c r="BV3" s="196"/>
      <c r="BW3" s="196"/>
      <c r="BX3" s="196"/>
      <c r="BY3" s="196"/>
      <c r="BZ3" s="196"/>
      <c r="CA3" s="196"/>
      <c r="CB3" s="196"/>
      <c r="CC3" s="196"/>
      <c r="CD3" s="196"/>
      <c r="CE3" s="196"/>
      <c r="CF3" s="196"/>
      <c r="CG3" s="196"/>
      <c r="CH3" s="196"/>
      <c r="CI3" s="196"/>
      <c r="CJ3" s="196"/>
      <c r="CK3" s="196"/>
      <c r="CL3" s="196"/>
      <c r="CM3" s="196"/>
      <c r="CN3" s="196"/>
      <c r="CO3" s="196"/>
      <c r="CP3" s="196"/>
      <c r="CQ3" s="196"/>
      <c r="CR3" s="196"/>
      <c r="CS3" s="196"/>
      <c r="CT3" s="196"/>
      <c r="CU3" s="196"/>
      <c r="CV3" s="196"/>
      <c r="CW3" s="196"/>
      <c r="CX3" s="196"/>
      <c r="CY3" s="196"/>
      <c r="CZ3" s="196"/>
      <c r="DA3" s="196"/>
      <c r="DB3" s="196"/>
      <c r="DC3" s="196"/>
      <c r="DD3" s="196"/>
      <c r="DE3" s="196"/>
      <c r="DF3" s="196"/>
      <c r="DG3" s="196"/>
      <c r="DH3" s="196"/>
      <c r="DI3" s="196"/>
      <c r="DJ3" s="196"/>
      <c r="DK3" s="196"/>
      <c r="DL3" s="196"/>
      <c r="DM3" s="196"/>
      <c r="DN3" s="196"/>
      <c r="DO3" s="196"/>
      <c r="DP3" s="196"/>
      <c r="DQ3" s="196"/>
      <c r="DR3" s="196"/>
      <c r="DS3" s="196"/>
      <c r="DT3" s="196"/>
      <c r="DU3" s="196"/>
      <c r="DV3" s="196"/>
      <c r="DW3" s="196"/>
      <c r="DX3" s="196"/>
      <c r="DY3" s="196"/>
      <c r="DZ3" s="196"/>
      <c r="EA3" s="199"/>
    </row>
    <row r="4" spans="1:131" s="208" customFormat="1" ht="26.25" customHeight="1" thickBot="1" x14ac:dyDescent="0.2">
      <c r="A4" s="769" t="s">
        <v>349</v>
      </c>
      <c r="B4" s="769"/>
      <c r="C4" s="769"/>
      <c r="D4" s="769"/>
      <c r="E4" s="769"/>
      <c r="F4" s="769"/>
      <c r="G4" s="769"/>
      <c r="H4" s="769"/>
      <c r="I4" s="769"/>
      <c r="J4" s="769"/>
      <c r="K4" s="769"/>
      <c r="L4" s="769"/>
      <c r="M4" s="769"/>
      <c r="N4" s="769"/>
      <c r="O4" s="769"/>
      <c r="P4" s="769"/>
      <c r="Q4" s="769"/>
      <c r="R4" s="769"/>
      <c r="S4" s="769"/>
      <c r="T4" s="769"/>
      <c r="U4" s="769"/>
      <c r="V4" s="769"/>
      <c r="W4" s="769"/>
      <c r="X4" s="769"/>
      <c r="Y4" s="769"/>
      <c r="Z4" s="769"/>
      <c r="AA4" s="769"/>
      <c r="AB4" s="769"/>
      <c r="AC4" s="769"/>
      <c r="AD4" s="769"/>
      <c r="AE4" s="769"/>
      <c r="AF4" s="769"/>
      <c r="AG4" s="769"/>
      <c r="AH4" s="769"/>
      <c r="AI4" s="769"/>
      <c r="AJ4" s="769"/>
      <c r="AK4" s="769"/>
      <c r="AL4" s="769"/>
      <c r="AM4" s="769"/>
      <c r="AN4" s="769"/>
      <c r="AO4" s="769"/>
      <c r="AP4" s="769"/>
      <c r="AQ4" s="769"/>
      <c r="AR4" s="769"/>
      <c r="AS4" s="769"/>
      <c r="AT4" s="769"/>
      <c r="AU4" s="769"/>
      <c r="AV4" s="769"/>
      <c r="AW4" s="769"/>
      <c r="AX4" s="769"/>
      <c r="AY4" s="769"/>
      <c r="AZ4" s="205"/>
      <c r="BA4" s="205"/>
      <c r="BB4" s="205"/>
      <c r="BC4" s="205"/>
      <c r="BD4" s="205"/>
      <c r="BE4" s="206"/>
      <c r="BF4" s="206"/>
      <c r="BG4" s="206"/>
      <c r="BH4" s="206"/>
      <c r="BI4" s="206"/>
      <c r="BJ4" s="206"/>
      <c r="BK4" s="206"/>
      <c r="BL4" s="206"/>
      <c r="BM4" s="206"/>
      <c r="BN4" s="206"/>
      <c r="BO4" s="206"/>
      <c r="BP4" s="206"/>
      <c r="BQ4" s="205" t="s">
        <v>350</v>
      </c>
      <c r="BR4" s="205"/>
      <c r="BS4" s="205"/>
      <c r="BT4" s="205"/>
      <c r="BU4" s="205"/>
      <c r="BV4" s="205"/>
      <c r="BW4" s="205"/>
      <c r="BX4" s="205"/>
      <c r="BY4" s="205"/>
      <c r="BZ4" s="205"/>
      <c r="CA4" s="205"/>
      <c r="CB4" s="205"/>
      <c r="CC4" s="205"/>
      <c r="CD4" s="205"/>
      <c r="CE4" s="205"/>
      <c r="CF4" s="205"/>
      <c r="CG4" s="205"/>
      <c r="CH4" s="205"/>
      <c r="CI4" s="205"/>
      <c r="CJ4" s="205"/>
      <c r="CK4" s="205"/>
      <c r="CL4" s="205"/>
      <c r="CM4" s="205"/>
      <c r="CN4" s="205"/>
      <c r="CO4" s="205"/>
      <c r="CP4" s="205"/>
      <c r="CQ4" s="205"/>
      <c r="CR4" s="205"/>
      <c r="CS4" s="205"/>
      <c r="CT4" s="205"/>
      <c r="CU4" s="205"/>
      <c r="CV4" s="205"/>
      <c r="CW4" s="205"/>
      <c r="CX4" s="205"/>
      <c r="CY4" s="205"/>
      <c r="CZ4" s="205"/>
      <c r="DA4" s="205"/>
      <c r="DB4" s="205"/>
      <c r="DC4" s="205"/>
      <c r="DD4" s="205"/>
      <c r="DE4" s="205"/>
      <c r="DF4" s="205"/>
      <c r="DG4" s="205"/>
      <c r="DH4" s="205"/>
      <c r="DI4" s="205"/>
      <c r="DJ4" s="205"/>
      <c r="DK4" s="205"/>
      <c r="DL4" s="205"/>
      <c r="DM4" s="205"/>
      <c r="DN4" s="205"/>
      <c r="DO4" s="205"/>
      <c r="DP4" s="205"/>
      <c r="DQ4" s="205"/>
      <c r="DR4" s="205"/>
      <c r="DS4" s="205"/>
      <c r="DT4" s="205"/>
      <c r="DU4" s="205"/>
      <c r="DV4" s="205"/>
      <c r="DW4" s="205"/>
      <c r="DX4" s="205"/>
      <c r="DY4" s="205"/>
      <c r="DZ4" s="205"/>
      <c r="EA4" s="207"/>
    </row>
    <row r="5" spans="1:131" s="208" customFormat="1" ht="26.25" customHeight="1" x14ac:dyDescent="0.15">
      <c r="A5" s="760" t="s">
        <v>351</v>
      </c>
      <c r="B5" s="761"/>
      <c r="C5" s="761"/>
      <c r="D5" s="761"/>
      <c r="E5" s="761"/>
      <c r="F5" s="761"/>
      <c r="G5" s="761"/>
      <c r="H5" s="761"/>
      <c r="I5" s="761"/>
      <c r="J5" s="761"/>
      <c r="K5" s="761"/>
      <c r="L5" s="761"/>
      <c r="M5" s="761"/>
      <c r="N5" s="761"/>
      <c r="O5" s="761"/>
      <c r="P5" s="762"/>
      <c r="Q5" s="737" t="s">
        <v>352</v>
      </c>
      <c r="R5" s="738"/>
      <c r="S5" s="738"/>
      <c r="T5" s="738"/>
      <c r="U5" s="739"/>
      <c r="V5" s="737" t="s">
        <v>353</v>
      </c>
      <c r="W5" s="738"/>
      <c r="X5" s="738"/>
      <c r="Y5" s="738"/>
      <c r="Z5" s="739"/>
      <c r="AA5" s="737" t="s">
        <v>354</v>
      </c>
      <c r="AB5" s="738"/>
      <c r="AC5" s="738"/>
      <c r="AD5" s="738"/>
      <c r="AE5" s="738"/>
      <c r="AF5" s="770" t="s">
        <v>355</v>
      </c>
      <c r="AG5" s="738"/>
      <c r="AH5" s="738"/>
      <c r="AI5" s="738"/>
      <c r="AJ5" s="749"/>
      <c r="AK5" s="738" t="s">
        <v>356</v>
      </c>
      <c r="AL5" s="738"/>
      <c r="AM5" s="738"/>
      <c r="AN5" s="738"/>
      <c r="AO5" s="739"/>
      <c r="AP5" s="737" t="s">
        <v>357</v>
      </c>
      <c r="AQ5" s="738"/>
      <c r="AR5" s="738"/>
      <c r="AS5" s="738"/>
      <c r="AT5" s="739"/>
      <c r="AU5" s="737" t="s">
        <v>358</v>
      </c>
      <c r="AV5" s="738"/>
      <c r="AW5" s="738"/>
      <c r="AX5" s="738"/>
      <c r="AY5" s="749"/>
      <c r="AZ5" s="209"/>
      <c r="BA5" s="209"/>
      <c r="BB5" s="209"/>
      <c r="BC5" s="209"/>
      <c r="BD5" s="209"/>
      <c r="BE5" s="210"/>
      <c r="BF5" s="210"/>
      <c r="BG5" s="210"/>
      <c r="BH5" s="210"/>
      <c r="BI5" s="210"/>
      <c r="BJ5" s="210"/>
      <c r="BK5" s="210"/>
      <c r="BL5" s="210"/>
      <c r="BM5" s="210"/>
      <c r="BN5" s="210"/>
      <c r="BO5" s="210"/>
      <c r="BP5" s="210"/>
      <c r="BQ5" s="760" t="s">
        <v>359</v>
      </c>
      <c r="BR5" s="761"/>
      <c r="BS5" s="761"/>
      <c r="BT5" s="761"/>
      <c r="BU5" s="761"/>
      <c r="BV5" s="761"/>
      <c r="BW5" s="761"/>
      <c r="BX5" s="761"/>
      <c r="BY5" s="761"/>
      <c r="BZ5" s="761"/>
      <c r="CA5" s="761"/>
      <c r="CB5" s="761"/>
      <c r="CC5" s="761"/>
      <c r="CD5" s="761"/>
      <c r="CE5" s="761"/>
      <c r="CF5" s="761"/>
      <c r="CG5" s="762"/>
      <c r="CH5" s="737" t="s">
        <v>360</v>
      </c>
      <c r="CI5" s="738"/>
      <c r="CJ5" s="738"/>
      <c r="CK5" s="738"/>
      <c r="CL5" s="739"/>
      <c r="CM5" s="737" t="s">
        <v>361</v>
      </c>
      <c r="CN5" s="738"/>
      <c r="CO5" s="738"/>
      <c r="CP5" s="738"/>
      <c r="CQ5" s="739"/>
      <c r="CR5" s="737" t="s">
        <v>362</v>
      </c>
      <c r="CS5" s="738"/>
      <c r="CT5" s="738"/>
      <c r="CU5" s="738"/>
      <c r="CV5" s="739"/>
      <c r="CW5" s="737" t="s">
        <v>363</v>
      </c>
      <c r="CX5" s="738"/>
      <c r="CY5" s="738"/>
      <c r="CZ5" s="738"/>
      <c r="DA5" s="739"/>
      <c r="DB5" s="737" t="s">
        <v>364</v>
      </c>
      <c r="DC5" s="738"/>
      <c r="DD5" s="738"/>
      <c r="DE5" s="738"/>
      <c r="DF5" s="739"/>
      <c r="DG5" s="743" t="s">
        <v>365</v>
      </c>
      <c r="DH5" s="744"/>
      <c r="DI5" s="744"/>
      <c r="DJ5" s="744"/>
      <c r="DK5" s="745"/>
      <c r="DL5" s="743" t="s">
        <v>366</v>
      </c>
      <c r="DM5" s="744"/>
      <c r="DN5" s="744"/>
      <c r="DO5" s="744"/>
      <c r="DP5" s="745"/>
      <c r="DQ5" s="737" t="s">
        <v>367</v>
      </c>
      <c r="DR5" s="738"/>
      <c r="DS5" s="738"/>
      <c r="DT5" s="738"/>
      <c r="DU5" s="739"/>
      <c r="DV5" s="737" t="s">
        <v>358</v>
      </c>
      <c r="DW5" s="738"/>
      <c r="DX5" s="738"/>
      <c r="DY5" s="738"/>
      <c r="DZ5" s="749"/>
      <c r="EA5" s="207"/>
    </row>
    <row r="6" spans="1:131" s="208" customFormat="1" ht="26.25" customHeight="1" thickBot="1" x14ac:dyDescent="0.2">
      <c r="A6" s="763"/>
      <c r="B6" s="764"/>
      <c r="C6" s="764"/>
      <c r="D6" s="764"/>
      <c r="E6" s="764"/>
      <c r="F6" s="764"/>
      <c r="G6" s="764"/>
      <c r="H6" s="764"/>
      <c r="I6" s="764"/>
      <c r="J6" s="764"/>
      <c r="K6" s="764"/>
      <c r="L6" s="764"/>
      <c r="M6" s="764"/>
      <c r="N6" s="764"/>
      <c r="O6" s="764"/>
      <c r="P6" s="765"/>
      <c r="Q6" s="740"/>
      <c r="R6" s="741"/>
      <c r="S6" s="741"/>
      <c r="T6" s="741"/>
      <c r="U6" s="742"/>
      <c r="V6" s="740"/>
      <c r="W6" s="741"/>
      <c r="X6" s="741"/>
      <c r="Y6" s="741"/>
      <c r="Z6" s="742"/>
      <c r="AA6" s="740"/>
      <c r="AB6" s="741"/>
      <c r="AC6" s="741"/>
      <c r="AD6" s="741"/>
      <c r="AE6" s="741"/>
      <c r="AF6" s="771"/>
      <c r="AG6" s="741"/>
      <c r="AH6" s="741"/>
      <c r="AI6" s="741"/>
      <c r="AJ6" s="750"/>
      <c r="AK6" s="741"/>
      <c r="AL6" s="741"/>
      <c r="AM6" s="741"/>
      <c r="AN6" s="741"/>
      <c r="AO6" s="742"/>
      <c r="AP6" s="740"/>
      <c r="AQ6" s="741"/>
      <c r="AR6" s="741"/>
      <c r="AS6" s="741"/>
      <c r="AT6" s="742"/>
      <c r="AU6" s="740"/>
      <c r="AV6" s="741"/>
      <c r="AW6" s="741"/>
      <c r="AX6" s="741"/>
      <c r="AY6" s="750"/>
      <c r="AZ6" s="205"/>
      <c r="BA6" s="205"/>
      <c r="BB6" s="205"/>
      <c r="BC6" s="205"/>
      <c r="BD6" s="205"/>
      <c r="BE6" s="206"/>
      <c r="BF6" s="206"/>
      <c r="BG6" s="206"/>
      <c r="BH6" s="206"/>
      <c r="BI6" s="206"/>
      <c r="BJ6" s="206"/>
      <c r="BK6" s="206"/>
      <c r="BL6" s="206"/>
      <c r="BM6" s="206"/>
      <c r="BN6" s="206"/>
      <c r="BO6" s="206"/>
      <c r="BP6" s="206"/>
      <c r="BQ6" s="763"/>
      <c r="BR6" s="764"/>
      <c r="BS6" s="764"/>
      <c r="BT6" s="764"/>
      <c r="BU6" s="764"/>
      <c r="BV6" s="764"/>
      <c r="BW6" s="764"/>
      <c r="BX6" s="764"/>
      <c r="BY6" s="764"/>
      <c r="BZ6" s="764"/>
      <c r="CA6" s="764"/>
      <c r="CB6" s="764"/>
      <c r="CC6" s="764"/>
      <c r="CD6" s="764"/>
      <c r="CE6" s="764"/>
      <c r="CF6" s="764"/>
      <c r="CG6" s="765"/>
      <c r="CH6" s="740"/>
      <c r="CI6" s="741"/>
      <c r="CJ6" s="741"/>
      <c r="CK6" s="741"/>
      <c r="CL6" s="742"/>
      <c r="CM6" s="740"/>
      <c r="CN6" s="741"/>
      <c r="CO6" s="741"/>
      <c r="CP6" s="741"/>
      <c r="CQ6" s="742"/>
      <c r="CR6" s="740"/>
      <c r="CS6" s="741"/>
      <c r="CT6" s="741"/>
      <c r="CU6" s="741"/>
      <c r="CV6" s="742"/>
      <c r="CW6" s="740"/>
      <c r="CX6" s="741"/>
      <c r="CY6" s="741"/>
      <c r="CZ6" s="741"/>
      <c r="DA6" s="742"/>
      <c r="DB6" s="740"/>
      <c r="DC6" s="741"/>
      <c r="DD6" s="741"/>
      <c r="DE6" s="741"/>
      <c r="DF6" s="742"/>
      <c r="DG6" s="746"/>
      <c r="DH6" s="747"/>
      <c r="DI6" s="747"/>
      <c r="DJ6" s="747"/>
      <c r="DK6" s="748"/>
      <c r="DL6" s="746"/>
      <c r="DM6" s="747"/>
      <c r="DN6" s="747"/>
      <c r="DO6" s="747"/>
      <c r="DP6" s="748"/>
      <c r="DQ6" s="740"/>
      <c r="DR6" s="741"/>
      <c r="DS6" s="741"/>
      <c r="DT6" s="741"/>
      <c r="DU6" s="742"/>
      <c r="DV6" s="740"/>
      <c r="DW6" s="741"/>
      <c r="DX6" s="741"/>
      <c r="DY6" s="741"/>
      <c r="DZ6" s="750"/>
      <c r="EA6" s="207"/>
    </row>
    <row r="7" spans="1:131" s="208" customFormat="1" ht="26.25" customHeight="1" thickTop="1" x14ac:dyDescent="0.15">
      <c r="A7" s="211">
        <v>1</v>
      </c>
      <c r="B7" s="751" t="s">
        <v>368</v>
      </c>
      <c r="C7" s="752"/>
      <c r="D7" s="752"/>
      <c r="E7" s="752"/>
      <c r="F7" s="752"/>
      <c r="G7" s="752"/>
      <c r="H7" s="752"/>
      <c r="I7" s="752"/>
      <c r="J7" s="752"/>
      <c r="K7" s="752"/>
      <c r="L7" s="752"/>
      <c r="M7" s="752"/>
      <c r="N7" s="752"/>
      <c r="O7" s="752"/>
      <c r="P7" s="753"/>
      <c r="Q7" s="754">
        <v>263697</v>
      </c>
      <c r="R7" s="755"/>
      <c r="S7" s="755"/>
      <c r="T7" s="755"/>
      <c r="U7" s="755"/>
      <c r="V7" s="755">
        <v>256455</v>
      </c>
      <c r="W7" s="755"/>
      <c r="X7" s="755"/>
      <c r="Y7" s="755"/>
      <c r="Z7" s="755"/>
      <c r="AA7" s="755">
        <v>7243</v>
      </c>
      <c r="AB7" s="755"/>
      <c r="AC7" s="755"/>
      <c r="AD7" s="755"/>
      <c r="AE7" s="756"/>
      <c r="AF7" s="757">
        <v>7243</v>
      </c>
      <c r="AG7" s="758"/>
      <c r="AH7" s="758"/>
      <c r="AI7" s="758"/>
      <c r="AJ7" s="759"/>
      <c r="AK7" s="794">
        <v>5197</v>
      </c>
      <c r="AL7" s="795"/>
      <c r="AM7" s="795"/>
      <c r="AN7" s="795"/>
      <c r="AO7" s="795"/>
      <c r="AP7" s="795">
        <v>54040</v>
      </c>
      <c r="AQ7" s="795"/>
      <c r="AR7" s="795"/>
      <c r="AS7" s="795"/>
      <c r="AT7" s="795"/>
      <c r="AU7" s="796"/>
      <c r="AV7" s="796"/>
      <c r="AW7" s="796"/>
      <c r="AX7" s="796"/>
      <c r="AY7" s="797"/>
      <c r="AZ7" s="205"/>
      <c r="BA7" s="205"/>
      <c r="BB7" s="205"/>
      <c r="BC7" s="205"/>
      <c r="BD7" s="205"/>
      <c r="BE7" s="206"/>
      <c r="BF7" s="206"/>
      <c r="BG7" s="206"/>
      <c r="BH7" s="206"/>
      <c r="BI7" s="206"/>
      <c r="BJ7" s="206"/>
      <c r="BK7" s="206"/>
      <c r="BL7" s="206"/>
      <c r="BM7" s="206"/>
      <c r="BN7" s="206"/>
      <c r="BO7" s="206"/>
      <c r="BP7" s="206"/>
      <c r="BQ7" s="212">
        <v>1</v>
      </c>
      <c r="BR7" s="213" t="s">
        <v>552</v>
      </c>
      <c r="BS7" s="798" t="s">
        <v>540</v>
      </c>
      <c r="BT7" s="799"/>
      <c r="BU7" s="799"/>
      <c r="BV7" s="799"/>
      <c r="BW7" s="799"/>
      <c r="BX7" s="799"/>
      <c r="BY7" s="799"/>
      <c r="BZ7" s="799"/>
      <c r="CA7" s="799"/>
      <c r="CB7" s="799"/>
      <c r="CC7" s="799"/>
      <c r="CD7" s="799"/>
      <c r="CE7" s="799"/>
      <c r="CF7" s="799"/>
      <c r="CG7" s="800"/>
      <c r="CH7" s="791">
        <v>2</v>
      </c>
      <c r="CI7" s="792"/>
      <c r="CJ7" s="792"/>
      <c r="CK7" s="792"/>
      <c r="CL7" s="793"/>
      <c r="CM7" s="791">
        <v>76</v>
      </c>
      <c r="CN7" s="792"/>
      <c r="CO7" s="792"/>
      <c r="CP7" s="792"/>
      <c r="CQ7" s="793"/>
      <c r="CR7" s="791">
        <v>6</v>
      </c>
      <c r="CS7" s="792"/>
      <c r="CT7" s="792"/>
      <c r="CU7" s="792"/>
      <c r="CV7" s="793"/>
      <c r="CW7" s="791" t="s">
        <v>546</v>
      </c>
      <c r="CX7" s="792"/>
      <c r="CY7" s="792"/>
      <c r="CZ7" s="792"/>
      <c r="DA7" s="793"/>
      <c r="DB7" s="791">
        <v>3796</v>
      </c>
      <c r="DC7" s="792"/>
      <c r="DD7" s="792"/>
      <c r="DE7" s="792"/>
      <c r="DF7" s="793"/>
      <c r="DG7" s="791">
        <v>10740</v>
      </c>
      <c r="DH7" s="792"/>
      <c r="DI7" s="792"/>
      <c r="DJ7" s="792"/>
      <c r="DK7" s="793"/>
      <c r="DL7" s="791" t="s">
        <v>546</v>
      </c>
      <c r="DM7" s="792"/>
      <c r="DN7" s="792"/>
      <c r="DO7" s="792"/>
      <c r="DP7" s="793"/>
      <c r="DQ7" s="791" t="s">
        <v>546</v>
      </c>
      <c r="DR7" s="792"/>
      <c r="DS7" s="792"/>
      <c r="DT7" s="792"/>
      <c r="DU7" s="793"/>
      <c r="DV7" s="772"/>
      <c r="DW7" s="773"/>
      <c r="DX7" s="773"/>
      <c r="DY7" s="773"/>
      <c r="DZ7" s="774"/>
      <c r="EA7" s="207"/>
    </row>
    <row r="8" spans="1:131" s="208" customFormat="1" ht="26.25" customHeight="1" x14ac:dyDescent="0.15">
      <c r="A8" s="214">
        <v>2</v>
      </c>
      <c r="B8" s="775"/>
      <c r="C8" s="776"/>
      <c r="D8" s="776"/>
      <c r="E8" s="776"/>
      <c r="F8" s="776"/>
      <c r="G8" s="776"/>
      <c r="H8" s="776"/>
      <c r="I8" s="776"/>
      <c r="J8" s="776"/>
      <c r="K8" s="776"/>
      <c r="L8" s="776"/>
      <c r="M8" s="776"/>
      <c r="N8" s="776"/>
      <c r="O8" s="776"/>
      <c r="P8" s="777"/>
      <c r="Q8" s="778"/>
      <c r="R8" s="779"/>
      <c r="S8" s="779"/>
      <c r="T8" s="779"/>
      <c r="U8" s="779"/>
      <c r="V8" s="779"/>
      <c r="W8" s="779"/>
      <c r="X8" s="779"/>
      <c r="Y8" s="779"/>
      <c r="Z8" s="779"/>
      <c r="AA8" s="779"/>
      <c r="AB8" s="779"/>
      <c r="AC8" s="779"/>
      <c r="AD8" s="779"/>
      <c r="AE8" s="780"/>
      <c r="AF8" s="781"/>
      <c r="AG8" s="782"/>
      <c r="AH8" s="782"/>
      <c r="AI8" s="782"/>
      <c r="AJ8" s="783"/>
      <c r="AK8" s="784"/>
      <c r="AL8" s="785"/>
      <c r="AM8" s="785"/>
      <c r="AN8" s="785"/>
      <c r="AO8" s="785"/>
      <c r="AP8" s="785"/>
      <c r="AQ8" s="785"/>
      <c r="AR8" s="785"/>
      <c r="AS8" s="785"/>
      <c r="AT8" s="785"/>
      <c r="AU8" s="786"/>
      <c r="AV8" s="786"/>
      <c r="AW8" s="786"/>
      <c r="AX8" s="786"/>
      <c r="AY8" s="787"/>
      <c r="AZ8" s="205"/>
      <c r="BA8" s="205"/>
      <c r="BB8" s="205"/>
      <c r="BC8" s="205"/>
      <c r="BD8" s="205"/>
      <c r="BE8" s="206"/>
      <c r="BF8" s="206"/>
      <c r="BG8" s="206"/>
      <c r="BH8" s="206"/>
      <c r="BI8" s="206"/>
      <c r="BJ8" s="206"/>
      <c r="BK8" s="206"/>
      <c r="BL8" s="206"/>
      <c r="BM8" s="206"/>
      <c r="BN8" s="206"/>
      <c r="BO8" s="206"/>
      <c r="BP8" s="206"/>
      <c r="BQ8" s="215">
        <v>2</v>
      </c>
      <c r="BR8" s="216"/>
      <c r="BS8" s="788" t="s">
        <v>541</v>
      </c>
      <c r="BT8" s="789"/>
      <c r="BU8" s="789"/>
      <c r="BV8" s="789"/>
      <c r="BW8" s="789"/>
      <c r="BX8" s="789"/>
      <c r="BY8" s="789"/>
      <c r="BZ8" s="789"/>
      <c r="CA8" s="789"/>
      <c r="CB8" s="789"/>
      <c r="CC8" s="789"/>
      <c r="CD8" s="789"/>
      <c r="CE8" s="789"/>
      <c r="CF8" s="789"/>
      <c r="CG8" s="790"/>
      <c r="CH8" s="801">
        <v>23</v>
      </c>
      <c r="CI8" s="802"/>
      <c r="CJ8" s="802"/>
      <c r="CK8" s="802"/>
      <c r="CL8" s="803"/>
      <c r="CM8" s="801">
        <v>852</v>
      </c>
      <c r="CN8" s="802"/>
      <c r="CO8" s="802"/>
      <c r="CP8" s="802"/>
      <c r="CQ8" s="803"/>
      <c r="CR8" s="801">
        <v>210</v>
      </c>
      <c r="CS8" s="802"/>
      <c r="CT8" s="802"/>
      <c r="CU8" s="802"/>
      <c r="CV8" s="803"/>
      <c r="CW8" s="801">
        <v>161</v>
      </c>
      <c r="CX8" s="802"/>
      <c r="CY8" s="802"/>
      <c r="CZ8" s="802"/>
      <c r="DA8" s="803"/>
      <c r="DB8" s="801" t="s">
        <v>547</v>
      </c>
      <c r="DC8" s="802"/>
      <c r="DD8" s="802"/>
      <c r="DE8" s="802"/>
      <c r="DF8" s="803"/>
      <c r="DG8" s="801" t="s">
        <v>549</v>
      </c>
      <c r="DH8" s="802"/>
      <c r="DI8" s="802"/>
      <c r="DJ8" s="802"/>
      <c r="DK8" s="803"/>
      <c r="DL8" s="801" t="s">
        <v>546</v>
      </c>
      <c r="DM8" s="802"/>
      <c r="DN8" s="802"/>
      <c r="DO8" s="802"/>
      <c r="DP8" s="803"/>
      <c r="DQ8" s="801" t="s">
        <v>546</v>
      </c>
      <c r="DR8" s="802"/>
      <c r="DS8" s="802"/>
      <c r="DT8" s="802"/>
      <c r="DU8" s="803"/>
      <c r="DV8" s="805"/>
      <c r="DW8" s="806"/>
      <c r="DX8" s="806"/>
      <c r="DY8" s="806"/>
      <c r="DZ8" s="807"/>
      <c r="EA8" s="207"/>
    </row>
    <row r="9" spans="1:131" s="208" customFormat="1" ht="26.25" customHeight="1" x14ac:dyDescent="0.15">
      <c r="A9" s="214">
        <v>3</v>
      </c>
      <c r="B9" s="775"/>
      <c r="C9" s="776"/>
      <c r="D9" s="776"/>
      <c r="E9" s="776"/>
      <c r="F9" s="776"/>
      <c r="G9" s="776"/>
      <c r="H9" s="776"/>
      <c r="I9" s="776"/>
      <c r="J9" s="776"/>
      <c r="K9" s="776"/>
      <c r="L9" s="776"/>
      <c r="M9" s="776"/>
      <c r="N9" s="776"/>
      <c r="O9" s="776"/>
      <c r="P9" s="777"/>
      <c r="Q9" s="778"/>
      <c r="R9" s="779"/>
      <c r="S9" s="779"/>
      <c r="T9" s="779"/>
      <c r="U9" s="779"/>
      <c r="V9" s="779"/>
      <c r="W9" s="779"/>
      <c r="X9" s="779"/>
      <c r="Y9" s="779"/>
      <c r="Z9" s="779"/>
      <c r="AA9" s="779"/>
      <c r="AB9" s="779"/>
      <c r="AC9" s="779"/>
      <c r="AD9" s="779"/>
      <c r="AE9" s="780"/>
      <c r="AF9" s="781"/>
      <c r="AG9" s="782"/>
      <c r="AH9" s="782"/>
      <c r="AI9" s="782"/>
      <c r="AJ9" s="783"/>
      <c r="AK9" s="784"/>
      <c r="AL9" s="785"/>
      <c r="AM9" s="785"/>
      <c r="AN9" s="785"/>
      <c r="AO9" s="785"/>
      <c r="AP9" s="785"/>
      <c r="AQ9" s="785"/>
      <c r="AR9" s="785"/>
      <c r="AS9" s="785"/>
      <c r="AT9" s="785"/>
      <c r="AU9" s="786"/>
      <c r="AV9" s="786"/>
      <c r="AW9" s="786"/>
      <c r="AX9" s="786"/>
      <c r="AY9" s="787"/>
      <c r="AZ9" s="205"/>
      <c r="BA9" s="205"/>
      <c r="BB9" s="205"/>
      <c r="BC9" s="205"/>
      <c r="BD9" s="205"/>
      <c r="BE9" s="206"/>
      <c r="BF9" s="206"/>
      <c r="BG9" s="206"/>
      <c r="BH9" s="206"/>
      <c r="BI9" s="206"/>
      <c r="BJ9" s="206"/>
      <c r="BK9" s="206"/>
      <c r="BL9" s="206"/>
      <c r="BM9" s="206"/>
      <c r="BN9" s="206"/>
      <c r="BO9" s="206"/>
      <c r="BP9" s="206"/>
      <c r="BQ9" s="215">
        <v>3</v>
      </c>
      <c r="BR9" s="216"/>
      <c r="BS9" s="788" t="s">
        <v>542</v>
      </c>
      <c r="BT9" s="789"/>
      <c r="BU9" s="789"/>
      <c r="BV9" s="789"/>
      <c r="BW9" s="789"/>
      <c r="BX9" s="789"/>
      <c r="BY9" s="789"/>
      <c r="BZ9" s="789"/>
      <c r="CA9" s="789"/>
      <c r="CB9" s="789"/>
      <c r="CC9" s="789"/>
      <c r="CD9" s="789"/>
      <c r="CE9" s="789"/>
      <c r="CF9" s="789"/>
      <c r="CG9" s="790"/>
      <c r="CH9" s="801">
        <v>-1</v>
      </c>
      <c r="CI9" s="802"/>
      <c r="CJ9" s="802"/>
      <c r="CK9" s="802"/>
      <c r="CL9" s="803"/>
      <c r="CM9" s="801">
        <v>240</v>
      </c>
      <c r="CN9" s="802"/>
      <c r="CO9" s="802"/>
      <c r="CP9" s="802"/>
      <c r="CQ9" s="803"/>
      <c r="CR9" s="801">
        <v>110</v>
      </c>
      <c r="CS9" s="802"/>
      <c r="CT9" s="802"/>
      <c r="CU9" s="802"/>
      <c r="CV9" s="803"/>
      <c r="CW9" s="801">
        <v>133</v>
      </c>
      <c r="CX9" s="802"/>
      <c r="CY9" s="802"/>
      <c r="CZ9" s="802"/>
      <c r="DA9" s="803"/>
      <c r="DB9" s="801" t="s">
        <v>546</v>
      </c>
      <c r="DC9" s="802"/>
      <c r="DD9" s="802"/>
      <c r="DE9" s="802"/>
      <c r="DF9" s="803"/>
      <c r="DG9" s="801" t="s">
        <v>546</v>
      </c>
      <c r="DH9" s="802"/>
      <c r="DI9" s="802"/>
      <c r="DJ9" s="802"/>
      <c r="DK9" s="803"/>
      <c r="DL9" s="804" t="s">
        <v>550</v>
      </c>
      <c r="DM9" s="802"/>
      <c r="DN9" s="802"/>
      <c r="DO9" s="802"/>
      <c r="DP9" s="803"/>
      <c r="DQ9" s="801" t="s">
        <v>546</v>
      </c>
      <c r="DR9" s="802"/>
      <c r="DS9" s="802"/>
      <c r="DT9" s="802"/>
      <c r="DU9" s="803"/>
      <c r="DV9" s="805"/>
      <c r="DW9" s="806"/>
      <c r="DX9" s="806"/>
      <c r="DY9" s="806"/>
      <c r="DZ9" s="807"/>
      <c r="EA9" s="207"/>
    </row>
    <row r="10" spans="1:131" s="208" customFormat="1" ht="26.25" customHeight="1" x14ac:dyDescent="0.15">
      <c r="A10" s="214">
        <v>4</v>
      </c>
      <c r="B10" s="775"/>
      <c r="C10" s="776"/>
      <c r="D10" s="776"/>
      <c r="E10" s="776"/>
      <c r="F10" s="776"/>
      <c r="G10" s="776"/>
      <c r="H10" s="776"/>
      <c r="I10" s="776"/>
      <c r="J10" s="776"/>
      <c r="K10" s="776"/>
      <c r="L10" s="776"/>
      <c r="M10" s="776"/>
      <c r="N10" s="776"/>
      <c r="O10" s="776"/>
      <c r="P10" s="777"/>
      <c r="Q10" s="778"/>
      <c r="R10" s="779"/>
      <c r="S10" s="779"/>
      <c r="T10" s="779"/>
      <c r="U10" s="779"/>
      <c r="V10" s="779"/>
      <c r="W10" s="779"/>
      <c r="X10" s="779"/>
      <c r="Y10" s="779"/>
      <c r="Z10" s="779"/>
      <c r="AA10" s="779"/>
      <c r="AB10" s="779"/>
      <c r="AC10" s="779"/>
      <c r="AD10" s="779"/>
      <c r="AE10" s="780"/>
      <c r="AF10" s="781"/>
      <c r="AG10" s="782"/>
      <c r="AH10" s="782"/>
      <c r="AI10" s="782"/>
      <c r="AJ10" s="783"/>
      <c r="AK10" s="784"/>
      <c r="AL10" s="785"/>
      <c r="AM10" s="785"/>
      <c r="AN10" s="785"/>
      <c r="AO10" s="785"/>
      <c r="AP10" s="785"/>
      <c r="AQ10" s="785"/>
      <c r="AR10" s="785"/>
      <c r="AS10" s="785"/>
      <c r="AT10" s="785"/>
      <c r="AU10" s="786"/>
      <c r="AV10" s="786"/>
      <c r="AW10" s="786"/>
      <c r="AX10" s="786"/>
      <c r="AY10" s="787"/>
      <c r="AZ10" s="205"/>
      <c r="BA10" s="205"/>
      <c r="BB10" s="205"/>
      <c r="BC10" s="205"/>
      <c r="BD10" s="205"/>
      <c r="BE10" s="206"/>
      <c r="BF10" s="206"/>
      <c r="BG10" s="206"/>
      <c r="BH10" s="206"/>
      <c r="BI10" s="206"/>
      <c r="BJ10" s="206"/>
      <c r="BK10" s="206"/>
      <c r="BL10" s="206"/>
      <c r="BM10" s="206"/>
      <c r="BN10" s="206"/>
      <c r="BO10" s="206"/>
      <c r="BP10" s="206"/>
      <c r="BQ10" s="215">
        <v>4</v>
      </c>
      <c r="BR10" s="216"/>
      <c r="BS10" s="788" t="s">
        <v>543</v>
      </c>
      <c r="BT10" s="789"/>
      <c r="BU10" s="789"/>
      <c r="BV10" s="789"/>
      <c r="BW10" s="789"/>
      <c r="BX10" s="789"/>
      <c r="BY10" s="789"/>
      <c r="BZ10" s="789"/>
      <c r="CA10" s="789"/>
      <c r="CB10" s="789"/>
      <c r="CC10" s="789"/>
      <c r="CD10" s="789"/>
      <c r="CE10" s="789"/>
      <c r="CF10" s="789"/>
      <c r="CG10" s="790"/>
      <c r="CH10" s="801">
        <v>0</v>
      </c>
      <c r="CI10" s="802"/>
      <c r="CJ10" s="802"/>
      <c r="CK10" s="802"/>
      <c r="CL10" s="803"/>
      <c r="CM10" s="801">
        <v>12</v>
      </c>
      <c r="CN10" s="802"/>
      <c r="CO10" s="802"/>
      <c r="CP10" s="802"/>
      <c r="CQ10" s="803"/>
      <c r="CR10" s="801">
        <v>5</v>
      </c>
      <c r="CS10" s="802"/>
      <c r="CT10" s="802"/>
      <c r="CU10" s="802"/>
      <c r="CV10" s="803"/>
      <c r="CW10" s="801" t="s">
        <v>546</v>
      </c>
      <c r="CX10" s="802"/>
      <c r="CY10" s="802"/>
      <c r="CZ10" s="802"/>
      <c r="DA10" s="803"/>
      <c r="DB10" s="801" t="s">
        <v>546</v>
      </c>
      <c r="DC10" s="802"/>
      <c r="DD10" s="802"/>
      <c r="DE10" s="802"/>
      <c r="DF10" s="803"/>
      <c r="DG10" s="801" t="s">
        <v>546</v>
      </c>
      <c r="DH10" s="802"/>
      <c r="DI10" s="802"/>
      <c r="DJ10" s="802"/>
      <c r="DK10" s="803"/>
      <c r="DL10" s="801" t="s">
        <v>546</v>
      </c>
      <c r="DM10" s="802"/>
      <c r="DN10" s="802"/>
      <c r="DO10" s="802"/>
      <c r="DP10" s="803"/>
      <c r="DQ10" s="801" t="s">
        <v>546</v>
      </c>
      <c r="DR10" s="802"/>
      <c r="DS10" s="802"/>
      <c r="DT10" s="802"/>
      <c r="DU10" s="803"/>
      <c r="DV10" s="805"/>
      <c r="DW10" s="806"/>
      <c r="DX10" s="806"/>
      <c r="DY10" s="806"/>
      <c r="DZ10" s="807"/>
      <c r="EA10" s="207"/>
    </row>
    <row r="11" spans="1:131" s="208" customFormat="1" ht="26.25" customHeight="1" x14ac:dyDescent="0.15">
      <c r="A11" s="214">
        <v>5</v>
      </c>
      <c r="B11" s="775"/>
      <c r="C11" s="776"/>
      <c r="D11" s="776"/>
      <c r="E11" s="776"/>
      <c r="F11" s="776"/>
      <c r="G11" s="776"/>
      <c r="H11" s="776"/>
      <c r="I11" s="776"/>
      <c r="J11" s="776"/>
      <c r="K11" s="776"/>
      <c r="L11" s="776"/>
      <c r="M11" s="776"/>
      <c r="N11" s="776"/>
      <c r="O11" s="776"/>
      <c r="P11" s="777"/>
      <c r="Q11" s="778"/>
      <c r="R11" s="779"/>
      <c r="S11" s="779"/>
      <c r="T11" s="779"/>
      <c r="U11" s="779"/>
      <c r="V11" s="779"/>
      <c r="W11" s="779"/>
      <c r="X11" s="779"/>
      <c r="Y11" s="779"/>
      <c r="Z11" s="779"/>
      <c r="AA11" s="779"/>
      <c r="AB11" s="779"/>
      <c r="AC11" s="779"/>
      <c r="AD11" s="779"/>
      <c r="AE11" s="780"/>
      <c r="AF11" s="781"/>
      <c r="AG11" s="782"/>
      <c r="AH11" s="782"/>
      <c r="AI11" s="782"/>
      <c r="AJ11" s="783"/>
      <c r="AK11" s="784"/>
      <c r="AL11" s="785"/>
      <c r="AM11" s="785"/>
      <c r="AN11" s="785"/>
      <c r="AO11" s="785"/>
      <c r="AP11" s="785"/>
      <c r="AQ11" s="785"/>
      <c r="AR11" s="785"/>
      <c r="AS11" s="785"/>
      <c r="AT11" s="785"/>
      <c r="AU11" s="786"/>
      <c r="AV11" s="786"/>
      <c r="AW11" s="786"/>
      <c r="AX11" s="786"/>
      <c r="AY11" s="787"/>
      <c r="AZ11" s="205"/>
      <c r="BA11" s="205"/>
      <c r="BB11" s="205"/>
      <c r="BC11" s="205"/>
      <c r="BD11" s="205"/>
      <c r="BE11" s="206"/>
      <c r="BF11" s="206"/>
      <c r="BG11" s="206"/>
      <c r="BH11" s="206"/>
      <c r="BI11" s="206"/>
      <c r="BJ11" s="206"/>
      <c r="BK11" s="206"/>
      <c r="BL11" s="206"/>
      <c r="BM11" s="206"/>
      <c r="BN11" s="206"/>
      <c r="BO11" s="206"/>
      <c r="BP11" s="206"/>
      <c r="BQ11" s="215">
        <v>5</v>
      </c>
      <c r="BR11" s="216"/>
      <c r="BS11" s="788" t="s">
        <v>544</v>
      </c>
      <c r="BT11" s="789"/>
      <c r="BU11" s="789"/>
      <c r="BV11" s="789"/>
      <c r="BW11" s="789"/>
      <c r="BX11" s="789"/>
      <c r="BY11" s="789"/>
      <c r="BZ11" s="789"/>
      <c r="CA11" s="789"/>
      <c r="CB11" s="789"/>
      <c r="CC11" s="789"/>
      <c r="CD11" s="789"/>
      <c r="CE11" s="789"/>
      <c r="CF11" s="789"/>
      <c r="CG11" s="790"/>
      <c r="CH11" s="801">
        <v>13</v>
      </c>
      <c r="CI11" s="802"/>
      <c r="CJ11" s="802"/>
      <c r="CK11" s="802"/>
      <c r="CL11" s="803"/>
      <c r="CM11" s="801">
        <v>149</v>
      </c>
      <c r="CN11" s="802"/>
      <c r="CO11" s="802"/>
      <c r="CP11" s="802"/>
      <c r="CQ11" s="803"/>
      <c r="CR11" s="801">
        <v>91</v>
      </c>
      <c r="CS11" s="802"/>
      <c r="CT11" s="802"/>
      <c r="CU11" s="802"/>
      <c r="CV11" s="803"/>
      <c r="CW11" s="801">
        <v>171</v>
      </c>
      <c r="CX11" s="802"/>
      <c r="CY11" s="802"/>
      <c r="CZ11" s="802"/>
      <c r="DA11" s="803"/>
      <c r="DB11" s="801" t="s">
        <v>546</v>
      </c>
      <c r="DC11" s="802"/>
      <c r="DD11" s="802"/>
      <c r="DE11" s="802"/>
      <c r="DF11" s="803"/>
      <c r="DG11" s="801" t="s">
        <v>546</v>
      </c>
      <c r="DH11" s="802"/>
      <c r="DI11" s="802"/>
      <c r="DJ11" s="802"/>
      <c r="DK11" s="803"/>
      <c r="DL11" s="801" t="s">
        <v>549</v>
      </c>
      <c r="DM11" s="802"/>
      <c r="DN11" s="802"/>
      <c r="DO11" s="802"/>
      <c r="DP11" s="803"/>
      <c r="DQ11" s="801" t="s">
        <v>550</v>
      </c>
      <c r="DR11" s="802"/>
      <c r="DS11" s="802"/>
      <c r="DT11" s="802"/>
      <c r="DU11" s="803"/>
      <c r="DV11" s="805"/>
      <c r="DW11" s="806"/>
      <c r="DX11" s="806"/>
      <c r="DY11" s="806"/>
      <c r="DZ11" s="807"/>
      <c r="EA11" s="207"/>
    </row>
    <row r="12" spans="1:131" s="208" customFormat="1" ht="26.25" customHeight="1" x14ac:dyDescent="0.15">
      <c r="A12" s="214">
        <v>6</v>
      </c>
      <c r="B12" s="775"/>
      <c r="C12" s="776"/>
      <c r="D12" s="776"/>
      <c r="E12" s="776"/>
      <c r="F12" s="776"/>
      <c r="G12" s="776"/>
      <c r="H12" s="776"/>
      <c r="I12" s="776"/>
      <c r="J12" s="776"/>
      <c r="K12" s="776"/>
      <c r="L12" s="776"/>
      <c r="M12" s="776"/>
      <c r="N12" s="776"/>
      <c r="O12" s="776"/>
      <c r="P12" s="777"/>
      <c r="Q12" s="778"/>
      <c r="R12" s="779"/>
      <c r="S12" s="779"/>
      <c r="T12" s="779"/>
      <c r="U12" s="779"/>
      <c r="V12" s="779"/>
      <c r="W12" s="779"/>
      <c r="X12" s="779"/>
      <c r="Y12" s="779"/>
      <c r="Z12" s="779"/>
      <c r="AA12" s="779"/>
      <c r="AB12" s="779"/>
      <c r="AC12" s="779"/>
      <c r="AD12" s="779"/>
      <c r="AE12" s="780"/>
      <c r="AF12" s="781"/>
      <c r="AG12" s="782"/>
      <c r="AH12" s="782"/>
      <c r="AI12" s="782"/>
      <c r="AJ12" s="783"/>
      <c r="AK12" s="784"/>
      <c r="AL12" s="785"/>
      <c r="AM12" s="785"/>
      <c r="AN12" s="785"/>
      <c r="AO12" s="785"/>
      <c r="AP12" s="785"/>
      <c r="AQ12" s="785"/>
      <c r="AR12" s="785"/>
      <c r="AS12" s="785"/>
      <c r="AT12" s="785"/>
      <c r="AU12" s="786"/>
      <c r="AV12" s="786"/>
      <c r="AW12" s="786"/>
      <c r="AX12" s="786"/>
      <c r="AY12" s="787"/>
      <c r="AZ12" s="205"/>
      <c r="BA12" s="205"/>
      <c r="BB12" s="205"/>
      <c r="BC12" s="205"/>
      <c r="BD12" s="205"/>
      <c r="BE12" s="206"/>
      <c r="BF12" s="206"/>
      <c r="BG12" s="206"/>
      <c r="BH12" s="206"/>
      <c r="BI12" s="206"/>
      <c r="BJ12" s="206"/>
      <c r="BK12" s="206"/>
      <c r="BL12" s="206"/>
      <c r="BM12" s="206"/>
      <c r="BN12" s="206"/>
      <c r="BO12" s="206"/>
      <c r="BP12" s="206"/>
      <c r="BQ12" s="215">
        <v>6</v>
      </c>
      <c r="BR12" s="216"/>
      <c r="BS12" s="788" t="s">
        <v>545</v>
      </c>
      <c r="BT12" s="789"/>
      <c r="BU12" s="789"/>
      <c r="BV12" s="789"/>
      <c r="BW12" s="789"/>
      <c r="BX12" s="789"/>
      <c r="BY12" s="789"/>
      <c r="BZ12" s="789"/>
      <c r="CA12" s="789"/>
      <c r="CB12" s="789"/>
      <c r="CC12" s="789"/>
      <c r="CD12" s="789"/>
      <c r="CE12" s="789"/>
      <c r="CF12" s="789"/>
      <c r="CG12" s="790"/>
      <c r="CH12" s="801">
        <v>-1</v>
      </c>
      <c r="CI12" s="802"/>
      <c r="CJ12" s="802"/>
      <c r="CK12" s="802"/>
      <c r="CL12" s="803"/>
      <c r="CM12" s="801">
        <v>33</v>
      </c>
      <c r="CN12" s="802"/>
      <c r="CO12" s="802"/>
      <c r="CP12" s="802"/>
      <c r="CQ12" s="803"/>
      <c r="CR12" s="801">
        <v>3</v>
      </c>
      <c r="CS12" s="802"/>
      <c r="CT12" s="802"/>
      <c r="CU12" s="802"/>
      <c r="CV12" s="803"/>
      <c r="CW12" s="801">
        <v>96</v>
      </c>
      <c r="CX12" s="802"/>
      <c r="CY12" s="802"/>
      <c r="CZ12" s="802"/>
      <c r="DA12" s="803"/>
      <c r="DB12" s="801" t="s">
        <v>548</v>
      </c>
      <c r="DC12" s="802"/>
      <c r="DD12" s="802"/>
      <c r="DE12" s="802"/>
      <c r="DF12" s="803"/>
      <c r="DG12" s="801" t="s">
        <v>546</v>
      </c>
      <c r="DH12" s="802"/>
      <c r="DI12" s="802"/>
      <c r="DJ12" s="802"/>
      <c r="DK12" s="803"/>
      <c r="DL12" s="801" t="s">
        <v>551</v>
      </c>
      <c r="DM12" s="802"/>
      <c r="DN12" s="802"/>
      <c r="DO12" s="802"/>
      <c r="DP12" s="803"/>
      <c r="DQ12" s="801" t="s">
        <v>546</v>
      </c>
      <c r="DR12" s="802"/>
      <c r="DS12" s="802"/>
      <c r="DT12" s="802"/>
      <c r="DU12" s="803"/>
      <c r="DV12" s="805"/>
      <c r="DW12" s="806"/>
      <c r="DX12" s="806"/>
      <c r="DY12" s="806"/>
      <c r="DZ12" s="807"/>
      <c r="EA12" s="207"/>
    </row>
    <row r="13" spans="1:131" s="208" customFormat="1" ht="26.25" customHeight="1" x14ac:dyDescent="0.15">
      <c r="A13" s="214">
        <v>7</v>
      </c>
      <c r="B13" s="775"/>
      <c r="C13" s="776"/>
      <c r="D13" s="776"/>
      <c r="E13" s="776"/>
      <c r="F13" s="776"/>
      <c r="G13" s="776"/>
      <c r="H13" s="776"/>
      <c r="I13" s="776"/>
      <c r="J13" s="776"/>
      <c r="K13" s="776"/>
      <c r="L13" s="776"/>
      <c r="M13" s="776"/>
      <c r="N13" s="776"/>
      <c r="O13" s="776"/>
      <c r="P13" s="777"/>
      <c r="Q13" s="778"/>
      <c r="R13" s="779"/>
      <c r="S13" s="779"/>
      <c r="T13" s="779"/>
      <c r="U13" s="779"/>
      <c r="V13" s="779"/>
      <c r="W13" s="779"/>
      <c r="X13" s="779"/>
      <c r="Y13" s="779"/>
      <c r="Z13" s="779"/>
      <c r="AA13" s="779"/>
      <c r="AB13" s="779"/>
      <c r="AC13" s="779"/>
      <c r="AD13" s="779"/>
      <c r="AE13" s="780"/>
      <c r="AF13" s="781"/>
      <c r="AG13" s="782"/>
      <c r="AH13" s="782"/>
      <c r="AI13" s="782"/>
      <c r="AJ13" s="783"/>
      <c r="AK13" s="784"/>
      <c r="AL13" s="785"/>
      <c r="AM13" s="785"/>
      <c r="AN13" s="785"/>
      <c r="AO13" s="785"/>
      <c r="AP13" s="785"/>
      <c r="AQ13" s="785"/>
      <c r="AR13" s="785"/>
      <c r="AS13" s="785"/>
      <c r="AT13" s="785"/>
      <c r="AU13" s="786"/>
      <c r="AV13" s="786"/>
      <c r="AW13" s="786"/>
      <c r="AX13" s="786"/>
      <c r="AY13" s="787"/>
      <c r="AZ13" s="205"/>
      <c r="BA13" s="205"/>
      <c r="BB13" s="205"/>
      <c r="BC13" s="205"/>
      <c r="BD13" s="205"/>
      <c r="BE13" s="206"/>
      <c r="BF13" s="206"/>
      <c r="BG13" s="206"/>
      <c r="BH13" s="206"/>
      <c r="BI13" s="206"/>
      <c r="BJ13" s="206"/>
      <c r="BK13" s="206"/>
      <c r="BL13" s="206"/>
      <c r="BM13" s="206"/>
      <c r="BN13" s="206"/>
      <c r="BO13" s="206"/>
      <c r="BP13" s="206"/>
      <c r="BQ13" s="215">
        <v>7</v>
      </c>
      <c r="BR13" s="216"/>
      <c r="BS13" s="788"/>
      <c r="BT13" s="789"/>
      <c r="BU13" s="789"/>
      <c r="BV13" s="789"/>
      <c r="BW13" s="789"/>
      <c r="BX13" s="789"/>
      <c r="BY13" s="789"/>
      <c r="BZ13" s="789"/>
      <c r="CA13" s="789"/>
      <c r="CB13" s="789"/>
      <c r="CC13" s="789"/>
      <c r="CD13" s="789"/>
      <c r="CE13" s="789"/>
      <c r="CF13" s="789"/>
      <c r="CG13" s="790"/>
      <c r="CH13" s="801"/>
      <c r="CI13" s="802"/>
      <c r="CJ13" s="802"/>
      <c r="CK13" s="802"/>
      <c r="CL13" s="803"/>
      <c r="CM13" s="801"/>
      <c r="CN13" s="802"/>
      <c r="CO13" s="802"/>
      <c r="CP13" s="802"/>
      <c r="CQ13" s="803"/>
      <c r="CR13" s="801"/>
      <c r="CS13" s="802"/>
      <c r="CT13" s="802"/>
      <c r="CU13" s="802"/>
      <c r="CV13" s="803"/>
      <c r="CW13" s="801"/>
      <c r="CX13" s="802"/>
      <c r="CY13" s="802"/>
      <c r="CZ13" s="802"/>
      <c r="DA13" s="803"/>
      <c r="DB13" s="801"/>
      <c r="DC13" s="802"/>
      <c r="DD13" s="802"/>
      <c r="DE13" s="802"/>
      <c r="DF13" s="803"/>
      <c r="DG13" s="801"/>
      <c r="DH13" s="802"/>
      <c r="DI13" s="802"/>
      <c r="DJ13" s="802"/>
      <c r="DK13" s="803"/>
      <c r="DL13" s="801"/>
      <c r="DM13" s="802"/>
      <c r="DN13" s="802"/>
      <c r="DO13" s="802"/>
      <c r="DP13" s="803"/>
      <c r="DQ13" s="801"/>
      <c r="DR13" s="802"/>
      <c r="DS13" s="802"/>
      <c r="DT13" s="802"/>
      <c r="DU13" s="803"/>
      <c r="DV13" s="805"/>
      <c r="DW13" s="806"/>
      <c r="DX13" s="806"/>
      <c r="DY13" s="806"/>
      <c r="DZ13" s="807"/>
      <c r="EA13" s="207"/>
    </row>
    <row r="14" spans="1:131" s="208" customFormat="1" ht="26.25" customHeight="1" x14ac:dyDescent="0.15">
      <c r="A14" s="214">
        <v>8</v>
      </c>
      <c r="B14" s="775"/>
      <c r="C14" s="776"/>
      <c r="D14" s="776"/>
      <c r="E14" s="776"/>
      <c r="F14" s="776"/>
      <c r="G14" s="776"/>
      <c r="H14" s="776"/>
      <c r="I14" s="776"/>
      <c r="J14" s="776"/>
      <c r="K14" s="776"/>
      <c r="L14" s="776"/>
      <c r="M14" s="776"/>
      <c r="N14" s="776"/>
      <c r="O14" s="776"/>
      <c r="P14" s="777"/>
      <c r="Q14" s="778"/>
      <c r="R14" s="779"/>
      <c r="S14" s="779"/>
      <c r="T14" s="779"/>
      <c r="U14" s="779"/>
      <c r="V14" s="779"/>
      <c r="W14" s="779"/>
      <c r="X14" s="779"/>
      <c r="Y14" s="779"/>
      <c r="Z14" s="779"/>
      <c r="AA14" s="779"/>
      <c r="AB14" s="779"/>
      <c r="AC14" s="779"/>
      <c r="AD14" s="779"/>
      <c r="AE14" s="780"/>
      <c r="AF14" s="781"/>
      <c r="AG14" s="782"/>
      <c r="AH14" s="782"/>
      <c r="AI14" s="782"/>
      <c r="AJ14" s="783"/>
      <c r="AK14" s="784"/>
      <c r="AL14" s="785"/>
      <c r="AM14" s="785"/>
      <c r="AN14" s="785"/>
      <c r="AO14" s="785"/>
      <c r="AP14" s="785"/>
      <c r="AQ14" s="785"/>
      <c r="AR14" s="785"/>
      <c r="AS14" s="785"/>
      <c r="AT14" s="785"/>
      <c r="AU14" s="786"/>
      <c r="AV14" s="786"/>
      <c r="AW14" s="786"/>
      <c r="AX14" s="786"/>
      <c r="AY14" s="787"/>
      <c r="AZ14" s="205"/>
      <c r="BA14" s="205"/>
      <c r="BB14" s="205"/>
      <c r="BC14" s="205"/>
      <c r="BD14" s="205"/>
      <c r="BE14" s="206"/>
      <c r="BF14" s="206"/>
      <c r="BG14" s="206"/>
      <c r="BH14" s="206"/>
      <c r="BI14" s="206"/>
      <c r="BJ14" s="206"/>
      <c r="BK14" s="206"/>
      <c r="BL14" s="206"/>
      <c r="BM14" s="206"/>
      <c r="BN14" s="206"/>
      <c r="BO14" s="206"/>
      <c r="BP14" s="206"/>
      <c r="BQ14" s="215">
        <v>8</v>
      </c>
      <c r="BR14" s="216"/>
      <c r="BS14" s="788"/>
      <c r="BT14" s="789"/>
      <c r="BU14" s="789"/>
      <c r="BV14" s="789"/>
      <c r="BW14" s="789"/>
      <c r="BX14" s="789"/>
      <c r="BY14" s="789"/>
      <c r="BZ14" s="789"/>
      <c r="CA14" s="789"/>
      <c r="CB14" s="789"/>
      <c r="CC14" s="789"/>
      <c r="CD14" s="789"/>
      <c r="CE14" s="789"/>
      <c r="CF14" s="789"/>
      <c r="CG14" s="790"/>
      <c r="CH14" s="801"/>
      <c r="CI14" s="802"/>
      <c r="CJ14" s="802"/>
      <c r="CK14" s="802"/>
      <c r="CL14" s="803"/>
      <c r="CM14" s="801"/>
      <c r="CN14" s="802"/>
      <c r="CO14" s="802"/>
      <c r="CP14" s="802"/>
      <c r="CQ14" s="803"/>
      <c r="CR14" s="801"/>
      <c r="CS14" s="802"/>
      <c r="CT14" s="802"/>
      <c r="CU14" s="802"/>
      <c r="CV14" s="803"/>
      <c r="CW14" s="801"/>
      <c r="CX14" s="802"/>
      <c r="CY14" s="802"/>
      <c r="CZ14" s="802"/>
      <c r="DA14" s="803"/>
      <c r="DB14" s="801"/>
      <c r="DC14" s="802"/>
      <c r="DD14" s="802"/>
      <c r="DE14" s="802"/>
      <c r="DF14" s="803"/>
      <c r="DG14" s="801"/>
      <c r="DH14" s="802"/>
      <c r="DI14" s="802"/>
      <c r="DJ14" s="802"/>
      <c r="DK14" s="803"/>
      <c r="DL14" s="801"/>
      <c r="DM14" s="802"/>
      <c r="DN14" s="802"/>
      <c r="DO14" s="802"/>
      <c r="DP14" s="803"/>
      <c r="DQ14" s="801"/>
      <c r="DR14" s="802"/>
      <c r="DS14" s="802"/>
      <c r="DT14" s="802"/>
      <c r="DU14" s="803"/>
      <c r="DV14" s="805"/>
      <c r="DW14" s="806"/>
      <c r="DX14" s="806"/>
      <c r="DY14" s="806"/>
      <c r="DZ14" s="807"/>
      <c r="EA14" s="207"/>
    </row>
    <row r="15" spans="1:131" s="208" customFormat="1" ht="26.25" customHeight="1" x14ac:dyDescent="0.15">
      <c r="A15" s="214">
        <v>9</v>
      </c>
      <c r="B15" s="775"/>
      <c r="C15" s="776"/>
      <c r="D15" s="776"/>
      <c r="E15" s="776"/>
      <c r="F15" s="776"/>
      <c r="G15" s="776"/>
      <c r="H15" s="776"/>
      <c r="I15" s="776"/>
      <c r="J15" s="776"/>
      <c r="K15" s="776"/>
      <c r="L15" s="776"/>
      <c r="M15" s="776"/>
      <c r="N15" s="776"/>
      <c r="O15" s="776"/>
      <c r="P15" s="777"/>
      <c r="Q15" s="778"/>
      <c r="R15" s="779"/>
      <c r="S15" s="779"/>
      <c r="T15" s="779"/>
      <c r="U15" s="779"/>
      <c r="V15" s="779"/>
      <c r="W15" s="779"/>
      <c r="X15" s="779"/>
      <c r="Y15" s="779"/>
      <c r="Z15" s="779"/>
      <c r="AA15" s="779"/>
      <c r="AB15" s="779"/>
      <c r="AC15" s="779"/>
      <c r="AD15" s="779"/>
      <c r="AE15" s="780"/>
      <c r="AF15" s="781"/>
      <c r="AG15" s="782"/>
      <c r="AH15" s="782"/>
      <c r="AI15" s="782"/>
      <c r="AJ15" s="783"/>
      <c r="AK15" s="784"/>
      <c r="AL15" s="785"/>
      <c r="AM15" s="785"/>
      <c r="AN15" s="785"/>
      <c r="AO15" s="785"/>
      <c r="AP15" s="785"/>
      <c r="AQ15" s="785"/>
      <c r="AR15" s="785"/>
      <c r="AS15" s="785"/>
      <c r="AT15" s="785"/>
      <c r="AU15" s="786"/>
      <c r="AV15" s="786"/>
      <c r="AW15" s="786"/>
      <c r="AX15" s="786"/>
      <c r="AY15" s="787"/>
      <c r="AZ15" s="205"/>
      <c r="BA15" s="205"/>
      <c r="BB15" s="205"/>
      <c r="BC15" s="205"/>
      <c r="BD15" s="205"/>
      <c r="BE15" s="206"/>
      <c r="BF15" s="206"/>
      <c r="BG15" s="206"/>
      <c r="BH15" s="206"/>
      <c r="BI15" s="206"/>
      <c r="BJ15" s="206"/>
      <c r="BK15" s="206"/>
      <c r="BL15" s="206"/>
      <c r="BM15" s="206"/>
      <c r="BN15" s="206"/>
      <c r="BO15" s="206"/>
      <c r="BP15" s="206"/>
      <c r="BQ15" s="215">
        <v>9</v>
      </c>
      <c r="BR15" s="216"/>
      <c r="BS15" s="788"/>
      <c r="BT15" s="789"/>
      <c r="BU15" s="789"/>
      <c r="BV15" s="789"/>
      <c r="BW15" s="789"/>
      <c r="BX15" s="789"/>
      <c r="BY15" s="789"/>
      <c r="BZ15" s="789"/>
      <c r="CA15" s="789"/>
      <c r="CB15" s="789"/>
      <c r="CC15" s="789"/>
      <c r="CD15" s="789"/>
      <c r="CE15" s="789"/>
      <c r="CF15" s="789"/>
      <c r="CG15" s="790"/>
      <c r="CH15" s="801"/>
      <c r="CI15" s="802"/>
      <c r="CJ15" s="802"/>
      <c r="CK15" s="802"/>
      <c r="CL15" s="803"/>
      <c r="CM15" s="801"/>
      <c r="CN15" s="802"/>
      <c r="CO15" s="802"/>
      <c r="CP15" s="802"/>
      <c r="CQ15" s="803"/>
      <c r="CR15" s="801"/>
      <c r="CS15" s="802"/>
      <c r="CT15" s="802"/>
      <c r="CU15" s="802"/>
      <c r="CV15" s="803"/>
      <c r="CW15" s="801"/>
      <c r="CX15" s="802"/>
      <c r="CY15" s="802"/>
      <c r="CZ15" s="802"/>
      <c r="DA15" s="803"/>
      <c r="DB15" s="801"/>
      <c r="DC15" s="802"/>
      <c r="DD15" s="802"/>
      <c r="DE15" s="802"/>
      <c r="DF15" s="803"/>
      <c r="DG15" s="801"/>
      <c r="DH15" s="802"/>
      <c r="DI15" s="802"/>
      <c r="DJ15" s="802"/>
      <c r="DK15" s="803"/>
      <c r="DL15" s="801"/>
      <c r="DM15" s="802"/>
      <c r="DN15" s="802"/>
      <c r="DO15" s="802"/>
      <c r="DP15" s="803"/>
      <c r="DQ15" s="801"/>
      <c r="DR15" s="802"/>
      <c r="DS15" s="802"/>
      <c r="DT15" s="802"/>
      <c r="DU15" s="803"/>
      <c r="DV15" s="805"/>
      <c r="DW15" s="806"/>
      <c r="DX15" s="806"/>
      <c r="DY15" s="806"/>
      <c r="DZ15" s="807"/>
      <c r="EA15" s="207"/>
    </row>
    <row r="16" spans="1:131" s="208" customFormat="1" ht="26.25" customHeight="1" x14ac:dyDescent="0.15">
      <c r="A16" s="214">
        <v>10</v>
      </c>
      <c r="B16" s="775"/>
      <c r="C16" s="776"/>
      <c r="D16" s="776"/>
      <c r="E16" s="776"/>
      <c r="F16" s="776"/>
      <c r="G16" s="776"/>
      <c r="H16" s="776"/>
      <c r="I16" s="776"/>
      <c r="J16" s="776"/>
      <c r="K16" s="776"/>
      <c r="L16" s="776"/>
      <c r="M16" s="776"/>
      <c r="N16" s="776"/>
      <c r="O16" s="776"/>
      <c r="P16" s="777"/>
      <c r="Q16" s="778"/>
      <c r="R16" s="779"/>
      <c r="S16" s="779"/>
      <c r="T16" s="779"/>
      <c r="U16" s="779"/>
      <c r="V16" s="779"/>
      <c r="W16" s="779"/>
      <c r="X16" s="779"/>
      <c r="Y16" s="779"/>
      <c r="Z16" s="779"/>
      <c r="AA16" s="779"/>
      <c r="AB16" s="779"/>
      <c r="AC16" s="779"/>
      <c r="AD16" s="779"/>
      <c r="AE16" s="780"/>
      <c r="AF16" s="781"/>
      <c r="AG16" s="782"/>
      <c r="AH16" s="782"/>
      <c r="AI16" s="782"/>
      <c r="AJ16" s="783"/>
      <c r="AK16" s="784"/>
      <c r="AL16" s="785"/>
      <c r="AM16" s="785"/>
      <c r="AN16" s="785"/>
      <c r="AO16" s="785"/>
      <c r="AP16" s="785"/>
      <c r="AQ16" s="785"/>
      <c r="AR16" s="785"/>
      <c r="AS16" s="785"/>
      <c r="AT16" s="785"/>
      <c r="AU16" s="786"/>
      <c r="AV16" s="786"/>
      <c r="AW16" s="786"/>
      <c r="AX16" s="786"/>
      <c r="AY16" s="787"/>
      <c r="AZ16" s="205"/>
      <c r="BA16" s="205"/>
      <c r="BB16" s="205"/>
      <c r="BC16" s="205"/>
      <c r="BD16" s="205"/>
      <c r="BE16" s="206"/>
      <c r="BF16" s="206"/>
      <c r="BG16" s="206"/>
      <c r="BH16" s="206"/>
      <c r="BI16" s="206"/>
      <c r="BJ16" s="206"/>
      <c r="BK16" s="206"/>
      <c r="BL16" s="206"/>
      <c r="BM16" s="206"/>
      <c r="BN16" s="206"/>
      <c r="BO16" s="206"/>
      <c r="BP16" s="206"/>
      <c r="BQ16" s="215">
        <v>10</v>
      </c>
      <c r="BR16" s="216"/>
      <c r="BS16" s="788"/>
      <c r="BT16" s="789"/>
      <c r="BU16" s="789"/>
      <c r="BV16" s="789"/>
      <c r="BW16" s="789"/>
      <c r="BX16" s="789"/>
      <c r="BY16" s="789"/>
      <c r="BZ16" s="789"/>
      <c r="CA16" s="789"/>
      <c r="CB16" s="789"/>
      <c r="CC16" s="789"/>
      <c r="CD16" s="789"/>
      <c r="CE16" s="789"/>
      <c r="CF16" s="789"/>
      <c r="CG16" s="790"/>
      <c r="CH16" s="801"/>
      <c r="CI16" s="802"/>
      <c r="CJ16" s="802"/>
      <c r="CK16" s="802"/>
      <c r="CL16" s="803"/>
      <c r="CM16" s="801"/>
      <c r="CN16" s="802"/>
      <c r="CO16" s="802"/>
      <c r="CP16" s="802"/>
      <c r="CQ16" s="803"/>
      <c r="CR16" s="801"/>
      <c r="CS16" s="802"/>
      <c r="CT16" s="802"/>
      <c r="CU16" s="802"/>
      <c r="CV16" s="803"/>
      <c r="CW16" s="801"/>
      <c r="CX16" s="802"/>
      <c r="CY16" s="802"/>
      <c r="CZ16" s="802"/>
      <c r="DA16" s="803"/>
      <c r="DB16" s="801"/>
      <c r="DC16" s="802"/>
      <c r="DD16" s="802"/>
      <c r="DE16" s="802"/>
      <c r="DF16" s="803"/>
      <c r="DG16" s="801"/>
      <c r="DH16" s="802"/>
      <c r="DI16" s="802"/>
      <c r="DJ16" s="802"/>
      <c r="DK16" s="803"/>
      <c r="DL16" s="801"/>
      <c r="DM16" s="802"/>
      <c r="DN16" s="802"/>
      <c r="DO16" s="802"/>
      <c r="DP16" s="803"/>
      <c r="DQ16" s="801"/>
      <c r="DR16" s="802"/>
      <c r="DS16" s="802"/>
      <c r="DT16" s="802"/>
      <c r="DU16" s="803"/>
      <c r="DV16" s="805"/>
      <c r="DW16" s="806"/>
      <c r="DX16" s="806"/>
      <c r="DY16" s="806"/>
      <c r="DZ16" s="807"/>
      <c r="EA16" s="207"/>
    </row>
    <row r="17" spans="1:131" s="208" customFormat="1" ht="26.25" customHeight="1" x14ac:dyDescent="0.15">
      <c r="A17" s="214">
        <v>11</v>
      </c>
      <c r="B17" s="775"/>
      <c r="C17" s="776"/>
      <c r="D17" s="776"/>
      <c r="E17" s="776"/>
      <c r="F17" s="776"/>
      <c r="G17" s="776"/>
      <c r="H17" s="776"/>
      <c r="I17" s="776"/>
      <c r="J17" s="776"/>
      <c r="K17" s="776"/>
      <c r="L17" s="776"/>
      <c r="M17" s="776"/>
      <c r="N17" s="776"/>
      <c r="O17" s="776"/>
      <c r="P17" s="777"/>
      <c r="Q17" s="778"/>
      <c r="R17" s="779"/>
      <c r="S17" s="779"/>
      <c r="T17" s="779"/>
      <c r="U17" s="779"/>
      <c r="V17" s="779"/>
      <c r="W17" s="779"/>
      <c r="X17" s="779"/>
      <c r="Y17" s="779"/>
      <c r="Z17" s="779"/>
      <c r="AA17" s="779"/>
      <c r="AB17" s="779"/>
      <c r="AC17" s="779"/>
      <c r="AD17" s="779"/>
      <c r="AE17" s="780"/>
      <c r="AF17" s="781"/>
      <c r="AG17" s="782"/>
      <c r="AH17" s="782"/>
      <c r="AI17" s="782"/>
      <c r="AJ17" s="783"/>
      <c r="AK17" s="784"/>
      <c r="AL17" s="785"/>
      <c r="AM17" s="785"/>
      <c r="AN17" s="785"/>
      <c r="AO17" s="785"/>
      <c r="AP17" s="785"/>
      <c r="AQ17" s="785"/>
      <c r="AR17" s="785"/>
      <c r="AS17" s="785"/>
      <c r="AT17" s="785"/>
      <c r="AU17" s="786"/>
      <c r="AV17" s="786"/>
      <c r="AW17" s="786"/>
      <c r="AX17" s="786"/>
      <c r="AY17" s="787"/>
      <c r="AZ17" s="205"/>
      <c r="BA17" s="205"/>
      <c r="BB17" s="205"/>
      <c r="BC17" s="205"/>
      <c r="BD17" s="205"/>
      <c r="BE17" s="206"/>
      <c r="BF17" s="206"/>
      <c r="BG17" s="206"/>
      <c r="BH17" s="206"/>
      <c r="BI17" s="206"/>
      <c r="BJ17" s="206"/>
      <c r="BK17" s="206"/>
      <c r="BL17" s="206"/>
      <c r="BM17" s="206"/>
      <c r="BN17" s="206"/>
      <c r="BO17" s="206"/>
      <c r="BP17" s="206"/>
      <c r="BQ17" s="215">
        <v>11</v>
      </c>
      <c r="BR17" s="216"/>
      <c r="BS17" s="788"/>
      <c r="BT17" s="789"/>
      <c r="BU17" s="789"/>
      <c r="BV17" s="789"/>
      <c r="BW17" s="789"/>
      <c r="BX17" s="789"/>
      <c r="BY17" s="789"/>
      <c r="BZ17" s="789"/>
      <c r="CA17" s="789"/>
      <c r="CB17" s="789"/>
      <c r="CC17" s="789"/>
      <c r="CD17" s="789"/>
      <c r="CE17" s="789"/>
      <c r="CF17" s="789"/>
      <c r="CG17" s="790"/>
      <c r="CH17" s="801"/>
      <c r="CI17" s="802"/>
      <c r="CJ17" s="802"/>
      <c r="CK17" s="802"/>
      <c r="CL17" s="803"/>
      <c r="CM17" s="801"/>
      <c r="CN17" s="802"/>
      <c r="CO17" s="802"/>
      <c r="CP17" s="802"/>
      <c r="CQ17" s="803"/>
      <c r="CR17" s="801"/>
      <c r="CS17" s="802"/>
      <c r="CT17" s="802"/>
      <c r="CU17" s="802"/>
      <c r="CV17" s="803"/>
      <c r="CW17" s="801"/>
      <c r="CX17" s="802"/>
      <c r="CY17" s="802"/>
      <c r="CZ17" s="802"/>
      <c r="DA17" s="803"/>
      <c r="DB17" s="801"/>
      <c r="DC17" s="802"/>
      <c r="DD17" s="802"/>
      <c r="DE17" s="802"/>
      <c r="DF17" s="803"/>
      <c r="DG17" s="801"/>
      <c r="DH17" s="802"/>
      <c r="DI17" s="802"/>
      <c r="DJ17" s="802"/>
      <c r="DK17" s="803"/>
      <c r="DL17" s="801"/>
      <c r="DM17" s="802"/>
      <c r="DN17" s="802"/>
      <c r="DO17" s="802"/>
      <c r="DP17" s="803"/>
      <c r="DQ17" s="801"/>
      <c r="DR17" s="802"/>
      <c r="DS17" s="802"/>
      <c r="DT17" s="802"/>
      <c r="DU17" s="803"/>
      <c r="DV17" s="805"/>
      <c r="DW17" s="806"/>
      <c r="DX17" s="806"/>
      <c r="DY17" s="806"/>
      <c r="DZ17" s="807"/>
      <c r="EA17" s="207"/>
    </row>
    <row r="18" spans="1:131" s="208" customFormat="1" ht="26.25" customHeight="1" x14ac:dyDescent="0.15">
      <c r="A18" s="214">
        <v>12</v>
      </c>
      <c r="B18" s="775"/>
      <c r="C18" s="776"/>
      <c r="D18" s="776"/>
      <c r="E18" s="776"/>
      <c r="F18" s="776"/>
      <c r="G18" s="776"/>
      <c r="H18" s="776"/>
      <c r="I18" s="776"/>
      <c r="J18" s="776"/>
      <c r="K18" s="776"/>
      <c r="L18" s="776"/>
      <c r="M18" s="776"/>
      <c r="N18" s="776"/>
      <c r="O18" s="776"/>
      <c r="P18" s="777"/>
      <c r="Q18" s="778"/>
      <c r="R18" s="779"/>
      <c r="S18" s="779"/>
      <c r="T18" s="779"/>
      <c r="U18" s="779"/>
      <c r="V18" s="779"/>
      <c r="W18" s="779"/>
      <c r="X18" s="779"/>
      <c r="Y18" s="779"/>
      <c r="Z18" s="779"/>
      <c r="AA18" s="779"/>
      <c r="AB18" s="779"/>
      <c r="AC18" s="779"/>
      <c r="AD18" s="779"/>
      <c r="AE18" s="780"/>
      <c r="AF18" s="781"/>
      <c r="AG18" s="782"/>
      <c r="AH18" s="782"/>
      <c r="AI18" s="782"/>
      <c r="AJ18" s="783"/>
      <c r="AK18" s="784"/>
      <c r="AL18" s="785"/>
      <c r="AM18" s="785"/>
      <c r="AN18" s="785"/>
      <c r="AO18" s="785"/>
      <c r="AP18" s="785"/>
      <c r="AQ18" s="785"/>
      <c r="AR18" s="785"/>
      <c r="AS18" s="785"/>
      <c r="AT18" s="785"/>
      <c r="AU18" s="786"/>
      <c r="AV18" s="786"/>
      <c r="AW18" s="786"/>
      <c r="AX18" s="786"/>
      <c r="AY18" s="787"/>
      <c r="AZ18" s="205"/>
      <c r="BA18" s="205"/>
      <c r="BB18" s="205"/>
      <c r="BC18" s="205"/>
      <c r="BD18" s="205"/>
      <c r="BE18" s="206"/>
      <c r="BF18" s="206"/>
      <c r="BG18" s="206"/>
      <c r="BH18" s="206"/>
      <c r="BI18" s="206"/>
      <c r="BJ18" s="206"/>
      <c r="BK18" s="206"/>
      <c r="BL18" s="206"/>
      <c r="BM18" s="206"/>
      <c r="BN18" s="206"/>
      <c r="BO18" s="206"/>
      <c r="BP18" s="206"/>
      <c r="BQ18" s="215">
        <v>12</v>
      </c>
      <c r="BR18" s="216"/>
      <c r="BS18" s="788"/>
      <c r="BT18" s="789"/>
      <c r="BU18" s="789"/>
      <c r="BV18" s="789"/>
      <c r="BW18" s="789"/>
      <c r="BX18" s="789"/>
      <c r="BY18" s="789"/>
      <c r="BZ18" s="789"/>
      <c r="CA18" s="789"/>
      <c r="CB18" s="789"/>
      <c r="CC18" s="789"/>
      <c r="CD18" s="789"/>
      <c r="CE18" s="789"/>
      <c r="CF18" s="789"/>
      <c r="CG18" s="790"/>
      <c r="CH18" s="801"/>
      <c r="CI18" s="802"/>
      <c r="CJ18" s="802"/>
      <c r="CK18" s="802"/>
      <c r="CL18" s="803"/>
      <c r="CM18" s="801"/>
      <c r="CN18" s="802"/>
      <c r="CO18" s="802"/>
      <c r="CP18" s="802"/>
      <c r="CQ18" s="803"/>
      <c r="CR18" s="801"/>
      <c r="CS18" s="802"/>
      <c r="CT18" s="802"/>
      <c r="CU18" s="802"/>
      <c r="CV18" s="803"/>
      <c r="CW18" s="801"/>
      <c r="CX18" s="802"/>
      <c r="CY18" s="802"/>
      <c r="CZ18" s="802"/>
      <c r="DA18" s="803"/>
      <c r="DB18" s="801"/>
      <c r="DC18" s="802"/>
      <c r="DD18" s="802"/>
      <c r="DE18" s="802"/>
      <c r="DF18" s="803"/>
      <c r="DG18" s="801"/>
      <c r="DH18" s="802"/>
      <c r="DI18" s="802"/>
      <c r="DJ18" s="802"/>
      <c r="DK18" s="803"/>
      <c r="DL18" s="801"/>
      <c r="DM18" s="802"/>
      <c r="DN18" s="802"/>
      <c r="DO18" s="802"/>
      <c r="DP18" s="803"/>
      <c r="DQ18" s="801"/>
      <c r="DR18" s="802"/>
      <c r="DS18" s="802"/>
      <c r="DT18" s="802"/>
      <c r="DU18" s="803"/>
      <c r="DV18" s="805"/>
      <c r="DW18" s="806"/>
      <c r="DX18" s="806"/>
      <c r="DY18" s="806"/>
      <c r="DZ18" s="807"/>
      <c r="EA18" s="207"/>
    </row>
    <row r="19" spans="1:131" s="208" customFormat="1" ht="26.25" customHeight="1" x14ac:dyDescent="0.15">
      <c r="A19" s="214">
        <v>13</v>
      </c>
      <c r="B19" s="775"/>
      <c r="C19" s="776"/>
      <c r="D19" s="776"/>
      <c r="E19" s="776"/>
      <c r="F19" s="776"/>
      <c r="G19" s="776"/>
      <c r="H19" s="776"/>
      <c r="I19" s="776"/>
      <c r="J19" s="776"/>
      <c r="K19" s="776"/>
      <c r="L19" s="776"/>
      <c r="M19" s="776"/>
      <c r="N19" s="776"/>
      <c r="O19" s="776"/>
      <c r="P19" s="777"/>
      <c r="Q19" s="778"/>
      <c r="R19" s="779"/>
      <c r="S19" s="779"/>
      <c r="T19" s="779"/>
      <c r="U19" s="779"/>
      <c r="V19" s="779"/>
      <c r="W19" s="779"/>
      <c r="X19" s="779"/>
      <c r="Y19" s="779"/>
      <c r="Z19" s="779"/>
      <c r="AA19" s="779"/>
      <c r="AB19" s="779"/>
      <c r="AC19" s="779"/>
      <c r="AD19" s="779"/>
      <c r="AE19" s="780"/>
      <c r="AF19" s="781"/>
      <c r="AG19" s="782"/>
      <c r="AH19" s="782"/>
      <c r="AI19" s="782"/>
      <c r="AJ19" s="783"/>
      <c r="AK19" s="784"/>
      <c r="AL19" s="785"/>
      <c r="AM19" s="785"/>
      <c r="AN19" s="785"/>
      <c r="AO19" s="785"/>
      <c r="AP19" s="785"/>
      <c r="AQ19" s="785"/>
      <c r="AR19" s="785"/>
      <c r="AS19" s="785"/>
      <c r="AT19" s="785"/>
      <c r="AU19" s="786"/>
      <c r="AV19" s="786"/>
      <c r="AW19" s="786"/>
      <c r="AX19" s="786"/>
      <c r="AY19" s="787"/>
      <c r="AZ19" s="205"/>
      <c r="BA19" s="205"/>
      <c r="BB19" s="205"/>
      <c r="BC19" s="205"/>
      <c r="BD19" s="205"/>
      <c r="BE19" s="206"/>
      <c r="BF19" s="206"/>
      <c r="BG19" s="206"/>
      <c r="BH19" s="206"/>
      <c r="BI19" s="206"/>
      <c r="BJ19" s="206"/>
      <c r="BK19" s="206"/>
      <c r="BL19" s="206"/>
      <c r="BM19" s="206"/>
      <c r="BN19" s="206"/>
      <c r="BO19" s="206"/>
      <c r="BP19" s="206"/>
      <c r="BQ19" s="215">
        <v>13</v>
      </c>
      <c r="BR19" s="216"/>
      <c r="BS19" s="788"/>
      <c r="BT19" s="789"/>
      <c r="BU19" s="789"/>
      <c r="BV19" s="789"/>
      <c r="BW19" s="789"/>
      <c r="BX19" s="789"/>
      <c r="BY19" s="789"/>
      <c r="BZ19" s="789"/>
      <c r="CA19" s="789"/>
      <c r="CB19" s="789"/>
      <c r="CC19" s="789"/>
      <c r="CD19" s="789"/>
      <c r="CE19" s="789"/>
      <c r="CF19" s="789"/>
      <c r="CG19" s="790"/>
      <c r="CH19" s="801"/>
      <c r="CI19" s="802"/>
      <c r="CJ19" s="802"/>
      <c r="CK19" s="802"/>
      <c r="CL19" s="803"/>
      <c r="CM19" s="801"/>
      <c r="CN19" s="802"/>
      <c r="CO19" s="802"/>
      <c r="CP19" s="802"/>
      <c r="CQ19" s="803"/>
      <c r="CR19" s="801"/>
      <c r="CS19" s="802"/>
      <c r="CT19" s="802"/>
      <c r="CU19" s="802"/>
      <c r="CV19" s="803"/>
      <c r="CW19" s="801"/>
      <c r="CX19" s="802"/>
      <c r="CY19" s="802"/>
      <c r="CZ19" s="802"/>
      <c r="DA19" s="803"/>
      <c r="DB19" s="801"/>
      <c r="DC19" s="802"/>
      <c r="DD19" s="802"/>
      <c r="DE19" s="802"/>
      <c r="DF19" s="803"/>
      <c r="DG19" s="801"/>
      <c r="DH19" s="802"/>
      <c r="DI19" s="802"/>
      <c r="DJ19" s="802"/>
      <c r="DK19" s="803"/>
      <c r="DL19" s="801"/>
      <c r="DM19" s="802"/>
      <c r="DN19" s="802"/>
      <c r="DO19" s="802"/>
      <c r="DP19" s="803"/>
      <c r="DQ19" s="801"/>
      <c r="DR19" s="802"/>
      <c r="DS19" s="802"/>
      <c r="DT19" s="802"/>
      <c r="DU19" s="803"/>
      <c r="DV19" s="805"/>
      <c r="DW19" s="806"/>
      <c r="DX19" s="806"/>
      <c r="DY19" s="806"/>
      <c r="DZ19" s="807"/>
      <c r="EA19" s="207"/>
    </row>
    <row r="20" spans="1:131" s="208" customFormat="1" ht="26.25" customHeight="1" x14ac:dyDescent="0.15">
      <c r="A20" s="214">
        <v>14</v>
      </c>
      <c r="B20" s="775"/>
      <c r="C20" s="776"/>
      <c r="D20" s="776"/>
      <c r="E20" s="776"/>
      <c r="F20" s="776"/>
      <c r="G20" s="776"/>
      <c r="H20" s="776"/>
      <c r="I20" s="776"/>
      <c r="J20" s="776"/>
      <c r="K20" s="776"/>
      <c r="L20" s="776"/>
      <c r="M20" s="776"/>
      <c r="N20" s="776"/>
      <c r="O20" s="776"/>
      <c r="P20" s="777"/>
      <c r="Q20" s="778"/>
      <c r="R20" s="779"/>
      <c r="S20" s="779"/>
      <c r="T20" s="779"/>
      <c r="U20" s="779"/>
      <c r="V20" s="779"/>
      <c r="W20" s="779"/>
      <c r="X20" s="779"/>
      <c r="Y20" s="779"/>
      <c r="Z20" s="779"/>
      <c r="AA20" s="779"/>
      <c r="AB20" s="779"/>
      <c r="AC20" s="779"/>
      <c r="AD20" s="779"/>
      <c r="AE20" s="780"/>
      <c r="AF20" s="781"/>
      <c r="AG20" s="782"/>
      <c r="AH20" s="782"/>
      <c r="AI20" s="782"/>
      <c r="AJ20" s="783"/>
      <c r="AK20" s="784"/>
      <c r="AL20" s="785"/>
      <c r="AM20" s="785"/>
      <c r="AN20" s="785"/>
      <c r="AO20" s="785"/>
      <c r="AP20" s="785"/>
      <c r="AQ20" s="785"/>
      <c r="AR20" s="785"/>
      <c r="AS20" s="785"/>
      <c r="AT20" s="785"/>
      <c r="AU20" s="786"/>
      <c r="AV20" s="786"/>
      <c r="AW20" s="786"/>
      <c r="AX20" s="786"/>
      <c r="AY20" s="787"/>
      <c r="AZ20" s="205"/>
      <c r="BA20" s="205"/>
      <c r="BB20" s="205"/>
      <c r="BC20" s="205"/>
      <c r="BD20" s="205"/>
      <c r="BE20" s="206"/>
      <c r="BF20" s="206"/>
      <c r="BG20" s="206"/>
      <c r="BH20" s="206"/>
      <c r="BI20" s="206"/>
      <c r="BJ20" s="206"/>
      <c r="BK20" s="206"/>
      <c r="BL20" s="206"/>
      <c r="BM20" s="206"/>
      <c r="BN20" s="206"/>
      <c r="BO20" s="206"/>
      <c r="BP20" s="206"/>
      <c r="BQ20" s="215">
        <v>14</v>
      </c>
      <c r="BR20" s="216"/>
      <c r="BS20" s="788"/>
      <c r="BT20" s="789"/>
      <c r="BU20" s="789"/>
      <c r="BV20" s="789"/>
      <c r="BW20" s="789"/>
      <c r="BX20" s="789"/>
      <c r="BY20" s="789"/>
      <c r="BZ20" s="789"/>
      <c r="CA20" s="789"/>
      <c r="CB20" s="789"/>
      <c r="CC20" s="789"/>
      <c r="CD20" s="789"/>
      <c r="CE20" s="789"/>
      <c r="CF20" s="789"/>
      <c r="CG20" s="790"/>
      <c r="CH20" s="801"/>
      <c r="CI20" s="802"/>
      <c r="CJ20" s="802"/>
      <c r="CK20" s="802"/>
      <c r="CL20" s="803"/>
      <c r="CM20" s="801"/>
      <c r="CN20" s="802"/>
      <c r="CO20" s="802"/>
      <c r="CP20" s="802"/>
      <c r="CQ20" s="803"/>
      <c r="CR20" s="801"/>
      <c r="CS20" s="802"/>
      <c r="CT20" s="802"/>
      <c r="CU20" s="802"/>
      <c r="CV20" s="803"/>
      <c r="CW20" s="801"/>
      <c r="CX20" s="802"/>
      <c r="CY20" s="802"/>
      <c r="CZ20" s="802"/>
      <c r="DA20" s="803"/>
      <c r="DB20" s="801"/>
      <c r="DC20" s="802"/>
      <c r="DD20" s="802"/>
      <c r="DE20" s="802"/>
      <c r="DF20" s="803"/>
      <c r="DG20" s="801"/>
      <c r="DH20" s="802"/>
      <c r="DI20" s="802"/>
      <c r="DJ20" s="802"/>
      <c r="DK20" s="803"/>
      <c r="DL20" s="801"/>
      <c r="DM20" s="802"/>
      <c r="DN20" s="802"/>
      <c r="DO20" s="802"/>
      <c r="DP20" s="803"/>
      <c r="DQ20" s="801"/>
      <c r="DR20" s="802"/>
      <c r="DS20" s="802"/>
      <c r="DT20" s="802"/>
      <c r="DU20" s="803"/>
      <c r="DV20" s="805"/>
      <c r="DW20" s="806"/>
      <c r="DX20" s="806"/>
      <c r="DY20" s="806"/>
      <c r="DZ20" s="807"/>
      <c r="EA20" s="207"/>
    </row>
    <row r="21" spans="1:131" s="208" customFormat="1" ht="26.25" customHeight="1" thickBot="1" x14ac:dyDescent="0.2">
      <c r="A21" s="214">
        <v>15</v>
      </c>
      <c r="B21" s="775"/>
      <c r="C21" s="776"/>
      <c r="D21" s="776"/>
      <c r="E21" s="776"/>
      <c r="F21" s="776"/>
      <c r="G21" s="776"/>
      <c r="H21" s="776"/>
      <c r="I21" s="776"/>
      <c r="J21" s="776"/>
      <c r="K21" s="776"/>
      <c r="L21" s="776"/>
      <c r="M21" s="776"/>
      <c r="N21" s="776"/>
      <c r="O21" s="776"/>
      <c r="P21" s="777"/>
      <c r="Q21" s="778"/>
      <c r="R21" s="779"/>
      <c r="S21" s="779"/>
      <c r="T21" s="779"/>
      <c r="U21" s="779"/>
      <c r="V21" s="779"/>
      <c r="W21" s="779"/>
      <c r="X21" s="779"/>
      <c r="Y21" s="779"/>
      <c r="Z21" s="779"/>
      <c r="AA21" s="779"/>
      <c r="AB21" s="779"/>
      <c r="AC21" s="779"/>
      <c r="AD21" s="779"/>
      <c r="AE21" s="780"/>
      <c r="AF21" s="781"/>
      <c r="AG21" s="782"/>
      <c r="AH21" s="782"/>
      <c r="AI21" s="782"/>
      <c r="AJ21" s="783"/>
      <c r="AK21" s="784"/>
      <c r="AL21" s="785"/>
      <c r="AM21" s="785"/>
      <c r="AN21" s="785"/>
      <c r="AO21" s="785"/>
      <c r="AP21" s="785"/>
      <c r="AQ21" s="785"/>
      <c r="AR21" s="785"/>
      <c r="AS21" s="785"/>
      <c r="AT21" s="785"/>
      <c r="AU21" s="786"/>
      <c r="AV21" s="786"/>
      <c r="AW21" s="786"/>
      <c r="AX21" s="786"/>
      <c r="AY21" s="787"/>
      <c r="AZ21" s="205"/>
      <c r="BA21" s="205"/>
      <c r="BB21" s="205"/>
      <c r="BC21" s="205"/>
      <c r="BD21" s="205"/>
      <c r="BE21" s="206"/>
      <c r="BF21" s="206"/>
      <c r="BG21" s="206"/>
      <c r="BH21" s="206"/>
      <c r="BI21" s="206"/>
      <c r="BJ21" s="206"/>
      <c r="BK21" s="206"/>
      <c r="BL21" s="206"/>
      <c r="BM21" s="206"/>
      <c r="BN21" s="206"/>
      <c r="BO21" s="206"/>
      <c r="BP21" s="206"/>
      <c r="BQ21" s="215">
        <v>15</v>
      </c>
      <c r="BR21" s="216"/>
      <c r="BS21" s="788"/>
      <c r="BT21" s="789"/>
      <c r="BU21" s="789"/>
      <c r="BV21" s="789"/>
      <c r="BW21" s="789"/>
      <c r="BX21" s="789"/>
      <c r="BY21" s="789"/>
      <c r="BZ21" s="789"/>
      <c r="CA21" s="789"/>
      <c r="CB21" s="789"/>
      <c r="CC21" s="789"/>
      <c r="CD21" s="789"/>
      <c r="CE21" s="789"/>
      <c r="CF21" s="789"/>
      <c r="CG21" s="790"/>
      <c r="CH21" s="801"/>
      <c r="CI21" s="802"/>
      <c r="CJ21" s="802"/>
      <c r="CK21" s="802"/>
      <c r="CL21" s="803"/>
      <c r="CM21" s="801"/>
      <c r="CN21" s="802"/>
      <c r="CO21" s="802"/>
      <c r="CP21" s="802"/>
      <c r="CQ21" s="803"/>
      <c r="CR21" s="801"/>
      <c r="CS21" s="802"/>
      <c r="CT21" s="802"/>
      <c r="CU21" s="802"/>
      <c r="CV21" s="803"/>
      <c r="CW21" s="801"/>
      <c r="CX21" s="802"/>
      <c r="CY21" s="802"/>
      <c r="CZ21" s="802"/>
      <c r="DA21" s="803"/>
      <c r="DB21" s="801"/>
      <c r="DC21" s="802"/>
      <c r="DD21" s="802"/>
      <c r="DE21" s="802"/>
      <c r="DF21" s="803"/>
      <c r="DG21" s="801"/>
      <c r="DH21" s="802"/>
      <c r="DI21" s="802"/>
      <c r="DJ21" s="802"/>
      <c r="DK21" s="803"/>
      <c r="DL21" s="801"/>
      <c r="DM21" s="802"/>
      <c r="DN21" s="802"/>
      <c r="DO21" s="802"/>
      <c r="DP21" s="803"/>
      <c r="DQ21" s="801"/>
      <c r="DR21" s="802"/>
      <c r="DS21" s="802"/>
      <c r="DT21" s="802"/>
      <c r="DU21" s="803"/>
      <c r="DV21" s="805"/>
      <c r="DW21" s="806"/>
      <c r="DX21" s="806"/>
      <c r="DY21" s="806"/>
      <c r="DZ21" s="807"/>
      <c r="EA21" s="207"/>
    </row>
    <row r="22" spans="1:131" s="208" customFormat="1" ht="26.25" customHeight="1" x14ac:dyDescent="0.15">
      <c r="A22" s="214">
        <v>16</v>
      </c>
      <c r="B22" s="775"/>
      <c r="C22" s="776"/>
      <c r="D22" s="776"/>
      <c r="E22" s="776"/>
      <c r="F22" s="776"/>
      <c r="G22" s="776"/>
      <c r="H22" s="776"/>
      <c r="I22" s="776"/>
      <c r="J22" s="776"/>
      <c r="K22" s="776"/>
      <c r="L22" s="776"/>
      <c r="M22" s="776"/>
      <c r="N22" s="776"/>
      <c r="O22" s="776"/>
      <c r="P22" s="777"/>
      <c r="Q22" s="808"/>
      <c r="R22" s="809"/>
      <c r="S22" s="809"/>
      <c r="T22" s="809"/>
      <c r="U22" s="809"/>
      <c r="V22" s="809"/>
      <c r="W22" s="809"/>
      <c r="X22" s="809"/>
      <c r="Y22" s="809"/>
      <c r="Z22" s="809"/>
      <c r="AA22" s="809"/>
      <c r="AB22" s="809"/>
      <c r="AC22" s="809"/>
      <c r="AD22" s="809"/>
      <c r="AE22" s="810"/>
      <c r="AF22" s="781"/>
      <c r="AG22" s="782"/>
      <c r="AH22" s="782"/>
      <c r="AI22" s="782"/>
      <c r="AJ22" s="783"/>
      <c r="AK22" s="823"/>
      <c r="AL22" s="824"/>
      <c r="AM22" s="824"/>
      <c r="AN22" s="824"/>
      <c r="AO22" s="824"/>
      <c r="AP22" s="824"/>
      <c r="AQ22" s="824"/>
      <c r="AR22" s="824"/>
      <c r="AS22" s="824"/>
      <c r="AT22" s="824"/>
      <c r="AU22" s="825"/>
      <c r="AV22" s="825"/>
      <c r="AW22" s="825"/>
      <c r="AX22" s="825"/>
      <c r="AY22" s="826"/>
      <c r="AZ22" s="827" t="s">
        <v>369</v>
      </c>
      <c r="BA22" s="827"/>
      <c r="BB22" s="827"/>
      <c r="BC22" s="827"/>
      <c r="BD22" s="828"/>
      <c r="BE22" s="206"/>
      <c r="BF22" s="206"/>
      <c r="BG22" s="206"/>
      <c r="BH22" s="206"/>
      <c r="BI22" s="206"/>
      <c r="BJ22" s="206"/>
      <c r="BK22" s="206"/>
      <c r="BL22" s="206"/>
      <c r="BM22" s="206"/>
      <c r="BN22" s="206"/>
      <c r="BO22" s="206"/>
      <c r="BP22" s="206"/>
      <c r="BQ22" s="215">
        <v>16</v>
      </c>
      <c r="BR22" s="216"/>
      <c r="BS22" s="788"/>
      <c r="BT22" s="789"/>
      <c r="BU22" s="789"/>
      <c r="BV22" s="789"/>
      <c r="BW22" s="789"/>
      <c r="BX22" s="789"/>
      <c r="BY22" s="789"/>
      <c r="BZ22" s="789"/>
      <c r="CA22" s="789"/>
      <c r="CB22" s="789"/>
      <c r="CC22" s="789"/>
      <c r="CD22" s="789"/>
      <c r="CE22" s="789"/>
      <c r="CF22" s="789"/>
      <c r="CG22" s="790"/>
      <c r="CH22" s="801"/>
      <c r="CI22" s="802"/>
      <c r="CJ22" s="802"/>
      <c r="CK22" s="802"/>
      <c r="CL22" s="803"/>
      <c r="CM22" s="801"/>
      <c r="CN22" s="802"/>
      <c r="CO22" s="802"/>
      <c r="CP22" s="802"/>
      <c r="CQ22" s="803"/>
      <c r="CR22" s="801"/>
      <c r="CS22" s="802"/>
      <c r="CT22" s="802"/>
      <c r="CU22" s="802"/>
      <c r="CV22" s="803"/>
      <c r="CW22" s="801"/>
      <c r="CX22" s="802"/>
      <c r="CY22" s="802"/>
      <c r="CZ22" s="802"/>
      <c r="DA22" s="803"/>
      <c r="DB22" s="801"/>
      <c r="DC22" s="802"/>
      <c r="DD22" s="802"/>
      <c r="DE22" s="802"/>
      <c r="DF22" s="803"/>
      <c r="DG22" s="801"/>
      <c r="DH22" s="802"/>
      <c r="DI22" s="802"/>
      <c r="DJ22" s="802"/>
      <c r="DK22" s="803"/>
      <c r="DL22" s="801"/>
      <c r="DM22" s="802"/>
      <c r="DN22" s="802"/>
      <c r="DO22" s="802"/>
      <c r="DP22" s="803"/>
      <c r="DQ22" s="801"/>
      <c r="DR22" s="802"/>
      <c r="DS22" s="802"/>
      <c r="DT22" s="802"/>
      <c r="DU22" s="803"/>
      <c r="DV22" s="805"/>
      <c r="DW22" s="806"/>
      <c r="DX22" s="806"/>
      <c r="DY22" s="806"/>
      <c r="DZ22" s="807"/>
      <c r="EA22" s="207"/>
    </row>
    <row r="23" spans="1:131" s="208" customFormat="1" ht="26.25" customHeight="1" thickBot="1" x14ac:dyDescent="0.2">
      <c r="A23" s="217" t="s">
        <v>370</v>
      </c>
      <c r="B23" s="811" t="s">
        <v>371</v>
      </c>
      <c r="C23" s="812"/>
      <c r="D23" s="812"/>
      <c r="E23" s="812"/>
      <c r="F23" s="812"/>
      <c r="G23" s="812"/>
      <c r="H23" s="812"/>
      <c r="I23" s="812"/>
      <c r="J23" s="812"/>
      <c r="K23" s="812"/>
      <c r="L23" s="812"/>
      <c r="M23" s="812"/>
      <c r="N23" s="812"/>
      <c r="O23" s="812"/>
      <c r="P23" s="813"/>
      <c r="Q23" s="814">
        <v>263697</v>
      </c>
      <c r="R23" s="815"/>
      <c r="S23" s="815"/>
      <c r="T23" s="815"/>
      <c r="U23" s="815"/>
      <c r="V23" s="815">
        <v>256455</v>
      </c>
      <c r="W23" s="815"/>
      <c r="X23" s="815"/>
      <c r="Y23" s="815"/>
      <c r="Z23" s="815"/>
      <c r="AA23" s="815">
        <v>7243</v>
      </c>
      <c r="AB23" s="815"/>
      <c r="AC23" s="815"/>
      <c r="AD23" s="815"/>
      <c r="AE23" s="816"/>
      <c r="AF23" s="817">
        <v>7243</v>
      </c>
      <c r="AG23" s="815"/>
      <c r="AH23" s="815"/>
      <c r="AI23" s="815"/>
      <c r="AJ23" s="818"/>
      <c r="AK23" s="819"/>
      <c r="AL23" s="820"/>
      <c r="AM23" s="820"/>
      <c r="AN23" s="820"/>
      <c r="AO23" s="820"/>
      <c r="AP23" s="815">
        <v>54040</v>
      </c>
      <c r="AQ23" s="815"/>
      <c r="AR23" s="815"/>
      <c r="AS23" s="815"/>
      <c r="AT23" s="815"/>
      <c r="AU23" s="821"/>
      <c r="AV23" s="821"/>
      <c r="AW23" s="821"/>
      <c r="AX23" s="821"/>
      <c r="AY23" s="822"/>
      <c r="AZ23" s="830" t="s">
        <v>114</v>
      </c>
      <c r="BA23" s="831"/>
      <c r="BB23" s="831"/>
      <c r="BC23" s="831"/>
      <c r="BD23" s="832"/>
      <c r="BE23" s="206"/>
      <c r="BF23" s="206"/>
      <c r="BG23" s="206"/>
      <c r="BH23" s="206"/>
      <c r="BI23" s="206"/>
      <c r="BJ23" s="206"/>
      <c r="BK23" s="206"/>
      <c r="BL23" s="206"/>
      <c r="BM23" s="206"/>
      <c r="BN23" s="206"/>
      <c r="BO23" s="206"/>
      <c r="BP23" s="206"/>
      <c r="BQ23" s="215">
        <v>17</v>
      </c>
      <c r="BR23" s="216"/>
      <c r="BS23" s="788"/>
      <c r="BT23" s="789"/>
      <c r="BU23" s="789"/>
      <c r="BV23" s="789"/>
      <c r="BW23" s="789"/>
      <c r="BX23" s="789"/>
      <c r="BY23" s="789"/>
      <c r="BZ23" s="789"/>
      <c r="CA23" s="789"/>
      <c r="CB23" s="789"/>
      <c r="CC23" s="789"/>
      <c r="CD23" s="789"/>
      <c r="CE23" s="789"/>
      <c r="CF23" s="789"/>
      <c r="CG23" s="790"/>
      <c r="CH23" s="801"/>
      <c r="CI23" s="802"/>
      <c r="CJ23" s="802"/>
      <c r="CK23" s="802"/>
      <c r="CL23" s="803"/>
      <c r="CM23" s="801"/>
      <c r="CN23" s="802"/>
      <c r="CO23" s="802"/>
      <c r="CP23" s="802"/>
      <c r="CQ23" s="803"/>
      <c r="CR23" s="801"/>
      <c r="CS23" s="802"/>
      <c r="CT23" s="802"/>
      <c r="CU23" s="802"/>
      <c r="CV23" s="803"/>
      <c r="CW23" s="801"/>
      <c r="CX23" s="802"/>
      <c r="CY23" s="802"/>
      <c r="CZ23" s="802"/>
      <c r="DA23" s="803"/>
      <c r="DB23" s="801"/>
      <c r="DC23" s="802"/>
      <c r="DD23" s="802"/>
      <c r="DE23" s="802"/>
      <c r="DF23" s="803"/>
      <c r="DG23" s="801"/>
      <c r="DH23" s="802"/>
      <c r="DI23" s="802"/>
      <c r="DJ23" s="802"/>
      <c r="DK23" s="803"/>
      <c r="DL23" s="801"/>
      <c r="DM23" s="802"/>
      <c r="DN23" s="802"/>
      <c r="DO23" s="802"/>
      <c r="DP23" s="803"/>
      <c r="DQ23" s="801"/>
      <c r="DR23" s="802"/>
      <c r="DS23" s="802"/>
      <c r="DT23" s="802"/>
      <c r="DU23" s="803"/>
      <c r="DV23" s="805"/>
      <c r="DW23" s="806"/>
      <c r="DX23" s="806"/>
      <c r="DY23" s="806"/>
      <c r="DZ23" s="807"/>
      <c r="EA23" s="207"/>
    </row>
    <row r="24" spans="1:131" s="208" customFormat="1" ht="26.25" customHeight="1" x14ac:dyDescent="0.15">
      <c r="A24" s="829" t="s">
        <v>372</v>
      </c>
      <c r="B24" s="829"/>
      <c r="C24" s="829"/>
      <c r="D24" s="829"/>
      <c r="E24" s="829"/>
      <c r="F24" s="829"/>
      <c r="G24" s="829"/>
      <c r="H24" s="829"/>
      <c r="I24" s="829"/>
      <c r="J24" s="829"/>
      <c r="K24" s="829"/>
      <c r="L24" s="829"/>
      <c r="M24" s="829"/>
      <c r="N24" s="829"/>
      <c r="O24" s="829"/>
      <c r="P24" s="829"/>
      <c r="Q24" s="829"/>
      <c r="R24" s="829"/>
      <c r="S24" s="829"/>
      <c r="T24" s="829"/>
      <c r="U24" s="829"/>
      <c r="V24" s="829"/>
      <c r="W24" s="829"/>
      <c r="X24" s="829"/>
      <c r="Y24" s="829"/>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205"/>
      <c r="BA24" s="205"/>
      <c r="BB24" s="205"/>
      <c r="BC24" s="205"/>
      <c r="BD24" s="205"/>
      <c r="BE24" s="206"/>
      <c r="BF24" s="206"/>
      <c r="BG24" s="206"/>
      <c r="BH24" s="206"/>
      <c r="BI24" s="206"/>
      <c r="BJ24" s="206"/>
      <c r="BK24" s="206"/>
      <c r="BL24" s="206"/>
      <c r="BM24" s="206"/>
      <c r="BN24" s="206"/>
      <c r="BO24" s="206"/>
      <c r="BP24" s="206"/>
      <c r="BQ24" s="215">
        <v>18</v>
      </c>
      <c r="BR24" s="216"/>
      <c r="BS24" s="788"/>
      <c r="BT24" s="789"/>
      <c r="BU24" s="789"/>
      <c r="BV24" s="789"/>
      <c r="BW24" s="789"/>
      <c r="BX24" s="789"/>
      <c r="BY24" s="789"/>
      <c r="BZ24" s="789"/>
      <c r="CA24" s="789"/>
      <c r="CB24" s="789"/>
      <c r="CC24" s="789"/>
      <c r="CD24" s="789"/>
      <c r="CE24" s="789"/>
      <c r="CF24" s="789"/>
      <c r="CG24" s="790"/>
      <c r="CH24" s="801"/>
      <c r="CI24" s="802"/>
      <c r="CJ24" s="802"/>
      <c r="CK24" s="802"/>
      <c r="CL24" s="803"/>
      <c r="CM24" s="801"/>
      <c r="CN24" s="802"/>
      <c r="CO24" s="802"/>
      <c r="CP24" s="802"/>
      <c r="CQ24" s="803"/>
      <c r="CR24" s="801"/>
      <c r="CS24" s="802"/>
      <c r="CT24" s="802"/>
      <c r="CU24" s="802"/>
      <c r="CV24" s="803"/>
      <c r="CW24" s="801"/>
      <c r="CX24" s="802"/>
      <c r="CY24" s="802"/>
      <c r="CZ24" s="802"/>
      <c r="DA24" s="803"/>
      <c r="DB24" s="801"/>
      <c r="DC24" s="802"/>
      <c r="DD24" s="802"/>
      <c r="DE24" s="802"/>
      <c r="DF24" s="803"/>
      <c r="DG24" s="801"/>
      <c r="DH24" s="802"/>
      <c r="DI24" s="802"/>
      <c r="DJ24" s="802"/>
      <c r="DK24" s="803"/>
      <c r="DL24" s="801"/>
      <c r="DM24" s="802"/>
      <c r="DN24" s="802"/>
      <c r="DO24" s="802"/>
      <c r="DP24" s="803"/>
      <c r="DQ24" s="801"/>
      <c r="DR24" s="802"/>
      <c r="DS24" s="802"/>
      <c r="DT24" s="802"/>
      <c r="DU24" s="803"/>
      <c r="DV24" s="805"/>
      <c r="DW24" s="806"/>
      <c r="DX24" s="806"/>
      <c r="DY24" s="806"/>
      <c r="DZ24" s="807"/>
      <c r="EA24" s="207"/>
    </row>
    <row r="25" spans="1:131" s="200" customFormat="1" ht="26.25" customHeight="1" thickBot="1" x14ac:dyDescent="0.2">
      <c r="A25" s="769" t="s">
        <v>373</v>
      </c>
      <c r="B25" s="769"/>
      <c r="C25" s="769"/>
      <c r="D25" s="769"/>
      <c r="E25" s="769"/>
      <c r="F25" s="769"/>
      <c r="G25" s="769"/>
      <c r="H25" s="769"/>
      <c r="I25" s="769"/>
      <c r="J25" s="769"/>
      <c r="K25" s="769"/>
      <c r="L25" s="769"/>
      <c r="M25" s="769"/>
      <c r="N25" s="769"/>
      <c r="O25" s="769"/>
      <c r="P25" s="769"/>
      <c r="Q25" s="769"/>
      <c r="R25" s="769"/>
      <c r="S25" s="769"/>
      <c r="T25" s="769"/>
      <c r="U25" s="769"/>
      <c r="V25" s="769"/>
      <c r="W25" s="769"/>
      <c r="X25" s="769"/>
      <c r="Y25" s="769"/>
      <c r="Z25" s="769"/>
      <c r="AA25" s="769"/>
      <c r="AB25" s="769"/>
      <c r="AC25" s="769"/>
      <c r="AD25" s="769"/>
      <c r="AE25" s="769"/>
      <c r="AF25" s="769"/>
      <c r="AG25" s="769"/>
      <c r="AH25" s="769"/>
      <c r="AI25" s="769"/>
      <c r="AJ25" s="769"/>
      <c r="AK25" s="769"/>
      <c r="AL25" s="769"/>
      <c r="AM25" s="769"/>
      <c r="AN25" s="769"/>
      <c r="AO25" s="769"/>
      <c r="AP25" s="769"/>
      <c r="AQ25" s="769"/>
      <c r="AR25" s="769"/>
      <c r="AS25" s="769"/>
      <c r="AT25" s="769"/>
      <c r="AU25" s="769"/>
      <c r="AV25" s="769"/>
      <c r="AW25" s="769"/>
      <c r="AX25" s="769"/>
      <c r="AY25" s="769"/>
      <c r="AZ25" s="769"/>
      <c r="BA25" s="769"/>
      <c r="BB25" s="769"/>
      <c r="BC25" s="769"/>
      <c r="BD25" s="769"/>
      <c r="BE25" s="769"/>
      <c r="BF25" s="769"/>
      <c r="BG25" s="769"/>
      <c r="BH25" s="769"/>
      <c r="BI25" s="769"/>
      <c r="BJ25" s="205"/>
      <c r="BK25" s="205"/>
      <c r="BL25" s="205"/>
      <c r="BM25" s="205"/>
      <c r="BN25" s="205"/>
      <c r="BO25" s="218"/>
      <c r="BP25" s="218"/>
      <c r="BQ25" s="215">
        <v>19</v>
      </c>
      <c r="BR25" s="216"/>
      <c r="BS25" s="788"/>
      <c r="BT25" s="789"/>
      <c r="BU25" s="789"/>
      <c r="BV25" s="789"/>
      <c r="BW25" s="789"/>
      <c r="BX25" s="789"/>
      <c r="BY25" s="789"/>
      <c r="BZ25" s="789"/>
      <c r="CA25" s="789"/>
      <c r="CB25" s="789"/>
      <c r="CC25" s="789"/>
      <c r="CD25" s="789"/>
      <c r="CE25" s="789"/>
      <c r="CF25" s="789"/>
      <c r="CG25" s="790"/>
      <c r="CH25" s="801"/>
      <c r="CI25" s="802"/>
      <c r="CJ25" s="802"/>
      <c r="CK25" s="802"/>
      <c r="CL25" s="803"/>
      <c r="CM25" s="801"/>
      <c r="CN25" s="802"/>
      <c r="CO25" s="802"/>
      <c r="CP25" s="802"/>
      <c r="CQ25" s="803"/>
      <c r="CR25" s="801"/>
      <c r="CS25" s="802"/>
      <c r="CT25" s="802"/>
      <c r="CU25" s="802"/>
      <c r="CV25" s="803"/>
      <c r="CW25" s="801"/>
      <c r="CX25" s="802"/>
      <c r="CY25" s="802"/>
      <c r="CZ25" s="802"/>
      <c r="DA25" s="803"/>
      <c r="DB25" s="801"/>
      <c r="DC25" s="802"/>
      <c r="DD25" s="802"/>
      <c r="DE25" s="802"/>
      <c r="DF25" s="803"/>
      <c r="DG25" s="801"/>
      <c r="DH25" s="802"/>
      <c r="DI25" s="802"/>
      <c r="DJ25" s="802"/>
      <c r="DK25" s="803"/>
      <c r="DL25" s="801"/>
      <c r="DM25" s="802"/>
      <c r="DN25" s="802"/>
      <c r="DO25" s="802"/>
      <c r="DP25" s="803"/>
      <c r="DQ25" s="801"/>
      <c r="DR25" s="802"/>
      <c r="DS25" s="802"/>
      <c r="DT25" s="802"/>
      <c r="DU25" s="803"/>
      <c r="DV25" s="805"/>
      <c r="DW25" s="806"/>
      <c r="DX25" s="806"/>
      <c r="DY25" s="806"/>
      <c r="DZ25" s="807"/>
      <c r="EA25" s="199"/>
    </row>
    <row r="26" spans="1:131" s="200" customFormat="1" ht="26.25" customHeight="1" x14ac:dyDescent="0.15">
      <c r="A26" s="760" t="s">
        <v>351</v>
      </c>
      <c r="B26" s="761"/>
      <c r="C26" s="761"/>
      <c r="D26" s="761"/>
      <c r="E26" s="761"/>
      <c r="F26" s="761"/>
      <c r="G26" s="761"/>
      <c r="H26" s="761"/>
      <c r="I26" s="761"/>
      <c r="J26" s="761"/>
      <c r="K26" s="761"/>
      <c r="L26" s="761"/>
      <c r="M26" s="761"/>
      <c r="N26" s="761"/>
      <c r="O26" s="761"/>
      <c r="P26" s="762"/>
      <c r="Q26" s="737" t="s">
        <v>374</v>
      </c>
      <c r="R26" s="738"/>
      <c r="S26" s="738"/>
      <c r="T26" s="738"/>
      <c r="U26" s="739"/>
      <c r="V26" s="737" t="s">
        <v>375</v>
      </c>
      <c r="W26" s="738"/>
      <c r="X26" s="738"/>
      <c r="Y26" s="738"/>
      <c r="Z26" s="739"/>
      <c r="AA26" s="737" t="s">
        <v>376</v>
      </c>
      <c r="AB26" s="738"/>
      <c r="AC26" s="738"/>
      <c r="AD26" s="738"/>
      <c r="AE26" s="738"/>
      <c r="AF26" s="833" t="s">
        <v>377</v>
      </c>
      <c r="AG26" s="834"/>
      <c r="AH26" s="834"/>
      <c r="AI26" s="834"/>
      <c r="AJ26" s="835"/>
      <c r="AK26" s="738" t="s">
        <v>378</v>
      </c>
      <c r="AL26" s="738"/>
      <c r="AM26" s="738"/>
      <c r="AN26" s="738"/>
      <c r="AO26" s="739"/>
      <c r="AP26" s="737" t="s">
        <v>379</v>
      </c>
      <c r="AQ26" s="738"/>
      <c r="AR26" s="738"/>
      <c r="AS26" s="738"/>
      <c r="AT26" s="739"/>
      <c r="AU26" s="737" t="s">
        <v>380</v>
      </c>
      <c r="AV26" s="738"/>
      <c r="AW26" s="738"/>
      <c r="AX26" s="738"/>
      <c r="AY26" s="739"/>
      <c r="AZ26" s="737" t="s">
        <v>381</v>
      </c>
      <c r="BA26" s="738"/>
      <c r="BB26" s="738"/>
      <c r="BC26" s="738"/>
      <c r="BD26" s="739"/>
      <c r="BE26" s="737" t="s">
        <v>358</v>
      </c>
      <c r="BF26" s="738"/>
      <c r="BG26" s="738"/>
      <c r="BH26" s="738"/>
      <c r="BI26" s="749"/>
      <c r="BJ26" s="205"/>
      <c r="BK26" s="205"/>
      <c r="BL26" s="205"/>
      <c r="BM26" s="205"/>
      <c r="BN26" s="205"/>
      <c r="BO26" s="218"/>
      <c r="BP26" s="218"/>
      <c r="BQ26" s="215">
        <v>20</v>
      </c>
      <c r="BR26" s="216"/>
      <c r="BS26" s="788"/>
      <c r="BT26" s="789"/>
      <c r="BU26" s="789"/>
      <c r="BV26" s="789"/>
      <c r="BW26" s="789"/>
      <c r="BX26" s="789"/>
      <c r="BY26" s="789"/>
      <c r="BZ26" s="789"/>
      <c r="CA26" s="789"/>
      <c r="CB26" s="789"/>
      <c r="CC26" s="789"/>
      <c r="CD26" s="789"/>
      <c r="CE26" s="789"/>
      <c r="CF26" s="789"/>
      <c r="CG26" s="790"/>
      <c r="CH26" s="801"/>
      <c r="CI26" s="802"/>
      <c r="CJ26" s="802"/>
      <c r="CK26" s="802"/>
      <c r="CL26" s="803"/>
      <c r="CM26" s="801"/>
      <c r="CN26" s="802"/>
      <c r="CO26" s="802"/>
      <c r="CP26" s="802"/>
      <c r="CQ26" s="803"/>
      <c r="CR26" s="801"/>
      <c r="CS26" s="802"/>
      <c r="CT26" s="802"/>
      <c r="CU26" s="802"/>
      <c r="CV26" s="803"/>
      <c r="CW26" s="801"/>
      <c r="CX26" s="802"/>
      <c r="CY26" s="802"/>
      <c r="CZ26" s="802"/>
      <c r="DA26" s="803"/>
      <c r="DB26" s="801"/>
      <c r="DC26" s="802"/>
      <c r="DD26" s="802"/>
      <c r="DE26" s="802"/>
      <c r="DF26" s="803"/>
      <c r="DG26" s="801"/>
      <c r="DH26" s="802"/>
      <c r="DI26" s="802"/>
      <c r="DJ26" s="802"/>
      <c r="DK26" s="803"/>
      <c r="DL26" s="801"/>
      <c r="DM26" s="802"/>
      <c r="DN26" s="802"/>
      <c r="DO26" s="802"/>
      <c r="DP26" s="803"/>
      <c r="DQ26" s="801"/>
      <c r="DR26" s="802"/>
      <c r="DS26" s="802"/>
      <c r="DT26" s="802"/>
      <c r="DU26" s="803"/>
      <c r="DV26" s="805"/>
      <c r="DW26" s="806"/>
      <c r="DX26" s="806"/>
      <c r="DY26" s="806"/>
      <c r="DZ26" s="807"/>
      <c r="EA26" s="199"/>
    </row>
    <row r="27" spans="1:131" s="200" customFormat="1" ht="26.25" customHeight="1" thickBot="1" x14ac:dyDescent="0.2">
      <c r="A27" s="763"/>
      <c r="B27" s="764"/>
      <c r="C27" s="764"/>
      <c r="D27" s="764"/>
      <c r="E27" s="764"/>
      <c r="F27" s="764"/>
      <c r="G27" s="764"/>
      <c r="H27" s="764"/>
      <c r="I27" s="764"/>
      <c r="J27" s="764"/>
      <c r="K27" s="764"/>
      <c r="L27" s="764"/>
      <c r="M27" s="764"/>
      <c r="N27" s="764"/>
      <c r="O27" s="764"/>
      <c r="P27" s="765"/>
      <c r="Q27" s="740"/>
      <c r="R27" s="741"/>
      <c r="S27" s="741"/>
      <c r="T27" s="741"/>
      <c r="U27" s="742"/>
      <c r="V27" s="740"/>
      <c r="W27" s="741"/>
      <c r="X27" s="741"/>
      <c r="Y27" s="741"/>
      <c r="Z27" s="742"/>
      <c r="AA27" s="740"/>
      <c r="AB27" s="741"/>
      <c r="AC27" s="741"/>
      <c r="AD27" s="741"/>
      <c r="AE27" s="741"/>
      <c r="AF27" s="836"/>
      <c r="AG27" s="837"/>
      <c r="AH27" s="837"/>
      <c r="AI27" s="837"/>
      <c r="AJ27" s="838"/>
      <c r="AK27" s="741"/>
      <c r="AL27" s="741"/>
      <c r="AM27" s="741"/>
      <c r="AN27" s="741"/>
      <c r="AO27" s="742"/>
      <c r="AP27" s="740"/>
      <c r="AQ27" s="741"/>
      <c r="AR27" s="741"/>
      <c r="AS27" s="741"/>
      <c r="AT27" s="742"/>
      <c r="AU27" s="740"/>
      <c r="AV27" s="741"/>
      <c r="AW27" s="741"/>
      <c r="AX27" s="741"/>
      <c r="AY27" s="742"/>
      <c r="AZ27" s="740"/>
      <c r="BA27" s="741"/>
      <c r="BB27" s="741"/>
      <c r="BC27" s="741"/>
      <c r="BD27" s="742"/>
      <c r="BE27" s="740"/>
      <c r="BF27" s="741"/>
      <c r="BG27" s="741"/>
      <c r="BH27" s="741"/>
      <c r="BI27" s="750"/>
      <c r="BJ27" s="205"/>
      <c r="BK27" s="205"/>
      <c r="BL27" s="205"/>
      <c r="BM27" s="205"/>
      <c r="BN27" s="205"/>
      <c r="BO27" s="218"/>
      <c r="BP27" s="218"/>
      <c r="BQ27" s="215">
        <v>21</v>
      </c>
      <c r="BR27" s="216"/>
      <c r="BS27" s="788"/>
      <c r="BT27" s="789"/>
      <c r="BU27" s="789"/>
      <c r="BV27" s="789"/>
      <c r="BW27" s="789"/>
      <c r="BX27" s="789"/>
      <c r="BY27" s="789"/>
      <c r="BZ27" s="789"/>
      <c r="CA27" s="789"/>
      <c r="CB27" s="789"/>
      <c r="CC27" s="789"/>
      <c r="CD27" s="789"/>
      <c r="CE27" s="789"/>
      <c r="CF27" s="789"/>
      <c r="CG27" s="790"/>
      <c r="CH27" s="801"/>
      <c r="CI27" s="802"/>
      <c r="CJ27" s="802"/>
      <c r="CK27" s="802"/>
      <c r="CL27" s="803"/>
      <c r="CM27" s="801"/>
      <c r="CN27" s="802"/>
      <c r="CO27" s="802"/>
      <c r="CP27" s="802"/>
      <c r="CQ27" s="803"/>
      <c r="CR27" s="801"/>
      <c r="CS27" s="802"/>
      <c r="CT27" s="802"/>
      <c r="CU27" s="802"/>
      <c r="CV27" s="803"/>
      <c r="CW27" s="801"/>
      <c r="CX27" s="802"/>
      <c r="CY27" s="802"/>
      <c r="CZ27" s="802"/>
      <c r="DA27" s="803"/>
      <c r="DB27" s="801"/>
      <c r="DC27" s="802"/>
      <c r="DD27" s="802"/>
      <c r="DE27" s="802"/>
      <c r="DF27" s="803"/>
      <c r="DG27" s="801"/>
      <c r="DH27" s="802"/>
      <c r="DI27" s="802"/>
      <c r="DJ27" s="802"/>
      <c r="DK27" s="803"/>
      <c r="DL27" s="801"/>
      <c r="DM27" s="802"/>
      <c r="DN27" s="802"/>
      <c r="DO27" s="802"/>
      <c r="DP27" s="803"/>
      <c r="DQ27" s="801"/>
      <c r="DR27" s="802"/>
      <c r="DS27" s="802"/>
      <c r="DT27" s="802"/>
      <c r="DU27" s="803"/>
      <c r="DV27" s="805"/>
      <c r="DW27" s="806"/>
      <c r="DX27" s="806"/>
      <c r="DY27" s="806"/>
      <c r="DZ27" s="807"/>
      <c r="EA27" s="199"/>
    </row>
    <row r="28" spans="1:131" s="200" customFormat="1" ht="26.25" customHeight="1" thickTop="1" x14ac:dyDescent="0.15">
      <c r="A28" s="219">
        <v>1</v>
      </c>
      <c r="B28" s="751" t="s">
        <v>382</v>
      </c>
      <c r="C28" s="752"/>
      <c r="D28" s="752"/>
      <c r="E28" s="752"/>
      <c r="F28" s="752"/>
      <c r="G28" s="752"/>
      <c r="H28" s="752"/>
      <c r="I28" s="752"/>
      <c r="J28" s="752"/>
      <c r="K28" s="752"/>
      <c r="L28" s="752"/>
      <c r="M28" s="752"/>
      <c r="N28" s="752"/>
      <c r="O28" s="752"/>
      <c r="P28" s="753"/>
      <c r="Q28" s="843">
        <v>78895</v>
      </c>
      <c r="R28" s="844"/>
      <c r="S28" s="844"/>
      <c r="T28" s="844"/>
      <c r="U28" s="844"/>
      <c r="V28" s="844">
        <v>78295</v>
      </c>
      <c r="W28" s="844"/>
      <c r="X28" s="844"/>
      <c r="Y28" s="844"/>
      <c r="Z28" s="844"/>
      <c r="AA28" s="844">
        <v>600</v>
      </c>
      <c r="AB28" s="844"/>
      <c r="AC28" s="844"/>
      <c r="AD28" s="844"/>
      <c r="AE28" s="845"/>
      <c r="AF28" s="846">
        <v>600</v>
      </c>
      <c r="AG28" s="844"/>
      <c r="AH28" s="844"/>
      <c r="AI28" s="844"/>
      <c r="AJ28" s="847"/>
      <c r="AK28" s="848">
        <v>8179</v>
      </c>
      <c r="AL28" s="839"/>
      <c r="AM28" s="839"/>
      <c r="AN28" s="839"/>
      <c r="AO28" s="839"/>
      <c r="AP28" s="839" t="s">
        <v>538</v>
      </c>
      <c r="AQ28" s="839"/>
      <c r="AR28" s="839"/>
      <c r="AS28" s="839"/>
      <c r="AT28" s="839"/>
      <c r="AU28" s="839" t="s">
        <v>538</v>
      </c>
      <c r="AV28" s="839"/>
      <c r="AW28" s="839"/>
      <c r="AX28" s="839"/>
      <c r="AY28" s="839"/>
      <c r="AZ28" s="840" t="s">
        <v>538</v>
      </c>
      <c r="BA28" s="840"/>
      <c r="BB28" s="840"/>
      <c r="BC28" s="840"/>
      <c r="BD28" s="840"/>
      <c r="BE28" s="841"/>
      <c r="BF28" s="841"/>
      <c r="BG28" s="841"/>
      <c r="BH28" s="841"/>
      <c r="BI28" s="842"/>
      <c r="BJ28" s="205"/>
      <c r="BK28" s="205"/>
      <c r="BL28" s="205"/>
      <c r="BM28" s="205"/>
      <c r="BN28" s="205"/>
      <c r="BO28" s="218"/>
      <c r="BP28" s="218"/>
      <c r="BQ28" s="215">
        <v>22</v>
      </c>
      <c r="BR28" s="216"/>
      <c r="BS28" s="788"/>
      <c r="BT28" s="789"/>
      <c r="BU28" s="789"/>
      <c r="BV28" s="789"/>
      <c r="BW28" s="789"/>
      <c r="BX28" s="789"/>
      <c r="BY28" s="789"/>
      <c r="BZ28" s="789"/>
      <c r="CA28" s="789"/>
      <c r="CB28" s="789"/>
      <c r="CC28" s="789"/>
      <c r="CD28" s="789"/>
      <c r="CE28" s="789"/>
      <c r="CF28" s="789"/>
      <c r="CG28" s="790"/>
      <c r="CH28" s="801"/>
      <c r="CI28" s="802"/>
      <c r="CJ28" s="802"/>
      <c r="CK28" s="802"/>
      <c r="CL28" s="803"/>
      <c r="CM28" s="801"/>
      <c r="CN28" s="802"/>
      <c r="CO28" s="802"/>
      <c r="CP28" s="802"/>
      <c r="CQ28" s="803"/>
      <c r="CR28" s="801"/>
      <c r="CS28" s="802"/>
      <c r="CT28" s="802"/>
      <c r="CU28" s="802"/>
      <c r="CV28" s="803"/>
      <c r="CW28" s="801"/>
      <c r="CX28" s="802"/>
      <c r="CY28" s="802"/>
      <c r="CZ28" s="802"/>
      <c r="DA28" s="803"/>
      <c r="DB28" s="801"/>
      <c r="DC28" s="802"/>
      <c r="DD28" s="802"/>
      <c r="DE28" s="802"/>
      <c r="DF28" s="803"/>
      <c r="DG28" s="801"/>
      <c r="DH28" s="802"/>
      <c r="DI28" s="802"/>
      <c r="DJ28" s="802"/>
      <c r="DK28" s="803"/>
      <c r="DL28" s="801"/>
      <c r="DM28" s="802"/>
      <c r="DN28" s="802"/>
      <c r="DO28" s="802"/>
      <c r="DP28" s="803"/>
      <c r="DQ28" s="801"/>
      <c r="DR28" s="802"/>
      <c r="DS28" s="802"/>
      <c r="DT28" s="802"/>
      <c r="DU28" s="803"/>
      <c r="DV28" s="805"/>
      <c r="DW28" s="806"/>
      <c r="DX28" s="806"/>
      <c r="DY28" s="806"/>
      <c r="DZ28" s="807"/>
      <c r="EA28" s="199"/>
    </row>
    <row r="29" spans="1:131" s="200" customFormat="1" ht="26.25" customHeight="1" x14ac:dyDescent="0.15">
      <c r="A29" s="219">
        <v>2</v>
      </c>
      <c r="B29" s="775" t="s">
        <v>383</v>
      </c>
      <c r="C29" s="776"/>
      <c r="D29" s="776"/>
      <c r="E29" s="776"/>
      <c r="F29" s="776"/>
      <c r="G29" s="776"/>
      <c r="H29" s="776"/>
      <c r="I29" s="776"/>
      <c r="J29" s="776"/>
      <c r="K29" s="776"/>
      <c r="L29" s="776"/>
      <c r="M29" s="776"/>
      <c r="N29" s="776"/>
      <c r="O29" s="776"/>
      <c r="P29" s="777"/>
      <c r="Q29" s="778">
        <v>50010</v>
      </c>
      <c r="R29" s="779"/>
      <c r="S29" s="779"/>
      <c r="T29" s="779"/>
      <c r="U29" s="779"/>
      <c r="V29" s="779">
        <v>49271</v>
      </c>
      <c r="W29" s="779"/>
      <c r="X29" s="779"/>
      <c r="Y29" s="779"/>
      <c r="Z29" s="779"/>
      <c r="AA29" s="779">
        <v>739</v>
      </c>
      <c r="AB29" s="779"/>
      <c r="AC29" s="779"/>
      <c r="AD29" s="779"/>
      <c r="AE29" s="780"/>
      <c r="AF29" s="781">
        <v>739</v>
      </c>
      <c r="AG29" s="782"/>
      <c r="AH29" s="782"/>
      <c r="AI29" s="782"/>
      <c r="AJ29" s="783"/>
      <c r="AK29" s="851">
        <v>6521</v>
      </c>
      <c r="AL29" s="852"/>
      <c r="AM29" s="852"/>
      <c r="AN29" s="852"/>
      <c r="AO29" s="852"/>
      <c r="AP29" s="852" t="s">
        <v>538</v>
      </c>
      <c r="AQ29" s="852"/>
      <c r="AR29" s="852"/>
      <c r="AS29" s="852"/>
      <c r="AT29" s="852"/>
      <c r="AU29" s="852" t="s">
        <v>538</v>
      </c>
      <c r="AV29" s="852"/>
      <c r="AW29" s="852"/>
      <c r="AX29" s="852"/>
      <c r="AY29" s="852"/>
      <c r="AZ29" s="853" t="s">
        <v>538</v>
      </c>
      <c r="BA29" s="853"/>
      <c r="BB29" s="853"/>
      <c r="BC29" s="853"/>
      <c r="BD29" s="853"/>
      <c r="BE29" s="849"/>
      <c r="BF29" s="849"/>
      <c r="BG29" s="849"/>
      <c r="BH29" s="849"/>
      <c r="BI29" s="850"/>
      <c r="BJ29" s="205"/>
      <c r="BK29" s="205"/>
      <c r="BL29" s="205"/>
      <c r="BM29" s="205"/>
      <c r="BN29" s="205"/>
      <c r="BO29" s="218"/>
      <c r="BP29" s="218"/>
      <c r="BQ29" s="215">
        <v>23</v>
      </c>
      <c r="BR29" s="216"/>
      <c r="BS29" s="788"/>
      <c r="BT29" s="789"/>
      <c r="BU29" s="789"/>
      <c r="BV29" s="789"/>
      <c r="BW29" s="789"/>
      <c r="BX29" s="789"/>
      <c r="BY29" s="789"/>
      <c r="BZ29" s="789"/>
      <c r="CA29" s="789"/>
      <c r="CB29" s="789"/>
      <c r="CC29" s="789"/>
      <c r="CD29" s="789"/>
      <c r="CE29" s="789"/>
      <c r="CF29" s="789"/>
      <c r="CG29" s="790"/>
      <c r="CH29" s="801"/>
      <c r="CI29" s="802"/>
      <c r="CJ29" s="802"/>
      <c r="CK29" s="802"/>
      <c r="CL29" s="803"/>
      <c r="CM29" s="801"/>
      <c r="CN29" s="802"/>
      <c r="CO29" s="802"/>
      <c r="CP29" s="802"/>
      <c r="CQ29" s="803"/>
      <c r="CR29" s="801"/>
      <c r="CS29" s="802"/>
      <c r="CT29" s="802"/>
      <c r="CU29" s="802"/>
      <c r="CV29" s="803"/>
      <c r="CW29" s="801"/>
      <c r="CX29" s="802"/>
      <c r="CY29" s="802"/>
      <c r="CZ29" s="802"/>
      <c r="DA29" s="803"/>
      <c r="DB29" s="801"/>
      <c r="DC29" s="802"/>
      <c r="DD29" s="802"/>
      <c r="DE29" s="802"/>
      <c r="DF29" s="803"/>
      <c r="DG29" s="801"/>
      <c r="DH29" s="802"/>
      <c r="DI29" s="802"/>
      <c r="DJ29" s="802"/>
      <c r="DK29" s="803"/>
      <c r="DL29" s="801"/>
      <c r="DM29" s="802"/>
      <c r="DN29" s="802"/>
      <c r="DO29" s="802"/>
      <c r="DP29" s="803"/>
      <c r="DQ29" s="801"/>
      <c r="DR29" s="802"/>
      <c r="DS29" s="802"/>
      <c r="DT29" s="802"/>
      <c r="DU29" s="803"/>
      <c r="DV29" s="805"/>
      <c r="DW29" s="806"/>
      <c r="DX29" s="806"/>
      <c r="DY29" s="806"/>
      <c r="DZ29" s="807"/>
      <c r="EA29" s="199"/>
    </row>
    <row r="30" spans="1:131" s="200" customFormat="1" ht="26.25" customHeight="1" x14ac:dyDescent="0.15">
      <c r="A30" s="219">
        <v>3</v>
      </c>
      <c r="B30" s="775" t="s">
        <v>384</v>
      </c>
      <c r="C30" s="776"/>
      <c r="D30" s="776"/>
      <c r="E30" s="776"/>
      <c r="F30" s="776"/>
      <c r="G30" s="776"/>
      <c r="H30" s="776"/>
      <c r="I30" s="776"/>
      <c r="J30" s="776"/>
      <c r="K30" s="776"/>
      <c r="L30" s="776"/>
      <c r="M30" s="776"/>
      <c r="N30" s="776"/>
      <c r="O30" s="776"/>
      <c r="P30" s="777"/>
      <c r="Q30" s="778">
        <v>15192</v>
      </c>
      <c r="R30" s="779"/>
      <c r="S30" s="779"/>
      <c r="T30" s="779"/>
      <c r="U30" s="779"/>
      <c r="V30" s="779">
        <v>15171</v>
      </c>
      <c r="W30" s="779"/>
      <c r="X30" s="779"/>
      <c r="Y30" s="779"/>
      <c r="Z30" s="779"/>
      <c r="AA30" s="779">
        <v>21</v>
      </c>
      <c r="AB30" s="779"/>
      <c r="AC30" s="779"/>
      <c r="AD30" s="779"/>
      <c r="AE30" s="780"/>
      <c r="AF30" s="781">
        <v>21</v>
      </c>
      <c r="AG30" s="782"/>
      <c r="AH30" s="782"/>
      <c r="AI30" s="782"/>
      <c r="AJ30" s="783"/>
      <c r="AK30" s="851">
        <v>7196</v>
      </c>
      <c r="AL30" s="852"/>
      <c r="AM30" s="852"/>
      <c r="AN30" s="852"/>
      <c r="AO30" s="852"/>
      <c r="AP30" s="852" t="s">
        <v>538</v>
      </c>
      <c r="AQ30" s="852"/>
      <c r="AR30" s="852"/>
      <c r="AS30" s="852"/>
      <c r="AT30" s="852"/>
      <c r="AU30" s="852" t="s">
        <v>538</v>
      </c>
      <c r="AV30" s="852"/>
      <c r="AW30" s="852"/>
      <c r="AX30" s="852"/>
      <c r="AY30" s="852"/>
      <c r="AZ30" s="853" t="s">
        <v>538</v>
      </c>
      <c r="BA30" s="853"/>
      <c r="BB30" s="853"/>
      <c r="BC30" s="853"/>
      <c r="BD30" s="853"/>
      <c r="BE30" s="849"/>
      <c r="BF30" s="849"/>
      <c r="BG30" s="849"/>
      <c r="BH30" s="849"/>
      <c r="BI30" s="850"/>
      <c r="BJ30" s="205"/>
      <c r="BK30" s="205"/>
      <c r="BL30" s="205"/>
      <c r="BM30" s="205"/>
      <c r="BN30" s="205"/>
      <c r="BO30" s="218"/>
      <c r="BP30" s="218"/>
      <c r="BQ30" s="215">
        <v>24</v>
      </c>
      <c r="BR30" s="216"/>
      <c r="BS30" s="788"/>
      <c r="BT30" s="789"/>
      <c r="BU30" s="789"/>
      <c r="BV30" s="789"/>
      <c r="BW30" s="789"/>
      <c r="BX30" s="789"/>
      <c r="BY30" s="789"/>
      <c r="BZ30" s="789"/>
      <c r="CA30" s="789"/>
      <c r="CB30" s="789"/>
      <c r="CC30" s="789"/>
      <c r="CD30" s="789"/>
      <c r="CE30" s="789"/>
      <c r="CF30" s="789"/>
      <c r="CG30" s="790"/>
      <c r="CH30" s="801"/>
      <c r="CI30" s="802"/>
      <c r="CJ30" s="802"/>
      <c r="CK30" s="802"/>
      <c r="CL30" s="803"/>
      <c r="CM30" s="801"/>
      <c r="CN30" s="802"/>
      <c r="CO30" s="802"/>
      <c r="CP30" s="802"/>
      <c r="CQ30" s="803"/>
      <c r="CR30" s="801"/>
      <c r="CS30" s="802"/>
      <c r="CT30" s="802"/>
      <c r="CU30" s="802"/>
      <c r="CV30" s="803"/>
      <c r="CW30" s="801"/>
      <c r="CX30" s="802"/>
      <c r="CY30" s="802"/>
      <c r="CZ30" s="802"/>
      <c r="DA30" s="803"/>
      <c r="DB30" s="801"/>
      <c r="DC30" s="802"/>
      <c r="DD30" s="802"/>
      <c r="DE30" s="802"/>
      <c r="DF30" s="803"/>
      <c r="DG30" s="801"/>
      <c r="DH30" s="802"/>
      <c r="DI30" s="802"/>
      <c r="DJ30" s="802"/>
      <c r="DK30" s="803"/>
      <c r="DL30" s="801"/>
      <c r="DM30" s="802"/>
      <c r="DN30" s="802"/>
      <c r="DO30" s="802"/>
      <c r="DP30" s="803"/>
      <c r="DQ30" s="801"/>
      <c r="DR30" s="802"/>
      <c r="DS30" s="802"/>
      <c r="DT30" s="802"/>
      <c r="DU30" s="803"/>
      <c r="DV30" s="805"/>
      <c r="DW30" s="806"/>
      <c r="DX30" s="806"/>
      <c r="DY30" s="806"/>
      <c r="DZ30" s="807"/>
      <c r="EA30" s="199"/>
    </row>
    <row r="31" spans="1:131" s="200" customFormat="1" ht="26.25" customHeight="1" x14ac:dyDescent="0.15">
      <c r="A31" s="219">
        <v>4</v>
      </c>
      <c r="B31" s="775" t="s">
        <v>385</v>
      </c>
      <c r="C31" s="776"/>
      <c r="D31" s="776"/>
      <c r="E31" s="776"/>
      <c r="F31" s="776"/>
      <c r="G31" s="776"/>
      <c r="H31" s="776"/>
      <c r="I31" s="776"/>
      <c r="J31" s="776"/>
      <c r="K31" s="776"/>
      <c r="L31" s="776"/>
      <c r="M31" s="776"/>
      <c r="N31" s="776"/>
      <c r="O31" s="776"/>
      <c r="P31" s="777"/>
      <c r="Q31" s="778">
        <v>207</v>
      </c>
      <c r="R31" s="779"/>
      <c r="S31" s="779"/>
      <c r="T31" s="779"/>
      <c r="U31" s="779"/>
      <c r="V31" s="779">
        <v>207</v>
      </c>
      <c r="W31" s="779"/>
      <c r="X31" s="779"/>
      <c r="Y31" s="779"/>
      <c r="Z31" s="779"/>
      <c r="AA31" s="779" t="s">
        <v>538</v>
      </c>
      <c r="AB31" s="779"/>
      <c r="AC31" s="779"/>
      <c r="AD31" s="779"/>
      <c r="AE31" s="780"/>
      <c r="AF31" s="781" t="s">
        <v>114</v>
      </c>
      <c r="AG31" s="782"/>
      <c r="AH31" s="782"/>
      <c r="AI31" s="782"/>
      <c r="AJ31" s="783"/>
      <c r="AK31" s="851">
        <v>53</v>
      </c>
      <c r="AL31" s="852"/>
      <c r="AM31" s="852"/>
      <c r="AN31" s="852"/>
      <c r="AO31" s="852"/>
      <c r="AP31" s="852">
        <v>647</v>
      </c>
      <c r="AQ31" s="852"/>
      <c r="AR31" s="852"/>
      <c r="AS31" s="852"/>
      <c r="AT31" s="852"/>
      <c r="AU31" s="852">
        <v>647</v>
      </c>
      <c r="AV31" s="852"/>
      <c r="AW31" s="852"/>
      <c r="AX31" s="852"/>
      <c r="AY31" s="852"/>
      <c r="AZ31" s="853" t="s">
        <v>538</v>
      </c>
      <c r="BA31" s="853"/>
      <c r="BB31" s="853"/>
      <c r="BC31" s="853"/>
      <c r="BD31" s="853"/>
      <c r="BE31" s="849" t="s">
        <v>539</v>
      </c>
      <c r="BF31" s="849"/>
      <c r="BG31" s="849"/>
      <c r="BH31" s="849"/>
      <c r="BI31" s="850"/>
      <c r="BJ31" s="205"/>
      <c r="BK31" s="205"/>
      <c r="BL31" s="205"/>
      <c r="BM31" s="205"/>
      <c r="BN31" s="205"/>
      <c r="BO31" s="218"/>
      <c r="BP31" s="218"/>
      <c r="BQ31" s="215">
        <v>25</v>
      </c>
      <c r="BR31" s="216"/>
      <c r="BS31" s="788"/>
      <c r="BT31" s="789"/>
      <c r="BU31" s="789"/>
      <c r="BV31" s="789"/>
      <c r="BW31" s="789"/>
      <c r="BX31" s="789"/>
      <c r="BY31" s="789"/>
      <c r="BZ31" s="789"/>
      <c r="CA31" s="789"/>
      <c r="CB31" s="789"/>
      <c r="CC31" s="789"/>
      <c r="CD31" s="789"/>
      <c r="CE31" s="789"/>
      <c r="CF31" s="789"/>
      <c r="CG31" s="790"/>
      <c r="CH31" s="801"/>
      <c r="CI31" s="802"/>
      <c r="CJ31" s="802"/>
      <c r="CK31" s="802"/>
      <c r="CL31" s="803"/>
      <c r="CM31" s="801"/>
      <c r="CN31" s="802"/>
      <c r="CO31" s="802"/>
      <c r="CP31" s="802"/>
      <c r="CQ31" s="803"/>
      <c r="CR31" s="801"/>
      <c r="CS31" s="802"/>
      <c r="CT31" s="802"/>
      <c r="CU31" s="802"/>
      <c r="CV31" s="803"/>
      <c r="CW31" s="801"/>
      <c r="CX31" s="802"/>
      <c r="CY31" s="802"/>
      <c r="CZ31" s="802"/>
      <c r="DA31" s="803"/>
      <c r="DB31" s="801"/>
      <c r="DC31" s="802"/>
      <c r="DD31" s="802"/>
      <c r="DE31" s="802"/>
      <c r="DF31" s="803"/>
      <c r="DG31" s="801"/>
      <c r="DH31" s="802"/>
      <c r="DI31" s="802"/>
      <c r="DJ31" s="802"/>
      <c r="DK31" s="803"/>
      <c r="DL31" s="801"/>
      <c r="DM31" s="802"/>
      <c r="DN31" s="802"/>
      <c r="DO31" s="802"/>
      <c r="DP31" s="803"/>
      <c r="DQ31" s="801"/>
      <c r="DR31" s="802"/>
      <c r="DS31" s="802"/>
      <c r="DT31" s="802"/>
      <c r="DU31" s="803"/>
      <c r="DV31" s="805"/>
      <c r="DW31" s="806"/>
      <c r="DX31" s="806"/>
      <c r="DY31" s="806"/>
      <c r="DZ31" s="807"/>
      <c r="EA31" s="199"/>
    </row>
    <row r="32" spans="1:131" s="200" customFormat="1" ht="26.25" customHeight="1" x14ac:dyDescent="0.15">
      <c r="A32" s="219">
        <v>5</v>
      </c>
      <c r="B32" s="775" t="s">
        <v>386</v>
      </c>
      <c r="C32" s="776"/>
      <c r="D32" s="776"/>
      <c r="E32" s="776"/>
      <c r="F32" s="776"/>
      <c r="G32" s="776"/>
      <c r="H32" s="776"/>
      <c r="I32" s="776"/>
      <c r="J32" s="776"/>
      <c r="K32" s="776"/>
      <c r="L32" s="776"/>
      <c r="M32" s="776"/>
      <c r="N32" s="776"/>
      <c r="O32" s="776"/>
      <c r="P32" s="777"/>
      <c r="Q32" s="778">
        <v>547</v>
      </c>
      <c r="R32" s="779"/>
      <c r="S32" s="779"/>
      <c r="T32" s="779"/>
      <c r="U32" s="779"/>
      <c r="V32" s="779">
        <v>547</v>
      </c>
      <c r="W32" s="779"/>
      <c r="X32" s="779"/>
      <c r="Y32" s="779"/>
      <c r="Z32" s="779"/>
      <c r="AA32" s="779" t="s">
        <v>538</v>
      </c>
      <c r="AB32" s="779"/>
      <c r="AC32" s="779"/>
      <c r="AD32" s="779"/>
      <c r="AE32" s="780"/>
      <c r="AF32" s="781" t="s">
        <v>114</v>
      </c>
      <c r="AG32" s="782"/>
      <c r="AH32" s="782"/>
      <c r="AI32" s="782"/>
      <c r="AJ32" s="783"/>
      <c r="AK32" s="851">
        <v>237</v>
      </c>
      <c r="AL32" s="852"/>
      <c r="AM32" s="852"/>
      <c r="AN32" s="852"/>
      <c r="AO32" s="852"/>
      <c r="AP32" s="852">
        <v>864</v>
      </c>
      <c r="AQ32" s="852"/>
      <c r="AR32" s="852"/>
      <c r="AS32" s="852"/>
      <c r="AT32" s="852"/>
      <c r="AU32" s="852">
        <v>384</v>
      </c>
      <c r="AV32" s="852"/>
      <c r="AW32" s="852"/>
      <c r="AX32" s="852"/>
      <c r="AY32" s="852"/>
      <c r="AZ32" s="853" t="s">
        <v>538</v>
      </c>
      <c r="BA32" s="853"/>
      <c r="BB32" s="853"/>
      <c r="BC32" s="853"/>
      <c r="BD32" s="853"/>
      <c r="BE32" s="849" t="s">
        <v>539</v>
      </c>
      <c r="BF32" s="849"/>
      <c r="BG32" s="849"/>
      <c r="BH32" s="849"/>
      <c r="BI32" s="850"/>
      <c r="BJ32" s="205"/>
      <c r="BK32" s="205"/>
      <c r="BL32" s="205"/>
      <c r="BM32" s="205"/>
      <c r="BN32" s="205"/>
      <c r="BO32" s="218"/>
      <c r="BP32" s="218"/>
      <c r="BQ32" s="215">
        <v>26</v>
      </c>
      <c r="BR32" s="216"/>
      <c r="BS32" s="788"/>
      <c r="BT32" s="789"/>
      <c r="BU32" s="789"/>
      <c r="BV32" s="789"/>
      <c r="BW32" s="789"/>
      <c r="BX32" s="789"/>
      <c r="BY32" s="789"/>
      <c r="BZ32" s="789"/>
      <c r="CA32" s="789"/>
      <c r="CB32" s="789"/>
      <c r="CC32" s="789"/>
      <c r="CD32" s="789"/>
      <c r="CE32" s="789"/>
      <c r="CF32" s="789"/>
      <c r="CG32" s="790"/>
      <c r="CH32" s="801"/>
      <c r="CI32" s="802"/>
      <c r="CJ32" s="802"/>
      <c r="CK32" s="802"/>
      <c r="CL32" s="803"/>
      <c r="CM32" s="801"/>
      <c r="CN32" s="802"/>
      <c r="CO32" s="802"/>
      <c r="CP32" s="802"/>
      <c r="CQ32" s="803"/>
      <c r="CR32" s="801"/>
      <c r="CS32" s="802"/>
      <c r="CT32" s="802"/>
      <c r="CU32" s="802"/>
      <c r="CV32" s="803"/>
      <c r="CW32" s="801"/>
      <c r="CX32" s="802"/>
      <c r="CY32" s="802"/>
      <c r="CZ32" s="802"/>
      <c r="DA32" s="803"/>
      <c r="DB32" s="801"/>
      <c r="DC32" s="802"/>
      <c r="DD32" s="802"/>
      <c r="DE32" s="802"/>
      <c r="DF32" s="803"/>
      <c r="DG32" s="801"/>
      <c r="DH32" s="802"/>
      <c r="DI32" s="802"/>
      <c r="DJ32" s="802"/>
      <c r="DK32" s="803"/>
      <c r="DL32" s="801"/>
      <c r="DM32" s="802"/>
      <c r="DN32" s="802"/>
      <c r="DO32" s="802"/>
      <c r="DP32" s="803"/>
      <c r="DQ32" s="801"/>
      <c r="DR32" s="802"/>
      <c r="DS32" s="802"/>
      <c r="DT32" s="802"/>
      <c r="DU32" s="803"/>
      <c r="DV32" s="805"/>
      <c r="DW32" s="806"/>
      <c r="DX32" s="806"/>
      <c r="DY32" s="806"/>
      <c r="DZ32" s="807"/>
      <c r="EA32" s="199"/>
    </row>
    <row r="33" spans="1:131" s="200" customFormat="1" ht="26.25" customHeight="1" x14ac:dyDescent="0.15">
      <c r="A33" s="219">
        <v>6</v>
      </c>
      <c r="B33" s="775"/>
      <c r="C33" s="776"/>
      <c r="D33" s="776"/>
      <c r="E33" s="776"/>
      <c r="F33" s="776"/>
      <c r="G33" s="776"/>
      <c r="H33" s="776"/>
      <c r="I33" s="776"/>
      <c r="J33" s="776"/>
      <c r="K33" s="776"/>
      <c r="L33" s="776"/>
      <c r="M33" s="776"/>
      <c r="N33" s="776"/>
      <c r="O33" s="776"/>
      <c r="P33" s="777"/>
      <c r="Q33" s="778"/>
      <c r="R33" s="779"/>
      <c r="S33" s="779"/>
      <c r="T33" s="779"/>
      <c r="U33" s="779"/>
      <c r="V33" s="779"/>
      <c r="W33" s="779"/>
      <c r="X33" s="779"/>
      <c r="Y33" s="779"/>
      <c r="Z33" s="779"/>
      <c r="AA33" s="779"/>
      <c r="AB33" s="779"/>
      <c r="AC33" s="779"/>
      <c r="AD33" s="779"/>
      <c r="AE33" s="780"/>
      <c r="AF33" s="781"/>
      <c r="AG33" s="782"/>
      <c r="AH33" s="782"/>
      <c r="AI33" s="782"/>
      <c r="AJ33" s="783"/>
      <c r="AK33" s="851"/>
      <c r="AL33" s="852"/>
      <c r="AM33" s="852"/>
      <c r="AN33" s="852"/>
      <c r="AO33" s="852"/>
      <c r="AP33" s="852"/>
      <c r="AQ33" s="852"/>
      <c r="AR33" s="852"/>
      <c r="AS33" s="852"/>
      <c r="AT33" s="852"/>
      <c r="AU33" s="852"/>
      <c r="AV33" s="852"/>
      <c r="AW33" s="852"/>
      <c r="AX33" s="852"/>
      <c r="AY33" s="852"/>
      <c r="AZ33" s="853"/>
      <c r="BA33" s="853"/>
      <c r="BB33" s="853"/>
      <c r="BC33" s="853"/>
      <c r="BD33" s="853"/>
      <c r="BE33" s="849"/>
      <c r="BF33" s="849"/>
      <c r="BG33" s="849"/>
      <c r="BH33" s="849"/>
      <c r="BI33" s="850"/>
      <c r="BJ33" s="205"/>
      <c r="BK33" s="205"/>
      <c r="BL33" s="205"/>
      <c r="BM33" s="205"/>
      <c r="BN33" s="205"/>
      <c r="BO33" s="218"/>
      <c r="BP33" s="218"/>
      <c r="BQ33" s="215">
        <v>27</v>
      </c>
      <c r="BR33" s="216"/>
      <c r="BS33" s="788"/>
      <c r="BT33" s="789"/>
      <c r="BU33" s="789"/>
      <c r="BV33" s="789"/>
      <c r="BW33" s="789"/>
      <c r="BX33" s="789"/>
      <c r="BY33" s="789"/>
      <c r="BZ33" s="789"/>
      <c r="CA33" s="789"/>
      <c r="CB33" s="789"/>
      <c r="CC33" s="789"/>
      <c r="CD33" s="789"/>
      <c r="CE33" s="789"/>
      <c r="CF33" s="789"/>
      <c r="CG33" s="790"/>
      <c r="CH33" s="801"/>
      <c r="CI33" s="802"/>
      <c r="CJ33" s="802"/>
      <c r="CK33" s="802"/>
      <c r="CL33" s="803"/>
      <c r="CM33" s="801"/>
      <c r="CN33" s="802"/>
      <c r="CO33" s="802"/>
      <c r="CP33" s="802"/>
      <c r="CQ33" s="803"/>
      <c r="CR33" s="801"/>
      <c r="CS33" s="802"/>
      <c r="CT33" s="802"/>
      <c r="CU33" s="802"/>
      <c r="CV33" s="803"/>
      <c r="CW33" s="801"/>
      <c r="CX33" s="802"/>
      <c r="CY33" s="802"/>
      <c r="CZ33" s="802"/>
      <c r="DA33" s="803"/>
      <c r="DB33" s="801"/>
      <c r="DC33" s="802"/>
      <c r="DD33" s="802"/>
      <c r="DE33" s="802"/>
      <c r="DF33" s="803"/>
      <c r="DG33" s="801"/>
      <c r="DH33" s="802"/>
      <c r="DI33" s="802"/>
      <c r="DJ33" s="802"/>
      <c r="DK33" s="803"/>
      <c r="DL33" s="801"/>
      <c r="DM33" s="802"/>
      <c r="DN33" s="802"/>
      <c r="DO33" s="802"/>
      <c r="DP33" s="803"/>
      <c r="DQ33" s="801"/>
      <c r="DR33" s="802"/>
      <c r="DS33" s="802"/>
      <c r="DT33" s="802"/>
      <c r="DU33" s="803"/>
      <c r="DV33" s="805"/>
      <c r="DW33" s="806"/>
      <c r="DX33" s="806"/>
      <c r="DY33" s="806"/>
      <c r="DZ33" s="807"/>
      <c r="EA33" s="199"/>
    </row>
    <row r="34" spans="1:131" s="200" customFormat="1" ht="26.25" customHeight="1" x14ac:dyDescent="0.15">
      <c r="A34" s="219">
        <v>7</v>
      </c>
      <c r="B34" s="775"/>
      <c r="C34" s="776"/>
      <c r="D34" s="776"/>
      <c r="E34" s="776"/>
      <c r="F34" s="776"/>
      <c r="G34" s="776"/>
      <c r="H34" s="776"/>
      <c r="I34" s="776"/>
      <c r="J34" s="776"/>
      <c r="K34" s="776"/>
      <c r="L34" s="776"/>
      <c r="M34" s="776"/>
      <c r="N34" s="776"/>
      <c r="O34" s="776"/>
      <c r="P34" s="777"/>
      <c r="Q34" s="778"/>
      <c r="R34" s="779"/>
      <c r="S34" s="779"/>
      <c r="T34" s="779"/>
      <c r="U34" s="779"/>
      <c r="V34" s="779"/>
      <c r="W34" s="779"/>
      <c r="X34" s="779"/>
      <c r="Y34" s="779"/>
      <c r="Z34" s="779"/>
      <c r="AA34" s="779"/>
      <c r="AB34" s="779"/>
      <c r="AC34" s="779"/>
      <c r="AD34" s="779"/>
      <c r="AE34" s="780"/>
      <c r="AF34" s="781"/>
      <c r="AG34" s="782"/>
      <c r="AH34" s="782"/>
      <c r="AI34" s="782"/>
      <c r="AJ34" s="783"/>
      <c r="AK34" s="851"/>
      <c r="AL34" s="852"/>
      <c r="AM34" s="852"/>
      <c r="AN34" s="852"/>
      <c r="AO34" s="852"/>
      <c r="AP34" s="852"/>
      <c r="AQ34" s="852"/>
      <c r="AR34" s="852"/>
      <c r="AS34" s="852"/>
      <c r="AT34" s="852"/>
      <c r="AU34" s="852"/>
      <c r="AV34" s="852"/>
      <c r="AW34" s="852"/>
      <c r="AX34" s="852"/>
      <c r="AY34" s="852"/>
      <c r="AZ34" s="853"/>
      <c r="BA34" s="853"/>
      <c r="BB34" s="853"/>
      <c r="BC34" s="853"/>
      <c r="BD34" s="853"/>
      <c r="BE34" s="849"/>
      <c r="BF34" s="849"/>
      <c r="BG34" s="849"/>
      <c r="BH34" s="849"/>
      <c r="BI34" s="850"/>
      <c r="BJ34" s="205"/>
      <c r="BK34" s="205"/>
      <c r="BL34" s="205"/>
      <c r="BM34" s="205"/>
      <c r="BN34" s="205"/>
      <c r="BO34" s="218"/>
      <c r="BP34" s="218"/>
      <c r="BQ34" s="215">
        <v>28</v>
      </c>
      <c r="BR34" s="216"/>
      <c r="BS34" s="788"/>
      <c r="BT34" s="789"/>
      <c r="BU34" s="789"/>
      <c r="BV34" s="789"/>
      <c r="BW34" s="789"/>
      <c r="BX34" s="789"/>
      <c r="BY34" s="789"/>
      <c r="BZ34" s="789"/>
      <c r="CA34" s="789"/>
      <c r="CB34" s="789"/>
      <c r="CC34" s="789"/>
      <c r="CD34" s="789"/>
      <c r="CE34" s="789"/>
      <c r="CF34" s="789"/>
      <c r="CG34" s="790"/>
      <c r="CH34" s="801"/>
      <c r="CI34" s="802"/>
      <c r="CJ34" s="802"/>
      <c r="CK34" s="802"/>
      <c r="CL34" s="803"/>
      <c r="CM34" s="801"/>
      <c r="CN34" s="802"/>
      <c r="CO34" s="802"/>
      <c r="CP34" s="802"/>
      <c r="CQ34" s="803"/>
      <c r="CR34" s="801"/>
      <c r="CS34" s="802"/>
      <c r="CT34" s="802"/>
      <c r="CU34" s="802"/>
      <c r="CV34" s="803"/>
      <c r="CW34" s="801"/>
      <c r="CX34" s="802"/>
      <c r="CY34" s="802"/>
      <c r="CZ34" s="802"/>
      <c r="DA34" s="803"/>
      <c r="DB34" s="801"/>
      <c r="DC34" s="802"/>
      <c r="DD34" s="802"/>
      <c r="DE34" s="802"/>
      <c r="DF34" s="803"/>
      <c r="DG34" s="801"/>
      <c r="DH34" s="802"/>
      <c r="DI34" s="802"/>
      <c r="DJ34" s="802"/>
      <c r="DK34" s="803"/>
      <c r="DL34" s="801"/>
      <c r="DM34" s="802"/>
      <c r="DN34" s="802"/>
      <c r="DO34" s="802"/>
      <c r="DP34" s="803"/>
      <c r="DQ34" s="801"/>
      <c r="DR34" s="802"/>
      <c r="DS34" s="802"/>
      <c r="DT34" s="802"/>
      <c r="DU34" s="803"/>
      <c r="DV34" s="805"/>
      <c r="DW34" s="806"/>
      <c r="DX34" s="806"/>
      <c r="DY34" s="806"/>
      <c r="DZ34" s="807"/>
      <c r="EA34" s="199"/>
    </row>
    <row r="35" spans="1:131" s="200" customFormat="1" ht="26.25" customHeight="1" x14ac:dyDescent="0.15">
      <c r="A35" s="219">
        <v>8</v>
      </c>
      <c r="B35" s="775"/>
      <c r="C35" s="776"/>
      <c r="D35" s="776"/>
      <c r="E35" s="776"/>
      <c r="F35" s="776"/>
      <c r="G35" s="776"/>
      <c r="H35" s="776"/>
      <c r="I35" s="776"/>
      <c r="J35" s="776"/>
      <c r="K35" s="776"/>
      <c r="L35" s="776"/>
      <c r="M35" s="776"/>
      <c r="N35" s="776"/>
      <c r="O35" s="776"/>
      <c r="P35" s="777"/>
      <c r="Q35" s="778"/>
      <c r="R35" s="779"/>
      <c r="S35" s="779"/>
      <c r="T35" s="779"/>
      <c r="U35" s="779"/>
      <c r="V35" s="779"/>
      <c r="W35" s="779"/>
      <c r="X35" s="779"/>
      <c r="Y35" s="779"/>
      <c r="Z35" s="779"/>
      <c r="AA35" s="779"/>
      <c r="AB35" s="779"/>
      <c r="AC35" s="779"/>
      <c r="AD35" s="779"/>
      <c r="AE35" s="780"/>
      <c r="AF35" s="781"/>
      <c r="AG35" s="782"/>
      <c r="AH35" s="782"/>
      <c r="AI35" s="782"/>
      <c r="AJ35" s="783"/>
      <c r="AK35" s="851"/>
      <c r="AL35" s="852"/>
      <c r="AM35" s="852"/>
      <c r="AN35" s="852"/>
      <c r="AO35" s="852"/>
      <c r="AP35" s="852"/>
      <c r="AQ35" s="852"/>
      <c r="AR35" s="852"/>
      <c r="AS35" s="852"/>
      <c r="AT35" s="852"/>
      <c r="AU35" s="852"/>
      <c r="AV35" s="852"/>
      <c r="AW35" s="852"/>
      <c r="AX35" s="852"/>
      <c r="AY35" s="852"/>
      <c r="AZ35" s="853"/>
      <c r="BA35" s="853"/>
      <c r="BB35" s="853"/>
      <c r="BC35" s="853"/>
      <c r="BD35" s="853"/>
      <c r="BE35" s="849"/>
      <c r="BF35" s="849"/>
      <c r="BG35" s="849"/>
      <c r="BH35" s="849"/>
      <c r="BI35" s="850"/>
      <c r="BJ35" s="205"/>
      <c r="BK35" s="205"/>
      <c r="BL35" s="205"/>
      <c r="BM35" s="205"/>
      <c r="BN35" s="205"/>
      <c r="BO35" s="218"/>
      <c r="BP35" s="218"/>
      <c r="BQ35" s="215">
        <v>29</v>
      </c>
      <c r="BR35" s="216"/>
      <c r="BS35" s="788"/>
      <c r="BT35" s="789"/>
      <c r="BU35" s="789"/>
      <c r="BV35" s="789"/>
      <c r="BW35" s="789"/>
      <c r="BX35" s="789"/>
      <c r="BY35" s="789"/>
      <c r="BZ35" s="789"/>
      <c r="CA35" s="789"/>
      <c r="CB35" s="789"/>
      <c r="CC35" s="789"/>
      <c r="CD35" s="789"/>
      <c r="CE35" s="789"/>
      <c r="CF35" s="789"/>
      <c r="CG35" s="790"/>
      <c r="CH35" s="801"/>
      <c r="CI35" s="802"/>
      <c r="CJ35" s="802"/>
      <c r="CK35" s="802"/>
      <c r="CL35" s="803"/>
      <c r="CM35" s="801"/>
      <c r="CN35" s="802"/>
      <c r="CO35" s="802"/>
      <c r="CP35" s="802"/>
      <c r="CQ35" s="803"/>
      <c r="CR35" s="801"/>
      <c r="CS35" s="802"/>
      <c r="CT35" s="802"/>
      <c r="CU35" s="802"/>
      <c r="CV35" s="803"/>
      <c r="CW35" s="801"/>
      <c r="CX35" s="802"/>
      <c r="CY35" s="802"/>
      <c r="CZ35" s="802"/>
      <c r="DA35" s="803"/>
      <c r="DB35" s="801"/>
      <c r="DC35" s="802"/>
      <c r="DD35" s="802"/>
      <c r="DE35" s="802"/>
      <c r="DF35" s="803"/>
      <c r="DG35" s="801"/>
      <c r="DH35" s="802"/>
      <c r="DI35" s="802"/>
      <c r="DJ35" s="802"/>
      <c r="DK35" s="803"/>
      <c r="DL35" s="801"/>
      <c r="DM35" s="802"/>
      <c r="DN35" s="802"/>
      <c r="DO35" s="802"/>
      <c r="DP35" s="803"/>
      <c r="DQ35" s="801"/>
      <c r="DR35" s="802"/>
      <c r="DS35" s="802"/>
      <c r="DT35" s="802"/>
      <c r="DU35" s="803"/>
      <c r="DV35" s="805"/>
      <c r="DW35" s="806"/>
      <c r="DX35" s="806"/>
      <c r="DY35" s="806"/>
      <c r="DZ35" s="807"/>
      <c r="EA35" s="199"/>
    </row>
    <row r="36" spans="1:131" s="200" customFormat="1" ht="26.25" customHeight="1" x14ac:dyDescent="0.15">
      <c r="A36" s="219">
        <v>9</v>
      </c>
      <c r="B36" s="775"/>
      <c r="C36" s="776"/>
      <c r="D36" s="776"/>
      <c r="E36" s="776"/>
      <c r="F36" s="776"/>
      <c r="G36" s="776"/>
      <c r="H36" s="776"/>
      <c r="I36" s="776"/>
      <c r="J36" s="776"/>
      <c r="K36" s="776"/>
      <c r="L36" s="776"/>
      <c r="M36" s="776"/>
      <c r="N36" s="776"/>
      <c r="O36" s="776"/>
      <c r="P36" s="777"/>
      <c r="Q36" s="778"/>
      <c r="R36" s="779"/>
      <c r="S36" s="779"/>
      <c r="T36" s="779"/>
      <c r="U36" s="779"/>
      <c r="V36" s="779"/>
      <c r="W36" s="779"/>
      <c r="X36" s="779"/>
      <c r="Y36" s="779"/>
      <c r="Z36" s="779"/>
      <c r="AA36" s="779"/>
      <c r="AB36" s="779"/>
      <c r="AC36" s="779"/>
      <c r="AD36" s="779"/>
      <c r="AE36" s="780"/>
      <c r="AF36" s="781"/>
      <c r="AG36" s="782"/>
      <c r="AH36" s="782"/>
      <c r="AI36" s="782"/>
      <c r="AJ36" s="783"/>
      <c r="AK36" s="851"/>
      <c r="AL36" s="852"/>
      <c r="AM36" s="852"/>
      <c r="AN36" s="852"/>
      <c r="AO36" s="852"/>
      <c r="AP36" s="852"/>
      <c r="AQ36" s="852"/>
      <c r="AR36" s="852"/>
      <c r="AS36" s="852"/>
      <c r="AT36" s="852"/>
      <c r="AU36" s="852"/>
      <c r="AV36" s="852"/>
      <c r="AW36" s="852"/>
      <c r="AX36" s="852"/>
      <c r="AY36" s="852"/>
      <c r="AZ36" s="853"/>
      <c r="BA36" s="853"/>
      <c r="BB36" s="853"/>
      <c r="BC36" s="853"/>
      <c r="BD36" s="853"/>
      <c r="BE36" s="849"/>
      <c r="BF36" s="849"/>
      <c r="BG36" s="849"/>
      <c r="BH36" s="849"/>
      <c r="BI36" s="850"/>
      <c r="BJ36" s="205"/>
      <c r="BK36" s="205"/>
      <c r="BL36" s="205"/>
      <c r="BM36" s="205"/>
      <c r="BN36" s="205"/>
      <c r="BO36" s="218"/>
      <c r="BP36" s="218"/>
      <c r="BQ36" s="215">
        <v>30</v>
      </c>
      <c r="BR36" s="216"/>
      <c r="BS36" s="788"/>
      <c r="BT36" s="789"/>
      <c r="BU36" s="789"/>
      <c r="BV36" s="789"/>
      <c r="BW36" s="789"/>
      <c r="BX36" s="789"/>
      <c r="BY36" s="789"/>
      <c r="BZ36" s="789"/>
      <c r="CA36" s="789"/>
      <c r="CB36" s="789"/>
      <c r="CC36" s="789"/>
      <c r="CD36" s="789"/>
      <c r="CE36" s="789"/>
      <c r="CF36" s="789"/>
      <c r="CG36" s="790"/>
      <c r="CH36" s="801"/>
      <c r="CI36" s="802"/>
      <c r="CJ36" s="802"/>
      <c r="CK36" s="802"/>
      <c r="CL36" s="803"/>
      <c r="CM36" s="801"/>
      <c r="CN36" s="802"/>
      <c r="CO36" s="802"/>
      <c r="CP36" s="802"/>
      <c r="CQ36" s="803"/>
      <c r="CR36" s="801"/>
      <c r="CS36" s="802"/>
      <c r="CT36" s="802"/>
      <c r="CU36" s="802"/>
      <c r="CV36" s="803"/>
      <c r="CW36" s="801"/>
      <c r="CX36" s="802"/>
      <c r="CY36" s="802"/>
      <c r="CZ36" s="802"/>
      <c r="DA36" s="803"/>
      <c r="DB36" s="801"/>
      <c r="DC36" s="802"/>
      <c r="DD36" s="802"/>
      <c r="DE36" s="802"/>
      <c r="DF36" s="803"/>
      <c r="DG36" s="801"/>
      <c r="DH36" s="802"/>
      <c r="DI36" s="802"/>
      <c r="DJ36" s="802"/>
      <c r="DK36" s="803"/>
      <c r="DL36" s="801"/>
      <c r="DM36" s="802"/>
      <c r="DN36" s="802"/>
      <c r="DO36" s="802"/>
      <c r="DP36" s="803"/>
      <c r="DQ36" s="801"/>
      <c r="DR36" s="802"/>
      <c r="DS36" s="802"/>
      <c r="DT36" s="802"/>
      <c r="DU36" s="803"/>
      <c r="DV36" s="805"/>
      <c r="DW36" s="806"/>
      <c r="DX36" s="806"/>
      <c r="DY36" s="806"/>
      <c r="DZ36" s="807"/>
      <c r="EA36" s="199"/>
    </row>
    <row r="37" spans="1:131" s="200" customFormat="1" ht="26.25" customHeight="1" x14ac:dyDescent="0.15">
      <c r="A37" s="219">
        <v>10</v>
      </c>
      <c r="B37" s="775"/>
      <c r="C37" s="776"/>
      <c r="D37" s="776"/>
      <c r="E37" s="776"/>
      <c r="F37" s="776"/>
      <c r="G37" s="776"/>
      <c r="H37" s="776"/>
      <c r="I37" s="776"/>
      <c r="J37" s="776"/>
      <c r="K37" s="776"/>
      <c r="L37" s="776"/>
      <c r="M37" s="776"/>
      <c r="N37" s="776"/>
      <c r="O37" s="776"/>
      <c r="P37" s="777"/>
      <c r="Q37" s="778"/>
      <c r="R37" s="779"/>
      <c r="S37" s="779"/>
      <c r="T37" s="779"/>
      <c r="U37" s="779"/>
      <c r="V37" s="779"/>
      <c r="W37" s="779"/>
      <c r="X37" s="779"/>
      <c r="Y37" s="779"/>
      <c r="Z37" s="779"/>
      <c r="AA37" s="779"/>
      <c r="AB37" s="779"/>
      <c r="AC37" s="779"/>
      <c r="AD37" s="779"/>
      <c r="AE37" s="780"/>
      <c r="AF37" s="781"/>
      <c r="AG37" s="782"/>
      <c r="AH37" s="782"/>
      <c r="AI37" s="782"/>
      <c r="AJ37" s="783"/>
      <c r="AK37" s="851"/>
      <c r="AL37" s="852"/>
      <c r="AM37" s="852"/>
      <c r="AN37" s="852"/>
      <c r="AO37" s="852"/>
      <c r="AP37" s="852"/>
      <c r="AQ37" s="852"/>
      <c r="AR37" s="852"/>
      <c r="AS37" s="852"/>
      <c r="AT37" s="852"/>
      <c r="AU37" s="852"/>
      <c r="AV37" s="852"/>
      <c r="AW37" s="852"/>
      <c r="AX37" s="852"/>
      <c r="AY37" s="852"/>
      <c r="AZ37" s="853"/>
      <c r="BA37" s="853"/>
      <c r="BB37" s="853"/>
      <c r="BC37" s="853"/>
      <c r="BD37" s="853"/>
      <c r="BE37" s="849"/>
      <c r="BF37" s="849"/>
      <c r="BG37" s="849"/>
      <c r="BH37" s="849"/>
      <c r="BI37" s="850"/>
      <c r="BJ37" s="205"/>
      <c r="BK37" s="205"/>
      <c r="BL37" s="205"/>
      <c r="BM37" s="205"/>
      <c r="BN37" s="205"/>
      <c r="BO37" s="218"/>
      <c r="BP37" s="218"/>
      <c r="BQ37" s="215">
        <v>31</v>
      </c>
      <c r="BR37" s="216"/>
      <c r="BS37" s="788"/>
      <c r="BT37" s="789"/>
      <c r="BU37" s="789"/>
      <c r="BV37" s="789"/>
      <c r="BW37" s="789"/>
      <c r="BX37" s="789"/>
      <c r="BY37" s="789"/>
      <c r="BZ37" s="789"/>
      <c r="CA37" s="789"/>
      <c r="CB37" s="789"/>
      <c r="CC37" s="789"/>
      <c r="CD37" s="789"/>
      <c r="CE37" s="789"/>
      <c r="CF37" s="789"/>
      <c r="CG37" s="790"/>
      <c r="CH37" s="801"/>
      <c r="CI37" s="802"/>
      <c r="CJ37" s="802"/>
      <c r="CK37" s="802"/>
      <c r="CL37" s="803"/>
      <c r="CM37" s="801"/>
      <c r="CN37" s="802"/>
      <c r="CO37" s="802"/>
      <c r="CP37" s="802"/>
      <c r="CQ37" s="803"/>
      <c r="CR37" s="801"/>
      <c r="CS37" s="802"/>
      <c r="CT37" s="802"/>
      <c r="CU37" s="802"/>
      <c r="CV37" s="803"/>
      <c r="CW37" s="801"/>
      <c r="CX37" s="802"/>
      <c r="CY37" s="802"/>
      <c r="CZ37" s="802"/>
      <c r="DA37" s="803"/>
      <c r="DB37" s="801"/>
      <c r="DC37" s="802"/>
      <c r="DD37" s="802"/>
      <c r="DE37" s="802"/>
      <c r="DF37" s="803"/>
      <c r="DG37" s="801"/>
      <c r="DH37" s="802"/>
      <c r="DI37" s="802"/>
      <c r="DJ37" s="802"/>
      <c r="DK37" s="803"/>
      <c r="DL37" s="801"/>
      <c r="DM37" s="802"/>
      <c r="DN37" s="802"/>
      <c r="DO37" s="802"/>
      <c r="DP37" s="803"/>
      <c r="DQ37" s="801"/>
      <c r="DR37" s="802"/>
      <c r="DS37" s="802"/>
      <c r="DT37" s="802"/>
      <c r="DU37" s="803"/>
      <c r="DV37" s="805"/>
      <c r="DW37" s="806"/>
      <c r="DX37" s="806"/>
      <c r="DY37" s="806"/>
      <c r="DZ37" s="807"/>
      <c r="EA37" s="199"/>
    </row>
    <row r="38" spans="1:131" s="200" customFormat="1" ht="26.25" customHeight="1" x14ac:dyDescent="0.15">
      <c r="A38" s="219">
        <v>11</v>
      </c>
      <c r="B38" s="775"/>
      <c r="C38" s="776"/>
      <c r="D38" s="776"/>
      <c r="E38" s="776"/>
      <c r="F38" s="776"/>
      <c r="G38" s="776"/>
      <c r="H38" s="776"/>
      <c r="I38" s="776"/>
      <c r="J38" s="776"/>
      <c r="K38" s="776"/>
      <c r="L38" s="776"/>
      <c r="M38" s="776"/>
      <c r="N38" s="776"/>
      <c r="O38" s="776"/>
      <c r="P38" s="777"/>
      <c r="Q38" s="778"/>
      <c r="R38" s="779"/>
      <c r="S38" s="779"/>
      <c r="T38" s="779"/>
      <c r="U38" s="779"/>
      <c r="V38" s="779"/>
      <c r="W38" s="779"/>
      <c r="X38" s="779"/>
      <c r="Y38" s="779"/>
      <c r="Z38" s="779"/>
      <c r="AA38" s="779"/>
      <c r="AB38" s="779"/>
      <c r="AC38" s="779"/>
      <c r="AD38" s="779"/>
      <c r="AE38" s="780"/>
      <c r="AF38" s="781"/>
      <c r="AG38" s="782"/>
      <c r="AH38" s="782"/>
      <c r="AI38" s="782"/>
      <c r="AJ38" s="783"/>
      <c r="AK38" s="851"/>
      <c r="AL38" s="852"/>
      <c r="AM38" s="852"/>
      <c r="AN38" s="852"/>
      <c r="AO38" s="852"/>
      <c r="AP38" s="852"/>
      <c r="AQ38" s="852"/>
      <c r="AR38" s="852"/>
      <c r="AS38" s="852"/>
      <c r="AT38" s="852"/>
      <c r="AU38" s="852"/>
      <c r="AV38" s="852"/>
      <c r="AW38" s="852"/>
      <c r="AX38" s="852"/>
      <c r="AY38" s="852"/>
      <c r="AZ38" s="853"/>
      <c r="BA38" s="853"/>
      <c r="BB38" s="853"/>
      <c r="BC38" s="853"/>
      <c r="BD38" s="853"/>
      <c r="BE38" s="849"/>
      <c r="BF38" s="849"/>
      <c r="BG38" s="849"/>
      <c r="BH38" s="849"/>
      <c r="BI38" s="850"/>
      <c r="BJ38" s="205"/>
      <c r="BK38" s="205"/>
      <c r="BL38" s="205"/>
      <c r="BM38" s="205"/>
      <c r="BN38" s="205"/>
      <c r="BO38" s="218"/>
      <c r="BP38" s="218"/>
      <c r="BQ38" s="215">
        <v>32</v>
      </c>
      <c r="BR38" s="216"/>
      <c r="BS38" s="788"/>
      <c r="BT38" s="789"/>
      <c r="BU38" s="789"/>
      <c r="BV38" s="789"/>
      <c r="BW38" s="789"/>
      <c r="BX38" s="789"/>
      <c r="BY38" s="789"/>
      <c r="BZ38" s="789"/>
      <c r="CA38" s="789"/>
      <c r="CB38" s="789"/>
      <c r="CC38" s="789"/>
      <c r="CD38" s="789"/>
      <c r="CE38" s="789"/>
      <c r="CF38" s="789"/>
      <c r="CG38" s="790"/>
      <c r="CH38" s="801"/>
      <c r="CI38" s="802"/>
      <c r="CJ38" s="802"/>
      <c r="CK38" s="802"/>
      <c r="CL38" s="803"/>
      <c r="CM38" s="801"/>
      <c r="CN38" s="802"/>
      <c r="CO38" s="802"/>
      <c r="CP38" s="802"/>
      <c r="CQ38" s="803"/>
      <c r="CR38" s="801"/>
      <c r="CS38" s="802"/>
      <c r="CT38" s="802"/>
      <c r="CU38" s="802"/>
      <c r="CV38" s="803"/>
      <c r="CW38" s="801"/>
      <c r="CX38" s="802"/>
      <c r="CY38" s="802"/>
      <c r="CZ38" s="802"/>
      <c r="DA38" s="803"/>
      <c r="DB38" s="801"/>
      <c r="DC38" s="802"/>
      <c r="DD38" s="802"/>
      <c r="DE38" s="802"/>
      <c r="DF38" s="803"/>
      <c r="DG38" s="801"/>
      <c r="DH38" s="802"/>
      <c r="DI38" s="802"/>
      <c r="DJ38" s="802"/>
      <c r="DK38" s="803"/>
      <c r="DL38" s="801"/>
      <c r="DM38" s="802"/>
      <c r="DN38" s="802"/>
      <c r="DO38" s="802"/>
      <c r="DP38" s="803"/>
      <c r="DQ38" s="801"/>
      <c r="DR38" s="802"/>
      <c r="DS38" s="802"/>
      <c r="DT38" s="802"/>
      <c r="DU38" s="803"/>
      <c r="DV38" s="805"/>
      <c r="DW38" s="806"/>
      <c r="DX38" s="806"/>
      <c r="DY38" s="806"/>
      <c r="DZ38" s="807"/>
      <c r="EA38" s="199"/>
    </row>
    <row r="39" spans="1:131" s="200" customFormat="1" ht="26.25" customHeight="1" x14ac:dyDescent="0.15">
      <c r="A39" s="219">
        <v>12</v>
      </c>
      <c r="B39" s="775"/>
      <c r="C39" s="776"/>
      <c r="D39" s="776"/>
      <c r="E39" s="776"/>
      <c r="F39" s="776"/>
      <c r="G39" s="776"/>
      <c r="H39" s="776"/>
      <c r="I39" s="776"/>
      <c r="J39" s="776"/>
      <c r="K39" s="776"/>
      <c r="L39" s="776"/>
      <c r="M39" s="776"/>
      <c r="N39" s="776"/>
      <c r="O39" s="776"/>
      <c r="P39" s="777"/>
      <c r="Q39" s="778"/>
      <c r="R39" s="779"/>
      <c r="S39" s="779"/>
      <c r="T39" s="779"/>
      <c r="U39" s="779"/>
      <c r="V39" s="779"/>
      <c r="W39" s="779"/>
      <c r="X39" s="779"/>
      <c r="Y39" s="779"/>
      <c r="Z39" s="779"/>
      <c r="AA39" s="779"/>
      <c r="AB39" s="779"/>
      <c r="AC39" s="779"/>
      <c r="AD39" s="779"/>
      <c r="AE39" s="780"/>
      <c r="AF39" s="781"/>
      <c r="AG39" s="782"/>
      <c r="AH39" s="782"/>
      <c r="AI39" s="782"/>
      <c r="AJ39" s="783"/>
      <c r="AK39" s="851"/>
      <c r="AL39" s="852"/>
      <c r="AM39" s="852"/>
      <c r="AN39" s="852"/>
      <c r="AO39" s="852"/>
      <c r="AP39" s="852"/>
      <c r="AQ39" s="852"/>
      <c r="AR39" s="852"/>
      <c r="AS39" s="852"/>
      <c r="AT39" s="852"/>
      <c r="AU39" s="852"/>
      <c r="AV39" s="852"/>
      <c r="AW39" s="852"/>
      <c r="AX39" s="852"/>
      <c r="AY39" s="852"/>
      <c r="AZ39" s="853"/>
      <c r="BA39" s="853"/>
      <c r="BB39" s="853"/>
      <c r="BC39" s="853"/>
      <c r="BD39" s="853"/>
      <c r="BE39" s="849"/>
      <c r="BF39" s="849"/>
      <c r="BG39" s="849"/>
      <c r="BH39" s="849"/>
      <c r="BI39" s="850"/>
      <c r="BJ39" s="205"/>
      <c r="BK39" s="205"/>
      <c r="BL39" s="205"/>
      <c r="BM39" s="205"/>
      <c r="BN39" s="205"/>
      <c r="BO39" s="218"/>
      <c r="BP39" s="218"/>
      <c r="BQ39" s="215">
        <v>33</v>
      </c>
      <c r="BR39" s="216"/>
      <c r="BS39" s="788"/>
      <c r="BT39" s="789"/>
      <c r="BU39" s="789"/>
      <c r="BV39" s="789"/>
      <c r="BW39" s="789"/>
      <c r="BX39" s="789"/>
      <c r="BY39" s="789"/>
      <c r="BZ39" s="789"/>
      <c r="CA39" s="789"/>
      <c r="CB39" s="789"/>
      <c r="CC39" s="789"/>
      <c r="CD39" s="789"/>
      <c r="CE39" s="789"/>
      <c r="CF39" s="789"/>
      <c r="CG39" s="790"/>
      <c r="CH39" s="801"/>
      <c r="CI39" s="802"/>
      <c r="CJ39" s="802"/>
      <c r="CK39" s="802"/>
      <c r="CL39" s="803"/>
      <c r="CM39" s="801"/>
      <c r="CN39" s="802"/>
      <c r="CO39" s="802"/>
      <c r="CP39" s="802"/>
      <c r="CQ39" s="803"/>
      <c r="CR39" s="801"/>
      <c r="CS39" s="802"/>
      <c r="CT39" s="802"/>
      <c r="CU39" s="802"/>
      <c r="CV39" s="803"/>
      <c r="CW39" s="801"/>
      <c r="CX39" s="802"/>
      <c r="CY39" s="802"/>
      <c r="CZ39" s="802"/>
      <c r="DA39" s="803"/>
      <c r="DB39" s="801"/>
      <c r="DC39" s="802"/>
      <c r="DD39" s="802"/>
      <c r="DE39" s="802"/>
      <c r="DF39" s="803"/>
      <c r="DG39" s="801"/>
      <c r="DH39" s="802"/>
      <c r="DI39" s="802"/>
      <c r="DJ39" s="802"/>
      <c r="DK39" s="803"/>
      <c r="DL39" s="801"/>
      <c r="DM39" s="802"/>
      <c r="DN39" s="802"/>
      <c r="DO39" s="802"/>
      <c r="DP39" s="803"/>
      <c r="DQ39" s="801"/>
      <c r="DR39" s="802"/>
      <c r="DS39" s="802"/>
      <c r="DT39" s="802"/>
      <c r="DU39" s="803"/>
      <c r="DV39" s="805"/>
      <c r="DW39" s="806"/>
      <c r="DX39" s="806"/>
      <c r="DY39" s="806"/>
      <c r="DZ39" s="807"/>
      <c r="EA39" s="199"/>
    </row>
    <row r="40" spans="1:131" s="200" customFormat="1" ht="26.25" customHeight="1" x14ac:dyDescent="0.15">
      <c r="A40" s="214">
        <v>13</v>
      </c>
      <c r="B40" s="775"/>
      <c r="C40" s="776"/>
      <c r="D40" s="776"/>
      <c r="E40" s="776"/>
      <c r="F40" s="776"/>
      <c r="G40" s="776"/>
      <c r="H40" s="776"/>
      <c r="I40" s="776"/>
      <c r="J40" s="776"/>
      <c r="K40" s="776"/>
      <c r="L40" s="776"/>
      <c r="M40" s="776"/>
      <c r="N40" s="776"/>
      <c r="O40" s="776"/>
      <c r="P40" s="777"/>
      <c r="Q40" s="778"/>
      <c r="R40" s="779"/>
      <c r="S40" s="779"/>
      <c r="T40" s="779"/>
      <c r="U40" s="779"/>
      <c r="V40" s="779"/>
      <c r="W40" s="779"/>
      <c r="X40" s="779"/>
      <c r="Y40" s="779"/>
      <c r="Z40" s="779"/>
      <c r="AA40" s="779"/>
      <c r="AB40" s="779"/>
      <c r="AC40" s="779"/>
      <c r="AD40" s="779"/>
      <c r="AE40" s="780"/>
      <c r="AF40" s="781"/>
      <c r="AG40" s="782"/>
      <c r="AH40" s="782"/>
      <c r="AI40" s="782"/>
      <c r="AJ40" s="783"/>
      <c r="AK40" s="851"/>
      <c r="AL40" s="852"/>
      <c r="AM40" s="852"/>
      <c r="AN40" s="852"/>
      <c r="AO40" s="852"/>
      <c r="AP40" s="852"/>
      <c r="AQ40" s="852"/>
      <c r="AR40" s="852"/>
      <c r="AS40" s="852"/>
      <c r="AT40" s="852"/>
      <c r="AU40" s="852"/>
      <c r="AV40" s="852"/>
      <c r="AW40" s="852"/>
      <c r="AX40" s="852"/>
      <c r="AY40" s="852"/>
      <c r="AZ40" s="853"/>
      <c r="BA40" s="853"/>
      <c r="BB40" s="853"/>
      <c r="BC40" s="853"/>
      <c r="BD40" s="853"/>
      <c r="BE40" s="849"/>
      <c r="BF40" s="849"/>
      <c r="BG40" s="849"/>
      <c r="BH40" s="849"/>
      <c r="BI40" s="850"/>
      <c r="BJ40" s="205"/>
      <c r="BK40" s="205"/>
      <c r="BL40" s="205"/>
      <c r="BM40" s="205"/>
      <c r="BN40" s="205"/>
      <c r="BO40" s="218"/>
      <c r="BP40" s="218"/>
      <c r="BQ40" s="215">
        <v>34</v>
      </c>
      <c r="BR40" s="216"/>
      <c r="BS40" s="788"/>
      <c r="BT40" s="789"/>
      <c r="BU40" s="789"/>
      <c r="BV40" s="789"/>
      <c r="BW40" s="789"/>
      <c r="BX40" s="789"/>
      <c r="BY40" s="789"/>
      <c r="BZ40" s="789"/>
      <c r="CA40" s="789"/>
      <c r="CB40" s="789"/>
      <c r="CC40" s="789"/>
      <c r="CD40" s="789"/>
      <c r="CE40" s="789"/>
      <c r="CF40" s="789"/>
      <c r="CG40" s="790"/>
      <c r="CH40" s="801"/>
      <c r="CI40" s="802"/>
      <c r="CJ40" s="802"/>
      <c r="CK40" s="802"/>
      <c r="CL40" s="803"/>
      <c r="CM40" s="801"/>
      <c r="CN40" s="802"/>
      <c r="CO40" s="802"/>
      <c r="CP40" s="802"/>
      <c r="CQ40" s="803"/>
      <c r="CR40" s="801"/>
      <c r="CS40" s="802"/>
      <c r="CT40" s="802"/>
      <c r="CU40" s="802"/>
      <c r="CV40" s="803"/>
      <c r="CW40" s="801"/>
      <c r="CX40" s="802"/>
      <c r="CY40" s="802"/>
      <c r="CZ40" s="802"/>
      <c r="DA40" s="803"/>
      <c r="DB40" s="801"/>
      <c r="DC40" s="802"/>
      <c r="DD40" s="802"/>
      <c r="DE40" s="802"/>
      <c r="DF40" s="803"/>
      <c r="DG40" s="801"/>
      <c r="DH40" s="802"/>
      <c r="DI40" s="802"/>
      <c r="DJ40" s="802"/>
      <c r="DK40" s="803"/>
      <c r="DL40" s="801"/>
      <c r="DM40" s="802"/>
      <c r="DN40" s="802"/>
      <c r="DO40" s="802"/>
      <c r="DP40" s="803"/>
      <c r="DQ40" s="801"/>
      <c r="DR40" s="802"/>
      <c r="DS40" s="802"/>
      <c r="DT40" s="802"/>
      <c r="DU40" s="803"/>
      <c r="DV40" s="805"/>
      <c r="DW40" s="806"/>
      <c r="DX40" s="806"/>
      <c r="DY40" s="806"/>
      <c r="DZ40" s="807"/>
      <c r="EA40" s="199"/>
    </row>
    <row r="41" spans="1:131" s="200" customFormat="1" ht="26.25" customHeight="1" x14ac:dyDescent="0.15">
      <c r="A41" s="214">
        <v>14</v>
      </c>
      <c r="B41" s="775"/>
      <c r="C41" s="776"/>
      <c r="D41" s="776"/>
      <c r="E41" s="776"/>
      <c r="F41" s="776"/>
      <c r="G41" s="776"/>
      <c r="H41" s="776"/>
      <c r="I41" s="776"/>
      <c r="J41" s="776"/>
      <c r="K41" s="776"/>
      <c r="L41" s="776"/>
      <c r="M41" s="776"/>
      <c r="N41" s="776"/>
      <c r="O41" s="776"/>
      <c r="P41" s="777"/>
      <c r="Q41" s="778"/>
      <c r="R41" s="779"/>
      <c r="S41" s="779"/>
      <c r="T41" s="779"/>
      <c r="U41" s="779"/>
      <c r="V41" s="779"/>
      <c r="W41" s="779"/>
      <c r="X41" s="779"/>
      <c r="Y41" s="779"/>
      <c r="Z41" s="779"/>
      <c r="AA41" s="779"/>
      <c r="AB41" s="779"/>
      <c r="AC41" s="779"/>
      <c r="AD41" s="779"/>
      <c r="AE41" s="780"/>
      <c r="AF41" s="781"/>
      <c r="AG41" s="782"/>
      <c r="AH41" s="782"/>
      <c r="AI41" s="782"/>
      <c r="AJ41" s="783"/>
      <c r="AK41" s="851"/>
      <c r="AL41" s="852"/>
      <c r="AM41" s="852"/>
      <c r="AN41" s="852"/>
      <c r="AO41" s="852"/>
      <c r="AP41" s="852"/>
      <c r="AQ41" s="852"/>
      <c r="AR41" s="852"/>
      <c r="AS41" s="852"/>
      <c r="AT41" s="852"/>
      <c r="AU41" s="852"/>
      <c r="AV41" s="852"/>
      <c r="AW41" s="852"/>
      <c r="AX41" s="852"/>
      <c r="AY41" s="852"/>
      <c r="AZ41" s="853"/>
      <c r="BA41" s="853"/>
      <c r="BB41" s="853"/>
      <c r="BC41" s="853"/>
      <c r="BD41" s="853"/>
      <c r="BE41" s="849"/>
      <c r="BF41" s="849"/>
      <c r="BG41" s="849"/>
      <c r="BH41" s="849"/>
      <c r="BI41" s="850"/>
      <c r="BJ41" s="205"/>
      <c r="BK41" s="205"/>
      <c r="BL41" s="205"/>
      <c r="BM41" s="205"/>
      <c r="BN41" s="205"/>
      <c r="BO41" s="218"/>
      <c r="BP41" s="218"/>
      <c r="BQ41" s="215">
        <v>35</v>
      </c>
      <c r="BR41" s="216"/>
      <c r="BS41" s="788"/>
      <c r="BT41" s="789"/>
      <c r="BU41" s="789"/>
      <c r="BV41" s="789"/>
      <c r="BW41" s="789"/>
      <c r="BX41" s="789"/>
      <c r="BY41" s="789"/>
      <c r="BZ41" s="789"/>
      <c r="CA41" s="789"/>
      <c r="CB41" s="789"/>
      <c r="CC41" s="789"/>
      <c r="CD41" s="789"/>
      <c r="CE41" s="789"/>
      <c r="CF41" s="789"/>
      <c r="CG41" s="790"/>
      <c r="CH41" s="801"/>
      <c r="CI41" s="802"/>
      <c r="CJ41" s="802"/>
      <c r="CK41" s="802"/>
      <c r="CL41" s="803"/>
      <c r="CM41" s="801"/>
      <c r="CN41" s="802"/>
      <c r="CO41" s="802"/>
      <c r="CP41" s="802"/>
      <c r="CQ41" s="803"/>
      <c r="CR41" s="801"/>
      <c r="CS41" s="802"/>
      <c r="CT41" s="802"/>
      <c r="CU41" s="802"/>
      <c r="CV41" s="803"/>
      <c r="CW41" s="801"/>
      <c r="CX41" s="802"/>
      <c r="CY41" s="802"/>
      <c r="CZ41" s="802"/>
      <c r="DA41" s="803"/>
      <c r="DB41" s="801"/>
      <c r="DC41" s="802"/>
      <c r="DD41" s="802"/>
      <c r="DE41" s="802"/>
      <c r="DF41" s="803"/>
      <c r="DG41" s="801"/>
      <c r="DH41" s="802"/>
      <c r="DI41" s="802"/>
      <c r="DJ41" s="802"/>
      <c r="DK41" s="803"/>
      <c r="DL41" s="801"/>
      <c r="DM41" s="802"/>
      <c r="DN41" s="802"/>
      <c r="DO41" s="802"/>
      <c r="DP41" s="803"/>
      <c r="DQ41" s="801"/>
      <c r="DR41" s="802"/>
      <c r="DS41" s="802"/>
      <c r="DT41" s="802"/>
      <c r="DU41" s="803"/>
      <c r="DV41" s="805"/>
      <c r="DW41" s="806"/>
      <c r="DX41" s="806"/>
      <c r="DY41" s="806"/>
      <c r="DZ41" s="807"/>
      <c r="EA41" s="199"/>
    </row>
    <row r="42" spans="1:131" s="200" customFormat="1" ht="26.25" customHeight="1" x14ac:dyDescent="0.15">
      <c r="A42" s="214">
        <v>15</v>
      </c>
      <c r="B42" s="775"/>
      <c r="C42" s="776"/>
      <c r="D42" s="776"/>
      <c r="E42" s="776"/>
      <c r="F42" s="776"/>
      <c r="G42" s="776"/>
      <c r="H42" s="776"/>
      <c r="I42" s="776"/>
      <c r="J42" s="776"/>
      <c r="K42" s="776"/>
      <c r="L42" s="776"/>
      <c r="M42" s="776"/>
      <c r="N42" s="776"/>
      <c r="O42" s="776"/>
      <c r="P42" s="777"/>
      <c r="Q42" s="778"/>
      <c r="R42" s="779"/>
      <c r="S42" s="779"/>
      <c r="T42" s="779"/>
      <c r="U42" s="779"/>
      <c r="V42" s="779"/>
      <c r="W42" s="779"/>
      <c r="X42" s="779"/>
      <c r="Y42" s="779"/>
      <c r="Z42" s="779"/>
      <c r="AA42" s="779"/>
      <c r="AB42" s="779"/>
      <c r="AC42" s="779"/>
      <c r="AD42" s="779"/>
      <c r="AE42" s="780"/>
      <c r="AF42" s="781"/>
      <c r="AG42" s="782"/>
      <c r="AH42" s="782"/>
      <c r="AI42" s="782"/>
      <c r="AJ42" s="783"/>
      <c r="AK42" s="851"/>
      <c r="AL42" s="852"/>
      <c r="AM42" s="852"/>
      <c r="AN42" s="852"/>
      <c r="AO42" s="852"/>
      <c r="AP42" s="852"/>
      <c r="AQ42" s="852"/>
      <c r="AR42" s="852"/>
      <c r="AS42" s="852"/>
      <c r="AT42" s="852"/>
      <c r="AU42" s="852"/>
      <c r="AV42" s="852"/>
      <c r="AW42" s="852"/>
      <c r="AX42" s="852"/>
      <c r="AY42" s="852"/>
      <c r="AZ42" s="853"/>
      <c r="BA42" s="853"/>
      <c r="BB42" s="853"/>
      <c r="BC42" s="853"/>
      <c r="BD42" s="853"/>
      <c r="BE42" s="849"/>
      <c r="BF42" s="849"/>
      <c r="BG42" s="849"/>
      <c r="BH42" s="849"/>
      <c r="BI42" s="850"/>
      <c r="BJ42" s="205"/>
      <c r="BK42" s="205"/>
      <c r="BL42" s="205"/>
      <c r="BM42" s="205"/>
      <c r="BN42" s="205"/>
      <c r="BO42" s="218"/>
      <c r="BP42" s="218"/>
      <c r="BQ42" s="215">
        <v>36</v>
      </c>
      <c r="BR42" s="216"/>
      <c r="BS42" s="788"/>
      <c r="BT42" s="789"/>
      <c r="BU42" s="789"/>
      <c r="BV42" s="789"/>
      <c r="BW42" s="789"/>
      <c r="BX42" s="789"/>
      <c r="BY42" s="789"/>
      <c r="BZ42" s="789"/>
      <c r="CA42" s="789"/>
      <c r="CB42" s="789"/>
      <c r="CC42" s="789"/>
      <c r="CD42" s="789"/>
      <c r="CE42" s="789"/>
      <c r="CF42" s="789"/>
      <c r="CG42" s="790"/>
      <c r="CH42" s="801"/>
      <c r="CI42" s="802"/>
      <c r="CJ42" s="802"/>
      <c r="CK42" s="802"/>
      <c r="CL42" s="803"/>
      <c r="CM42" s="801"/>
      <c r="CN42" s="802"/>
      <c r="CO42" s="802"/>
      <c r="CP42" s="802"/>
      <c r="CQ42" s="803"/>
      <c r="CR42" s="801"/>
      <c r="CS42" s="802"/>
      <c r="CT42" s="802"/>
      <c r="CU42" s="802"/>
      <c r="CV42" s="803"/>
      <c r="CW42" s="801"/>
      <c r="CX42" s="802"/>
      <c r="CY42" s="802"/>
      <c r="CZ42" s="802"/>
      <c r="DA42" s="803"/>
      <c r="DB42" s="801"/>
      <c r="DC42" s="802"/>
      <c r="DD42" s="802"/>
      <c r="DE42" s="802"/>
      <c r="DF42" s="803"/>
      <c r="DG42" s="801"/>
      <c r="DH42" s="802"/>
      <c r="DI42" s="802"/>
      <c r="DJ42" s="802"/>
      <c r="DK42" s="803"/>
      <c r="DL42" s="801"/>
      <c r="DM42" s="802"/>
      <c r="DN42" s="802"/>
      <c r="DO42" s="802"/>
      <c r="DP42" s="803"/>
      <c r="DQ42" s="801"/>
      <c r="DR42" s="802"/>
      <c r="DS42" s="802"/>
      <c r="DT42" s="802"/>
      <c r="DU42" s="803"/>
      <c r="DV42" s="805"/>
      <c r="DW42" s="806"/>
      <c r="DX42" s="806"/>
      <c r="DY42" s="806"/>
      <c r="DZ42" s="807"/>
      <c r="EA42" s="199"/>
    </row>
    <row r="43" spans="1:131" s="200" customFormat="1" ht="26.25" customHeight="1" x14ac:dyDescent="0.15">
      <c r="A43" s="214">
        <v>16</v>
      </c>
      <c r="B43" s="775"/>
      <c r="C43" s="776"/>
      <c r="D43" s="776"/>
      <c r="E43" s="776"/>
      <c r="F43" s="776"/>
      <c r="G43" s="776"/>
      <c r="H43" s="776"/>
      <c r="I43" s="776"/>
      <c r="J43" s="776"/>
      <c r="K43" s="776"/>
      <c r="L43" s="776"/>
      <c r="M43" s="776"/>
      <c r="N43" s="776"/>
      <c r="O43" s="776"/>
      <c r="P43" s="777"/>
      <c r="Q43" s="778"/>
      <c r="R43" s="779"/>
      <c r="S43" s="779"/>
      <c r="T43" s="779"/>
      <c r="U43" s="779"/>
      <c r="V43" s="779"/>
      <c r="W43" s="779"/>
      <c r="X43" s="779"/>
      <c r="Y43" s="779"/>
      <c r="Z43" s="779"/>
      <c r="AA43" s="779"/>
      <c r="AB43" s="779"/>
      <c r="AC43" s="779"/>
      <c r="AD43" s="779"/>
      <c r="AE43" s="780"/>
      <c r="AF43" s="781"/>
      <c r="AG43" s="782"/>
      <c r="AH43" s="782"/>
      <c r="AI43" s="782"/>
      <c r="AJ43" s="783"/>
      <c r="AK43" s="851"/>
      <c r="AL43" s="852"/>
      <c r="AM43" s="852"/>
      <c r="AN43" s="852"/>
      <c r="AO43" s="852"/>
      <c r="AP43" s="852"/>
      <c r="AQ43" s="852"/>
      <c r="AR43" s="852"/>
      <c r="AS43" s="852"/>
      <c r="AT43" s="852"/>
      <c r="AU43" s="852"/>
      <c r="AV43" s="852"/>
      <c r="AW43" s="852"/>
      <c r="AX43" s="852"/>
      <c r="AY43" s="852"/>
      <c r="AZ43" s="853"/>
      <c r="BA43" s="853"/>
      <c r="BB43" s="853"/>
      <c r="BC43" s="853"/>
      <c r="BD43" s="853"/>
      <c r="BE43" s="849"/>
      <c r="BF43" s="849"/>
      <c r="BG43" s="849"/>
      <c r="BH43" s="849"/>
      <c r="BI43" s="850"/>
      <c r="BJ43" s="205"/>
      <c r="BK43" s="205"/>
      <c r="BL43" s="205"/>
      <c r="BM43" s="205"/>
      <c r="BN43" s="205"/>
      <c r="BO43" s="218"/>
      <c r="BP43" s="218"/>
      <c r="BQ43" s="215">
        <v>37</v>
      </c>
      <c r="BR43" s="216"/>
      <c r="BS43" s="788"/>
      <c r="BT43" s="789"/>
      <c r="BU43" s="789"/>
      <c r="BV43" s="789"/>
      <c r="BW43" s="789"/>
      <c r="BX43" s="789"/>
      <c r="BY43" s="789"/>
      <c r="BZ43" s="789"/>
      <c r="CA43" s="789"/>
      <c r="CB43" s="789"/>
      <c r="CC43" s="789"/>
      <c r="CD43" s="789"/>
      <c r="CE43" s="789"/>
      <c r="CF43" s="789"/>
      <c r="CG43" s="790"/>
      <c r="CH43" s="801"/>
      <c r="CI43" s="802"/>
      <c r="CJ43" s="802"/>
      <c r="CK43" s="802"/>
      <c r="CL43" s="803"/>
      <c r="CM43" s="801"/>
      <c r="CN43" s="802"/>
      <c r="CO43" s="802"/>
      <c r="CP43" s="802"/>
      <c r="CQ43" s="803"/>
      <c r="CR43" s="801"/>
      <c r="CS43" s="802"/>
      <c r="CT43" s="802"/>
      <c r="CU43" s="802"/>
      <c r="CV43" s="803"/>
      <c r="CW43" s="801"/>
      <c r="CX43" s="802"/>
      <c r="CY43" s="802"/>
      <c r="CZ43" s="802"/>
      <c r="DA43" s="803"/>
      <c r="DB43" s="801"/>
      <c r="DC43" s="802"/>
      <c r="DD43" s="802"/>
      <c r="DE43" s="802"/>
      <c r="DF43" s="803"/>
      <c r="DG43" s="801"/>
      <c r="DH43" s="802"/>
      <c r="DI43" s="802"/>
      <c r="DJ43" s="802"/>
      <c r="DK43" s="803"/>
      <c r="DL43" s="801"/>
      <c r="DM43" s="802"/>
      <c r="DN43" s="802"/>
      <c r="DO43" s="802"/>
      <c r="DP43" s="803"/>
      <c r="DQ43" s="801"/>
      <c r="DR43" s="802"/>
      <c r="DS43" s="802"/>
      <c r="DT43" s="802"/>
      <c r="DU43" s="803"/>
      <c r="DV43" s="805"/>
      <c r="DW43" s="806"/>
      <c r="DX43" s="806"/>
      <c r="DY43" s="806"/>
      <c r="DZ43" s="807"/>
      <c r="EA43" s="199"/>
    </row>
    <row r="44" spans="1:131" s="200" customFormat="1" ht="26.25" customHeight="1" x14ac:dyDescent="0.15">
      <c r="A44" s="214">
        <v>17</v>
      </c>
      <c r="B44" s="775"/>
      <c r="C44" s="776"/>
      <c r="D44" s="776"/>
      <c r="E44" s="776"/>
      <c r="F44" s="776"/>
      <c r="G44" s="776"/>
      <c r="H44" s="776"/>
      <c r="I44" s="776"/>
      <c r="J44" s="776"/>
      <c r="K44" s="776"/>
      <c r="L44" s="776"/>
      <c r="M44" s="776"/>
      <c r="N44" s="776"/>
      <c r="O44" s="776"/>
      <c r="P44" s="777"/>
      <c r="Q44" s="778"/>
      <c r="R44" s="779"/>
      <c r="S44" s="779"/>
      <c r="T44" s="779"/>
      <c r="U44" s="779"/>
      <c r="V44" s="779"/>
      <c r="W44" s="779"/>
      <c r="X44" s="779"/>
      <c r="Y44" s="779"/>
      <c r="Z44" s="779"/>
      <c r="AA44" s="779"/>
      <c r="AB44" s="779"/>
      <c r="AC44" s="779"/>
      <c r="AD44" s="779"/>
      <c r="AE44" s="780"/>
      <c r="AF44" s="781"/>
      <c r="AG44" s="782"/>
      <c r="AH44" s="782"/>
      <c r="AI44" s="782"/>
      <c r="AJ44" s="783"/>
      <c r="AK44" s="851"/>
      <c r="AL44" s="852"/>
      <c r="AM44" s="852"/>
      <c r="AN44" s="852"/>
      <c r="AO44" s="852"/>
      <c r="AP44" s="852"/>
      <c r="AQ44" s="852"/>
      <c r="AR44" s="852"/>
      <c r="AS44" s="852"/>
      <c r="AT44" s="852"/>
      <c r="AU44" s="852"/>
      <c r="AV44" s="852"/>
      <c r="AW44" s="852"/>
      <c r="AX44" s="852"/>
      <c r="AY44" s="852"/>
      <c r="AZ44" s="853"/>
      <c r="BA44" s="853"/>
      <c r="BB44" s="853"/>
      <c r="BC44" s="853"/>
      <c r="BD44" s="853"/>
      <c r="BE44" s="849"/>
      <c r="BF44" s="849"/>
      <c r="BG44" s="849"/>
      <c r="BH44" s="849"/>
      <c r="BI44" s="850"/>
      <c r="BJ44" s="205"/>
      <c r="BK44" s="205"/>
      <c r="BL44" s="205"/>
      <c r="BM44" s="205"/>
      <c r="BN44" s="205"/>
      <c r="BO44" s="218"/>
      <c r="BP44" s="218"/>
      <c r="BQ44" s="215">
        <v>38</v>
      </c>
      <c r="BR44" s="216"/>
      <c r="BS44" s="788"/>
      <c r="BT44" s="789"/>
      <c r="BU44" s="789"/>
      <c r="BV44" s="789"/>
      <c r="BW44" s="789"/>
      <c r="BX44" s="789"/>
      <c r="BY44" s="789"/>
      <c r="BZ44" s="789"/>
      <c r="CA44" s="789"/>
      <c r="CB44" s="789"/>
      <c r="CC44" s="789"/>
      <c r="CD44" s="789"/>
      <c r="CE44" s="789"/>
      <c r="CF44" s="789"/>
      <c r="CG44" s="790"/>
      <c r="CH44" s="801"/>
      <c r="CI44" s="802"/>
      <c r="CJ44" s="802"/>
      <c r="CK44" s="802"/>
      <c r="CL44" s="803"/>
      <c r="CM44" s="801"/>
      <c r="CN44" s="802"/>
      <c r="CO44" s="802"/>
      <c r="CP44" s="802"/>
      <c r="CQ44" s="803"/>
      <c r="CR44" s="801"/>
      <c r="CS44" s="802"/>
      <c r="CT44" s="802"/>
      <c r="CU44" s="802"/>
      <c r="CV44" s="803"/>
      <c r="CW44" s="801"/>
      <c r="CX44" s="802"/>
      <c r="CY44" s="802"/>
      <c r="CZ44" s="802"/>
      <c r="DA44" s="803"/>
      <c r="DB44" s="801"/>
      <c r="DC44" s="802"/>
      <c r="DD44" s="802"/>
      <c r="DE44" s="802"/>
      <c r="DF44" s="803"/>
      <c r="DG44" s="801"/>
      <c r="DH44" s="802"/>
      <c r="DI44" s="802"/>
      <c r="DJ44" s="802"/>
      <c r="DK44" s="803"/>
      <c r="DL44" s="801"/>
      <c r="DM44" s="802"/>
      <c r="DN44" s="802"/>
      <c r="DO44" s="802"/>
      <c r="DP44" s="803"/>
      <c r="DQ44" s="801"/>
      <c r="DR44" s="802"/>
      <c r="DS44" s="802"/>
      <c r="DT44" s="802"/>
      <c r="DU44" s="803"/>
      <c r="DV44" s="805"/>
      <c r="DW44" s="806"/>
      <c r="DX44" s="806"/>
      <c r="DY44" s="806"/>
      <c r="DZ44" s="807"/>
      <c r="EA44" s="199"/>
    </row>
    <row r="45" spans="1:131" s="200" customFormat="1" ht="26.25" customHeight="1" x14ac:dyDescent="0.15">
      <c r="A45" s="214">
        <v>18</v>
      </c>
      <c r="B45" s="775"/>
      <c r="C45" s="776"/>
      <c r="D45" s="776"/>
      <c r="E45" s="776"/>
      <c r="F45" s="776"/>
      <c r="G45" s="776"/>
      <c r="H45" s="776"/>
      <c r="I45" s="776"/>
      <c r="J45" s="776"/>
      <c r="K45" s="776"/>
      <c r="L45" s="776"/>
      <c r="M45" s="776"/>
      <c r="N45" s="776"/>
      <c r="O45" s="776"/>
      <c r="P45" s="777"/>
      <c r="Q45" s="778"/>
      <c r="R45" s="779"/>
      <c r="S45" s="779"/>
      <c r="T45" s="779"/>
      <c r="U45" s="779"/>
      <c r="V45" s="779"/>
      <c r="W45" s="779"/>
      <c r="X45" s="779"/>
      <c r="Y45" s="779"/>
      <c r="Z45" s="779"/>
      <c r="AA45" s="779"/>
      <c r="AB45" s="779"/>
      <c r="AC45" s="779"/>
      <c r="AD45" s="779"/>
      <c r="AE45" s="780"/>
      <c r="AF45" s="781"/>
      <c r="AG45" s="782"/>
      <c r="AH45" s="782"/>
      <c r="AI45" s="782"/>
      <c r="AJ45" s="783"/>
      <c r="AK45" s="851"/>
      <c r="AL45" s="852"/>
      <c r="AM45" s="852"/>
      <c r="AN45" s="852"/>
      <c r="AO45" s="852"/>
      <c r="AP45" s="852"/>
      <c r="AQ45" s="852"/>
      <c r="AR45" s="852"/>
      <c r="AS45" s="852"/>
      <c r="AT45" s="852"/>
      <c r="AU45" s="852"/>
      <c r="AV45" s="852"/>
      <c r="AW45" s="852"/>
      <c r="AX45" s="852"/>
      <c r="AY45" s="852"/>
      <c r="AZ45" s="853"/>
      <c r="BA45" s="853"/>
      <c r="BB45" s="853"/>
      <c r="BC45" s="853"/>
      <c r="BD45" s="853"/>
      <c r="BE45" s="849"/>
      <c r="BF45" s="849"/>
      <c r="BG45" s="849"/>
      <c r="BH45" s="849"/>
      <c r="BI45" s="850"/>
      <c r="BJ45" s="205"/>
      <c r="BK45" s="205"/>
      <c r="BL45" s="205"/>
      <c r="BM45" s="205"/>
      <c r="BN45" s="205"/>
      <c r="BO45" s="218"/>
      <c r="BP45" s="218"/>
      <c r="BQ45" s="215">
        <v>39</v>
      </c>
      <c r="BR45" s="216"/>
      <c r="BS45" s="788"/>
      <c r="BT45" s="789"/>
      <c r="BU45" s="789"/>
      <c r="BV45" s="789"/>
      <c r="BW45" s="789"/>
      <c r="BX45" s="789"/>
      <c r="BY45" s="789"/>
      <c r="BZ45" s="789"/>
      <c r="CA45" s="789"/>
      <c r="CB45" s="789"/>
      <c r="CC45" s="789"/>
      <c r="CD45" s="789"/>
      <c r="CE45" s="789"/>
      <c r="CF45" s="789"/>
      <c r="CG45" s="790"/>
      <c r="CH45" s="801"/>
      <c r="CI45" s="802"/>
      <c r="CJ45" s="802"/>
      <c r="CK45" s="802"/>
      <c r="CL45" s="803"/>
      <c r="CM45" s="801"/>
      <c r="CN45" s="802"/>
      <c r="CO45" s="802"/>
      <c r="CP45" s="802"/>
      <c r="CQ45" s="803"/>
      <c r="CR45" s="801"/>
      <c r="CS45" s="802"/>
      <c r="CT45" s="802"/>
      <c r="CU45" s="802"/>
      <c r="CV45" s="803"/>
      <c r="CW45" s="801"/>
      <c r="CX45" s="802"/>
      <c r="CY45" s="802"/>
      <c r="CZ45" s="802"/>
      <c r="DA45" s="803"/>
      <c r="DB45" s="801"/>
      <c r="DC45" s="802"/>
      <c r="DD45" s="802"/>
      <c r="DE45" s="802"/>
      <c r="DF45" s="803"/>
      <c r="DG45" s="801"/>
      <c r="DH45" s="802"/>
      <c r="DI45" s="802"/>
      <c r="DJ45" s="802"/>
      <c r="DK45" s="803"/>
      <c r="DL45" s="801"/>
      <c r="DM45" s="802"/>
      <c r="DN45" s="802"/>
      <c r="DO45" s="802"/>
      <c r="DP45" s="803"/>
      <c r="DQ45" s="801"/>
      <c r="DR45" s="802"/>
      <c r="DS45" s="802"/>
      <c r="DT45" s="802"/>
      <c r="DU45" s="803"/>
      <c r="DV45" s="805"/>
      <c r="DW45" s="806"/>
      <c r="DX45" s="806"/>
      <c r="DY45" s="806"/>
      <c r="DZ45" s="807"/>
      <c r="EA45" s="199"/>
    </row>
    <row r="46" spans="1:131" s="200" customFormat="1" ht="26.25" customHeight="1" x14ac:dyDescent="0.15">
      <c r="A46" s="214">
        <v>19</v>
      </c>
      <c r="B46" s="775"/>
      <c r="C46" s="776"/>
      <c r="D46" s="776"/>
      <c r="E46" s="776"/>
      <c r="F46" s="776"/>
      <c r="G46" s="776"/>
      <c r="H46" s="776"/>
      <c r="I46" s="776"/>
      <c r="J46" s="776"/>
      <c r="K46" s="776"/>
      <c r="L46" s="776"/>
      <c r="M46" s="776"/>
      <c r="N46" s="776"/>
      <c r="O46" s="776"/>
      <c r="P46" s="777"/>
      <c r="Q46" s="778"/>
      <c r="R46" s="779"/>
      <c r="S46" s="779"/>
      <c r="T46" s="779"/>
      <c r="U46" s="779"/>
      <c r="V46" s="779"/>
      <c r="W46" s="779"/>
      <c r="X46" s="779"/>
      <c r="Y46" s="779"/>
      <c r="Z46" s="779"/>
      <c r="AA46" s="779"/>
      <c r="AB46" s="779"/>
      <c r="AC46" s="779"/>
      <c r="AD46" s="779"/>
      <c r="AE46" s="780"/>
      <c r="AF46" s="781"/>
      <c r="AG46" s="782"/>
      <c r="AH46" s="782"/>
      <c r="AI46" s="782"/>
      <c r="AJ46" s="783"/>
      <c r="AK46" s="851"/>
      <c r="AL46" s="852"/>
      <c r="AM46" s="852"/>
      <c r="AN46" s="852"/>
      <c r="AO46" s="852"/>
      <c r="AP46" s="852"/>
      <c r="AQ46" s="852"/>
      <c r="AR46" s="852"/>
      <c r="AS46" s="852"/>
      <c r="AT46" s="852"/>
      <c r="AU46" s="852"/>
      <c r="AV46" s="852"/>
      <c r="AW46" s="852"/>
      <c r="AX46" s="852"/>
      <c r="AY46" s="852"/>
      <c r="AZ46" s="853"/>
      <c r="BA46" s="853"/>
      <c r="BB46" s="853"/>
      <c r="BC46" s="853"/>
      <c r="BD46" s="853"/>
      <c r="BE46" s="849"/>
      <c r="BF46" s="849"/>
      <c r="BG46" s="849"/>
      <c r="BH46" s="849"/>
      <c r="BI46" s="850"/>
      <c r="BJ46" s="205"/>
      <c r="BK46" s="205"/>
      <c r="BL46" s="205"/>
      <c r="BM46" s="205"/>
      <c r="BN46" s="205"/>
      <c r="BO46" s="218"/>
      <c r="BP46" s="218"/>
      <c r="BQ46" s="215">
        <v>40</v>
      </c>
      <c r="BR46" s="216"/>
      <c r="BS46" s="788"/>
      <c r="BT46" s="789"/>
      <c r="BU46" s="789"/>
      <c r="BV46" s="789"/>
      <c r="BW46" s="789"/>
      <c r="BX46" s="789"/>
      <c r="BY46" s="789"/>
      <c r="BZ46" s="789"/>
      <c r="CA46" s="789"/>
      <c r="CB46" s="789"/>
      <c r="CC46" s="789"/>
      <c r="CD46" s="789"/>
      <c r="CE46" s="789"/>
      <c r="CF46" s="789"/>
      <c r="CG46" s="790"/>
      <c r="CH46" s="801"/>
      <c r="CI46" s="802"/>
      <c r="CJ46" s="802"/>
      <c r="CK46" s="802"/>
      <c r="CL46" s="803"/>
      <c r="CM46" s="801"/>
      <c r="CN46" s="802"/>
      <c r="CO46" s="802"/>
      <c r="CP46" s="802"/>
      <c r="CQ46" s="803"/>
      <c r="CR46" s="801"/>
      <c r="CS46" s="802"/>
      <c r="CT46" s="802"/>
      <c r="CU46" s="802"/>
      <c r="CV46" s="803"/>
      <c r="CW46" s="801"/>
      <c r="CX46" s="802"/>
      <c r="CY46" s="802"/>
      <c r="CZ46" s="802"/>
      <c r="DA46" s="803"/>
      <c r="DB46" s="801"/>
      <c r="DC46" s="802"/>
      <c r="DD46" s="802"/>
      <c r="DE46" s="802"/>
      <c r="DF46" s="803"/>
      <c r="DG46" s="801"/>
      <c r="DH46" s="802"/>
      <c r="DI46" s="802"/>
      <c r="DJ46" s="802"/>
      <c r="DK46" s="803"/>
      <c r="DL46" s="801"/>
      <c r="DM46" s="802"/>
      <c r="DN46" s="802"/>
      <c r="DO46" s="802"/>
      <c r="DP46" s="803"/>
      <c r="DQ46" s="801"/>
      <c r="DR46" s="802"/>
      <c r="DS46" s="802"/>
      <c r="DT46" s="802"/>
      <c r="DU46" s="803"/>
      <c r="DV46" s="805"/>
      <c r="DW46" s="806"/>
      <c r="DX46" s="806"/>
      <c r="DY46" s="806"/>
      <c r="DZ46" s="807"/>
      <c r="EA46" s="199"/>
    </row>
    <row r="47" spans="1:131" s="200" customFormat="1" ht="26.25" customHeight="1" x14ac:dyDescent="0.15">
      <c r="A47" s="214">
        <v>20</v>
      </c>
      <c r="B47" s="775"/>
      <c r="C47" s="776"/>
      <c r="D47" s="776"/>
      <c r="E47" s="776"/>
      <c r="F47" s="776"/>
      <c r="G47" s="776"/>
      <c r="H47" s="776"/>
      <c r="I47" s="776"/>
      <c r="J47" s="776"/>
      <c r="K47" s="776"/>
      <c r="L47" s="776"/>
      <c r="M47" s="776"/>
      <c r="N47" s="776"/>
      <c r="O47" s="776"/>
      <c r="P47" s="777"/>
      <c r="Q47" s="778"/>
      <c r="R47" s="779"/>
      <c r="S47" s="779"/>
      <c r="T47" s="779"/>
      <c r="U47" s="779"/>
      <c r="V47" s="779"/>
      <c r="W47" s="779"/>
      <c r="X47" s="779"/>
      <c r="Y47" s="779"/>
      <c r="Z47" s="779"/>
      <c r="AA47" s="779"/>
      <c r="AB47" s="779"/>
      <c r="AC47" s="779"/>
      <c r="AD47" s="779"/>
      <c r="AE47" s="780"/>
      <c r="AF47" s="781"/>
      <c r="AG47" s="782"/>
      <c r="AH47" s="782"/>
      <c r="AI47" s="782"/>
      <c r="AJ47" s="783"/>
      <c r="AK47" s="851"/>
      <c r="AL47" s="852"/>
      <c r="AM47" s="852"/>
      <c r="AN47" s="852"/>
      <c r="AO47" s="852"/>
      <c r="AP47" s="852"/>
      <c r="AQ47" s="852"/>
      <c r="AR47" s="852"/>
      <c r="AS47" s="852"/>
      <c r="AT47" s="852"/>
      <c r="AU47" s="852"/>
      <c r="AV47" s="852"/>
      <c r="AW47" s="852"/>
      <c r="AX47" s="852"/>
      <c r="AY47" s="852"/>
      <c r="AZ47" s="853"/>
      <c r="BA47" s="853"/>
      <c r="BB47" s="853"/>
      <c r="BC47" s="853"/>
      <c r="BD47" s="853"/>
      <c r="BE47" s="849"/>
      <c r="BF47" s="849"/>
      <c r="BG47" s="849"/>
      <c r="BH47" s="849"/>
      <c r="BI47" s="850"/>
      <c r="BJ47" s="205"/>
      <c r="BK47" s="205"/>
      <c r="BL47" s="205"/>
      <c r="BM47" s="205"/>
      <c r="BN47" s="205"/>
      <c r="BO47" s="218"/>
      <c r="BP47" s="218"/>
      <c r="BQ47" s="215">
        <v>41</v>
      </c>
      <c r="BR47" s="216"/>
      <c r="BS47" s="788"/>
      <c r="BT47" s="789"/>
      <c r="BU47" s="789"/>
      <c r="BV47" s="789"/>
      <c r="BW47" s="789"/>
      <c r="BX47" s="789"/>
      <c r="BY47" s="789"/>
      <c r="BZ47" s="789"/>
      <c r="CA47" s="789"/>
      <c r="CB47" s="789"/>
      <c r="CC47" s="789"/>
      <c r="CD47" s="789"/>
      <c r="CE47" s="789"/>
      <c r="CF47" s="789"/>
      <c r="CG47" s="790"/>
      <c r="CH47" s="801"/>
      <c r="CI47" s="802"/>
      <c r="CJ47" s="802"/>
      <c r="CK47" s="802"/>
      <c r="CL47" s="803"/>
      <c r="CM47" s="801"/>
      <c r="CN47" s="802"/>
      <c r="CO47" s="802"/>
      <c r="CP47" s="802"/>
      <c r="CQ47" s="803"/>
      <c r="CR47" s="801"/>
      <c r="CS47" s="802"/>
      <c r="CT47" s="802"/>
      <c r="CU47" s="802"/>
      <c r="CV47" s="803"/>
      <c r="CW47" s="801"/>
      <c r="CX47" s="802"/>
      <c r="CY47" s="802"/>
      <c r="CZ47" s="802"/>
      <c r="DA47" s="803"/>
      <c r="DB47" s="801"/>
      <c r="DC47" s="802"/>
      <c r="DD47" s="802"/>
      <c r="DE47" s="802"/>
      <c r="DF47" s="803"/>
      <c r="DG47" s="801"/>
      <c r="DH47" s="802"/>
      <c r="DI47" s="802"/>
      <c r="DJ47" s="802"/>
      <c r="DK47" s="803"/>
      <c r="DL47" s="801"/>
      <c r="DM47" s="802"/>
      <c r="DN47" s="802"/>
      <c r="DO47" s="802"/>
      <c r="DP47" s="803"/>
      <c r="DQ47" s="801"/>
      <c r="DR47" s="802"/>
      <c r="DS47" s="802"/>
      <c r="DT47" s="802"/>
      <c r="DU47" s="803"/>
      <c r="DV47" s="805"/>
      <c r="DW47" s="806"/>
      <c r="DX47" s="806"/>
      <c r="DY47" s="806"/>
      <c r="DZ47" s="807"/>
      <c r="EA47" s="199"/>
    </row>
    <row r="48" spans="1:131" s="200" customFormat="1" ht="26.25" customHeight="1" x14ac:dyDescent="0.15">
      <c r="A48" s="214">
        <v>21</v>
      </c>
      <c r="B48" s="775"/>
      <c r="C48" s="776"/>
      <c r="D48" s="776"/>
      <c r="E48" s="776"/>
      <c r="F48" s="776"/>
      <c r="G48" s="776"/>
      <c r="H48" s="776"/>
      <c r="I48" s="776"/>
      <c r="J48" s="776"/>
      <c r="K48" s="776"/>
      <c r="L48" s="776"/>
      <c r="M48" s="776"/>
      <c r="N48" s="776"/>
      <c r="O48" s="776"/>
      <c r="P48" s="777"/>
      <c r="Q48" s="778"/>
      <c r="R48" s="779"/>
      <c r="S48" s="779"/>
      <c r="T48" s="779"/>
      <c r="U48" s="779"/>
      <c r="V48" s="779"/>
      <c r="W48" s="779"/>
      <c r="X48" s="779"/>
      <c r="Y48" s="779"/>
      <c r="Z48" s="779"/>
      <c r="AA48" s="779"/>
      <c r="AB48" s="779"/>
      <c r="AC48" s="779"/>
      <c r="AD48" s="779"/>
      <c r="AE48" s="780"/>
      <c r="AF48" s="781"/>
      <c r="AG48" s="782"/>
      <c r="AH48" s="782"/>
      <c r="AI48" s="782"/>
      <c r="AJ48" s="783"/>
      <c r="AK48" s="851"/>
      <c r="AL48" s="852"/>
      <c r="AM48" s="852"/>
      <c r="AN48" s="852"/>
      <c r="AO48" s="852"/>
      <c r="AP48" s="852"/>
      <c r="AQ48" s="852"/>
      <c r="AR48" s="852"/>
      <c r="AS48" s="852"/>
      <c r="AT48" s="852"/>
      <c r="AU48" s="852"/>
      <c r="AV48" s="852"/>
      <c r="AW48" s="852"/>
      <c r="AX48" s="852"/>
      <c r="AY48" s="852"/>
      <c r="AZ48" s="853"/>
      <c r="BA48" s="853"/>
      <c r="BB48" s="853"/>
      <c r="BC48" s="853"/>
      <c r="BD48" s="853"/>
      <c r="BE48" s="849"/>
      <c r="BF48" s="849"/>
      <c r="BG48" s="849"/>
      <c r="BH48" s="849"/>
      <c r="BI48" s="850"/>
      <c r="BJ48" s="205"/>
      <c r="BK48" s="205"/>
      <c r="BL48" s="205"/>
      <c r="BM48" s="205"/>
      <c r="BN48" s="205"/>
      <c r="BO48" s="218"/>
      <c r="BP48" s="218"/>
      <c r="BQ48" s="215">
        <v>42</v>
      </c>
      <c r="BR48" s="216"/>
      <c r="BS48" s="788"/>
      <c r="BT48" s="789"/>
      <c r="BU48" s="789"/>
      <c r="BV48" s="789"/>
      <c r="BW48" s="789"/>
      <c r="BX48" s="789"/>
      <c r="BY48" s="789"/>
      <c r="BZ48" s="789"/>
      <c r="CA48" s="789"/>
      <c r="CB48" s="789"/>
      <c r="CC48" s="789"/>
      <c r="CD48" s="789"/>
      <c r="CE48" s="789"/>
      <c r="CF48" s="789"/>
      <c r="CG48" s="790"/>
      <c r="CH48" s="801"/>
      <c r="CI48" s="802"/>
      <c r="CJ48" s="802"/>
      <c r="CK48" s="802"/>
      <c r="CL48" s="803"/>
      <c r="CM48" s="801"/>
      <c r="CN48" s="802"/>
      <c r="CO48" s="802"/>
      <c r="CP48" s="802"/>
      <c r="CQ48" s="803"/>
      <c r="CR48" s="801"/>
      <c r="CS48" s="802"/>
      <c r="CT48" s="802"/>
      <c r="CU48" s="802"/>
      <c r="CV48" s="803"/>
      <c r="CW48" s="801"/>
      <c r="CX48" s="802"/>
      <c r="CY48" s="802"/>
      <c r="CZ48" s="802"/>
      <c r="DA48" s="803"/>
      <c r="DB48" s="801"/>
      <c r="DC48" s="802"/>
      <c r="DD48" s="802"/>
      <c r="DE48" s="802"/>
      <c r="DF48" s="803"/>
      <c r="DG48" s="801"/>
      <c r="DH48" s="802"/>
      <c r="DI48" s="802"/>
      <c r="DJ48" s="802"/>
      <c r="DK48" s="803"/>
      <c r="DL48" s="801"/>
      <c r="DM48" s="802"/>
      <c r="DN48" s="802"/>
      <c r="DO48" s="802"/>
      <c r="DP48" s="803"/>
      <c r="DQ48" s="801"/>
      <c r="DR48" s="802"/>
      <c r="DS48" s="802"/>
      <c r="DT48" s="802"/>
      <c r="DU48" s="803"/>
      <c r="DV48" s="805"/>
      <c r="DW48" s="806"/>
      <c r="DX48" s="806"/>
      <c r="DY48" s="806"/>
      <c r="DZ48" s="807"/>
      <c r="EA48" s="199"/>
    </row>
    <row r="49" spans="1:131" s="200" customFormat="1" ht="26.25" customHeight="1" x14ac:dyDescent="0.15">
      <c r="A49" s="214">
        <v>22</v>
      </c>
      <c r="B49" s="775"/>
      <c r="C49" s="776"/>
      <c r="D49" s="776"/>
      <c r="E49" s="776"/>
      <c r="F49" s="776"/>
      <c r="G49" s="776"/>
      <c r="H49" s="776"/>
      <c r="I49" s="776"/>
      <c r="J49" s="776"/>
      <c r="K49" s="776"/>
      <c r="L49" s="776"/>
      <c r="M49" s="776"/>
      <c r="N49" s="776"/>
      <c r="O49" s="776"/>
      <c r="P49" s="777"/>
      <c r="Q49" s="778"/>
      <c r="R49" s="779"/>
      <c r="S49" s="779"/>
      <c r="T49" s="779"/>
      <c r="U49" s="779"/>
      <c r="V49" s="779"/>
      <c r="W49" s="779"/>
      <c r="X49" s="779"/>
      <c r="Y49" s="779"/>
      <c r="Z49" s="779"/>
      <c r="AA49" s="779"/>
      <c r="AB49" s="779"/>
      <c r="AC49" s="779"/>
      <c r="AD49" s="779"/>
      <c r="AE49" s="780"/>
      <c r="AF49" s="781"/>
      <c r="AG49" s="782"/>
      <c r="AH49" s="782"/>
      <c r="AI49" s="782"/>
      <c r="AJ49" s="783"/>
      <c r="AK49" s="851"/>
      <c r="AL49" s="852"/>
      <c r="AM49" s="852"/>
      <c r="AN49" s="852"/>
      <c r="AO49" s="852"/>
      <c r="AP49" s="852"/>
      <c r="AQ49" s="852"/>
      <c r="AR49" s="852"/>
      <c r="AS49" s="852"/>
      <c r="AT49" s="852"/>
      <c r="AU49" s="852"/>
      <c r="AV49" s="852"/>
      <c r="AW49" s="852"/>
      <c r="AX49" s="852"/>
      <c r="AY49" s="852"/>
      <c r="AZ49" s="853"/>
      <c r="BA49" s="853"/>
      <c r="BB49" s="853"/>
      <c r="BC49" s="853"/>
      <c r="BD49" s="853"/>
      <c r="BE49" s="849"/>
      <c r="BF49" s="849"/>
      <c r="BG49" s="849"/>
      <c r="BH49" s="849"/>
      <c r="BI49" s="850"/>
      <c r="BJ49" s="205"/>
      <c r="BK49" s="205"/>
      <c r="BL49" s="205"/>
      <c r="BM49" s="205"/>
      <c r="BN49" s="205"/>
      <c r="BO49" s="218"/>
      <c r="BP49" s="218"/>
      <c r="BQ49" s="215">
        <v>43</v>
      </c>
      <c r="BR49" s="216"/>
      <c r="BS49" s="788"/>
      <c r="BT49" s="789"/>
      <c r="BU49" s="789"/>
      <c r="BV49" s="789"/>
      <c r="BW49" s="789"/>
      <c r="BX49" s="789"/>
      <c r="BY49" s="789"/>
      <c r="BZ49" s="789"/>
      <c r="CA49" s="789"/>
      <c r="CB49" s="789"/>
      <c r="CC49" s="789"/>
      <c r="CD49" s="789"/>
      <c r="CE49" s="789"/>
      <c r="CF49" s="789"/>
      <c r="CG49" s="790"/>
      <c r="CH49" s="801"/>
      <c r="CI49" s="802"/>
      <c r="CJ49" s="802"/>
      <c r="CK49" s="802"/>
      <c r="CL49" s="803"/>
      <c r="CM49" s="801"/>
      <c r="CN49" s="802"/>
      <c r="CO49" s="802"/>
      <c r="CP49" s="802"/>
      <c r="CQ49" s="803"/>
      <c r="CR49" s="801"/>
      <c r="CS49" s="802"/>
      <c r="CT49" s="802"/>
      <c r="CU49" s="802"/>
      <c r="CV49" s="803"/>
      <c r="CW49" s="801"/>
      <c r="CX49" s="802"/>
      <c r="CY49" s="802"/>
      <c r="CZ49" s="802"/>
      <c r="DA49" s="803"/>
      <c r="DB49" s="801"/>
      <c r="DC49" s="802"/>
      <c r="DD49" s="802"/>
      <c r="DE49" s="802"/>
      <c r="DF49" s="803"/>
      <c r="DG49" s="801"/>
      <c r="DH49" s="802"/>
      <c r="DI49" s="802"/>
      <c r="DJ49" s="802"/>
      <c r="DK49" s="803"/>
      <c r="DL49" s="801"/>
      <c r="DM49" s="802"/>
      <c r="DN49" s="802"/>
      <c r="DO49" s="802"/>
      <c r="DP49" s="803"/>
      <c r="DQ49" s="801"/>
      <c r="DR49" s="802"/>
      <c r="DS49" s="802"/>
      <c r="DT49" s="802"/>
      <c r="DU49" s="803"/>
      <c r="DV49" s="805"/>
      <c r="DW49" s="806"/>
      <c r="DX49" s="806"/>
      <c r="DY49" s="806"/>
      <c r="DZ49" s="807"/>
      <c r="EA49" s="199"/>
    </row>
    <row r="50" spans="1:131" s="200" customFormat="1" ht="26.25" customHeight="1" x14ac:dyDescent="0.15">
      <c r="A50" s="214">
        <v>23</v>
      </c>
      <c r="B50" s="775"/>
      <c r="C50" s="776"/>
      <c r="D50" s="776"/>
      <c r="E50" s="776"/>
      <c r="F50" s="776"/>
      <c r="G50" s="776"/>
      <c r="H50" s="776"/>
      <c r="I50" s="776"/>
      <c r="J50" s="776"/>
      <c r="K50" s="776"/>
      <c r="L50" s="776"/>
      <c r="M50" s="776"/>
      <c r="N50" s="776"/>
      <c r="O50" s="776"/>
      <c r="P50" s="777"/>
      <c r="Q50" s="854"/>
      <c r="R50" s="855"/>
      <c r="S50" s="855"/>
      <c r="T50" s="855"/>
      <c r="U50" s="855"/>
      <c r="V50" s="855"/>
      <c r="W50" s="855"/>
      <c r="X50" s="855"/>
      <c r="Y50" s="855"/>
      <c r="Z50" s="855"/>
      <c r="AA50" s="855"/>
      <c r="AB50" s="855"/>
      <c r="AC50" s="855"/>
      <c r="AD50" s="855"/>
      <c r="AE50" s="856"/>
      <c r="AF50" s="781"/>
      <c r="AG50" s="782"/>
      <c r="AH50" s="782"/>
      <c r="AI50" s="782"/>
      <c r="AJ50" s="783"/>
      <c r="AK50" s="857"/>
      <c r="AL50" s="855"/>
      <c r="AM50" s="855"/>
      <c r="AN50" s="855"/>
      <c r="AO50" s="855"/>
      <c r="AP50" s="855"/>
      <c r="AQ50" s="855"/>
      <c r="AR50" s="855"/>
      <c r="AS50" s="855"/>
      <c r="AT50" s="855"/>
      <c r="AU50" s="855"/>
      <c r="AV50" s="855"/>
      <c r="AW50" s="855"/>
      <c r="AX50" s="855"/>
      <c r="AY50" s="855"/>
      <c r="AZ50" s="858"/>
      <c r="BA50" s="858"/>
      <c r="BB50" s="858"/>
      <c r="BC50" s="858"/>
      <c r="BD50" s="858"/>
      <c r="BE50" s="849"/>
      <c r="BF50" s="849"/>
      <c r="BG50" s="849"/>
      <c r="BH50" s="849"/>
      <c r="BI50" s="850"/>
      <c r="BJ50" s="205"/>
      <c r="BK50" s="205"/>
      <c r="BL50" s="205"/>
      <c r="BM50" s="205"/>
      <c r="BN50" s="205"/>
      <c r="BO50" s="218"/>
      <c r="BP50" s="218"/>
      <c r="BQ50" s="215">
        <v>44</v>
      </c>
      <c r="BR50" s="216"/>
      <c r="BS50" s="788"/>
      <c r="BT50" s="789"/>
      <c r="BU50" s="789"/>
      <c r="BV50" s="789"/>
      <c r="BW50" s="789"/>
      <c r="BX50" s="789"/>
      <c r="BY50" s="789"/>
      <c r="BZ50" s="789"/>
      <c r="CA50" s="789"/>
      <c r="CB50" s="789"/>
      <c r="CC50" s="789"/>
      <c r="CD50" s="789"/>
      <c r="CE50" s="789"/>
      <c r="CF50" s="789"/>
      <c r="CG50" s="790"/>
      <c r="CH50" s="801"/>
      <c r="CI50" s="802"/>
      <c r="CJ50" s="802"/>
      <c r="CK50" s="802"/>
      <c r="CL50" s="803"/>
      <c r="CM50" s="801"/>
      <c r="CN50" s="802"/>
      <c r="CO50" s="802"/>
      <c r="CP50" s="802"/>
      <c r="CQ50" s="803"/>
      <c r="CR50" s="801"/>
      <c r="CS50" s="802"/>
      <c r="CT50" s="802"/>
      <c r="CU50" s="802"/>
      <c r="CV50" s="803"/>
      <c r="CW50" s="801"/>
      <c r="CX50" s="802"/>
      <c r="CY50" s="802"/>
      <c r="CZ50" s="802"/>
      <c r="DA50" s="803"/>
      <c r="DB50" s="801"/>
      <c r="DC50" s="802"/>
      <c r="DD50" s="802"/>
      <c r="DE50" s="802"/>
      <c r="DF50" s="803"/>
      <c r="DG50" s="801"/>
      <c r="DH50" s="802"/>
      <c r="DI50" s="802"/>
      <c r="DJ50" s="802"/>
      <c r="DK50" s="803"/>
      <c r="DL50" s="801"/>
      <c r="DM50" s="802"/>
      <c r="DN50" s="802"/>
      <c r="DO50" s="802"/>
      <c r="DP50" s="803"/>
      <c r="DQ50" s="801"/>
      <c r="DR50" s="802"/>
      <c r="DS50" s="802"/>
      <c r="DT50" s="802"/>
      <c r="DU50" s="803"/>
      <c r="DV50" s="805"/>
      <c r="DW50" s="806"/>
      <c r="DX50" s="806"/>
      <c r="DY50" s="806"/>
      <c r="DZ50" s="807"/>
      <c r="EA50" s="199"/>
    </row>
    <row r="51" spans="1:131" s="200" customFormat="1" ht="26.25" customHeight="1" x14ac:dyDescent="0.15">
      <c r="A51" s="214">
        <v>24</v>
      </c>
      <c r="B51" s="775"/>
      <c r="C51" s="776"/>
      <c r="D51" s="776"/>
      <c r="E51" s="776"/>
      <c r="F51" s="776"/>
      <c r="G51" s="776"/>
      <c r="H51" s="776"/>
      <c r="I51" s="776"/>
      <c r="J51" s="776"/>
      <c r="K51" s="776"/>
      <c r="L51" s="776"/>
      <c r="M51" s="776"/>
      <c r="N51" s="776"/>
      <c r="O51" s="776"/>
      <c r="P51" s="777"/>
      <c r="Q51" s="854"/>
      <c r="R51" s="855"/>
      <c r="S51" s="855"/>
      <c r="T51" s="855"/>
      <c r="U51" s="855"/>
      <c r="V51" s="855"/>
      <c r="W51" s="855"/>
      <c r="X51" s="855"/>
      <c r="Y51" s="855"/>
      <c r="Z51" s="855"/>
      <c r="AA51" s="855"/>
      <c r="AB51" s="855"/>
      <c r="AC51" s="855"/>
      <c r="AD51" s="855"/>
      <c r="AE51" s="856"/>
      <c r="AF51" s="781"/>
      <c r="AG51" s="782"/>
      <c r="AH51" s="782"/>
      <c r="AI51" s="782"/>
      <c r="AJ51" s="783"/>
      <c r="AK51" s="857"/>
      <c r="AL51" s="855"/>
      <c r="AM51" s="855"/>
      <c r="AN51" s="855"/>
      <c r="AO51" s="855"/>
      <c r="AP51" s="855"/>
      <c r="AQ51" s="855"/>
      <c r="AR51" s="855"/>
      <c r="AS51" s="855"/>
      <c r="AT51" s="855"/>
      <c r="AU51" s="855"/>
      <c r="AV51" s="855"/>
      <c r="AW51" s="855"/>
      <c r="AX51" s="855"/>
      <c r="AY51" s="855"/>
      <c r="AZ51" s="858"/>
      <c r="BA51" s="858"/>
      <c r="BB51" s="858"/>
      <c r="BC51" s="858"/>
      <c r="BD51" s="858"/>
      <c r="BE51" s="849"/>
      <c r="BF51" s="849"/>
      <c r="BG51" s="849"/>
      <c r="BH51" s="849"/>
      <c r="BI51" s="850"/>
      <c r="BJ51" s="205"/>
      <c r="BK51" s="205"/>
      <c r="BL51" s="205"/>
      <c r="BM51" s="205"/>
      <c r="BN51" s="205"/>
      <c r="BO51" s="218"/>
      <c r="BP51" s="218"/>
      <c r="BQ51" s="215">
        <v>45</v>
      </c>
      <c r="BR51" s="216"/>
      <c r="BS51" s="788"/>
      <c r="BT51" s="789"/>
      <c r="BU51" s="789"/>
      <c r="BV51" s="789"/>
      <c r="BW51" s="789"/>
      <c r="BX51" s="789"/>
      <c r="BY51" s="789"/>
      <c r="BZ51" s="789"/>
      <c r="CA51" s="789"/>
      <c r="CB51" s="789"/>
      <c r="CC51" s="789"/>
      <c r="CD51" s="789"/>
      <c r="CE51" s="789"/>
      <c r="CF51" s="789"/>
      <c r="CG51" s="790"/>
      <c r="CH51" s="801"/>
      <c r="CI51" s="802"/>
      <c r="CJ51" s="802"/>
      <c r="CK51" s="802"/>
      <c r="CL51" s="803"/>
      <c r="CM51" s="801"/>
      <c r="CN51" s="802"/>
      <c r="CO51" s="802"/>
      <c r="CP51" s="802"/>
      <c r="CQ51" s="803"/>
      <c r="CR51" s="801"/>
      <c r="CS51" s="802"/>
      <c r="CT51" s="802"/>
      <c r="CU51" s="802"/>
      <c r="CV51" s="803"/>
      <c r="CW51" s="801"/>
      <c r="CX51" s="802"/>
      <c r="CY51" s="802"/>
      <c r="CZ51" s="802"/>
      <c r="DA51" s="803"/>
      <c r="DB51" s="801"/>
      <c r="DC51" s="802"/>
      <c r="DD51" s="802"/>
      <c r="DE51" s="802"/>
      <c r="DF51" s="803"/>
      <c r="DG51" s="801"/>
      <c r="DH51" s="802"/>
      <c r="DI51" s="802"/>
      <c r="DJ51" s="802"/>
      <c r="DK51" s="803"/>
      <c r="DL51" s="801"/>
      <c r="DM51" s="802"/>
      <c r="DN51" s="802"/>
      <c r="DO51" s="802"/>
      <c r="DP51" s="803"/>
      <c r="DQ51" s="801"/>
      <c r="DR51" s="802"/>
      <c r="DS51" s="802"/>
      <c r="DT51" s="802"/>
      <c r="DU51" s="803"/>
      <c r="DV51" s="805"/>
      <c r="DW51" s="806"/>
      <c r="DX51" s="806"/>
      <c r="DY51" s="806"/>
      <c r="DZ51" s="807"/>
      <c r="EA51" s="199"/>
    </row>
    <row r="52" spans="1:131" s="200" customFormat="1" ht="26.25" customHeight="1" x14ac:dyDescent="0.15">
      <c r="A52" s="214">
        <v>25</v>
      </c>
      <c r="B52" s="775"/>
      <c r="C52" s="776"/>
      <c r="D52" s="776"/>
      <c r="E52" s="776"/>
      <c r="F52" s="776"/>
      <c r="G52" s="776"/>
      <c r="H52" s="776"/>
      <c r="I52" s="776"/>
      <c r="J52" s="776"/>
      <c r="K52" s="776"/>
      <c r="L52" s="776"/>
      <c r="M52" s="776"/>
      <c r="N52" s="776"/>
      <c r="O52" s="776"/>
      <c r="P52" s="777"/>
      <c r="Q52" s="854"/>
      <c r="R52" s="855"/>
      <c r="S52" s="855"/>
      <c r="T52" s="855"/>
      <c r="U52" s="855"/>
      <c r="V52" s="855"/>
      <c r="W52" s="855"/>
      <c r="X52" s="855"/>
      <c r="Y52" s="855"/>
      <c r="Z52" s="855"/>
      <c r="AA52" s="855"/>
      <c r="AB52" s="855"/>
      <c r="AC52" s="855"/>
      <c r="AD52" s="855"/>
      <c r="AE52" s="856"/>
      <c r="AF52" s="781"/>
      <c r="AG52" s="782"/>
      <c r="AH52" s="782"/>
      <c r="AI52" s="782"/>
      <c r="AJ52" s="783"/>
      <c r="AK52" s="857"/>
      <c r="AL52" s="855"/>
      <c r="AM52" s="855"/>
      <c r="AN52" s="855"/>
      <c r="AO52" s="855"/>
      <c r="AP52" s="855"/>
      <c r="AQ52" s="855"/>
      <c r="AR52" s="855"/>
      <c r="AS52" s="855"/>
      <c r="AT52" s="855"/>
      <c r="AU52" s="855"/>
      <c r="AV52" s="855"/>
      <c r="AW52" s="855"/>
      <c r="AX52" s="855"/>
      <c r="AY52" s="855"/>
      <c r="AZ52" s="858"/>
      <c r="BA52" s="858"/>
      <c r="BB52" s="858"/>
      <c r="BC52" s="858"/>
      <c r="BD52" s="858"/>
      <c r="BE52" s="849"/>
      <c r="BF52" s="849"/>
      <c r="BG52" s="849"/>
      <c r="BH52" s="849"/>
      <c r="BI52" s="850"/>
      <c r="BJ52" s="205"/>
      <c r="BK52" s="205"/>
      <c r="BL52" s="205"/>
      <c r="BM52" s="205"/>
      <c r="BN52" s="205"/>
      <c r="BO52" s="218"/>
      <c r="BP52" s="218"/>
      <c r="BQ52" s="215">
        <v>46</v>
      </c>
      <c r="BR52" s="216"/>
      <c r="BS52" s="788"/>
      <c r="BT52" s="789"/>
      <c r="BU52" s="789"/>
      <c r="BV52" s="789"/>
      <c r="BW52" s="789"/>
      <c r="BX52" s="789"/>
      <c r="BY52" s="789"/>
      <c r="BZ52" s="789"/>
      <c r="CA52" s="789"/>
      <c r="CB52" s="789"/>
      <c r="CC52" s="789"/>
      <c r="CD52" s="789"/>
      <c r="CE52" s="789"/>
      <c r="CF52" s="789"/>
      <c r="CG52" s="790"/>
      <c r="CH52" s="801"/>
      <c r="CI52" s="802"/>
      <c r="CJ52" s="802"/>
      <c r="CK52" s="802"/>
      <c r="CL52" s="803"/>
      <c r="CM52" s="801"/>
      <c r="CN52" s="802"/>
      <c r="CO52" s="802"/>
      <c r="CP52" s="802"/>
      <c r="CQ52" s="803"/>
      <c r="CR52" s="801"/>
      <c r="CS52" s="802"/>
      <c r="CT52" s="802"/>
      <c r="CU52" s="802"/>
      <c r="CV52" s="803"/>
      <c r="CW52" s="801"/>
      <c r="CX52" s="802"/>
      <c r="CY52" s="802"/>
      <c r="CZ52" s="802"/>
      <c r="DA52" s="803"/>
      <c r="DB52" s="801"/>
      <c r="DC52" s="802"/>
      <c r="DD52" s="802"/>
      <c r="DE52" s="802"/>
      <c r="DF52" s="803"/>
      <c r="DG52" s="801"/>
      <c r="DH52" s="802"/>
      <c r="DI52" s="802"/>
      <c r="DJ52" s="802"/>
      <c r="DK52" s="803"/>
      <c r="DL52" s="801"/>
      <c r="DM52" s="802"/>
      <c r="DN52" s="802"/>
      <c r="DO52" s="802"/>
      <c r="DP52" s="803"/>
      <c r="DQ52" s="801"/>
      <c r="DR52" s="802"/>
      <c r="DS52" s="802"/>
      <c r="DT52" s="802"/>
      <c r="DU52" s="803"/>
      <c r="DV52" s="805"/>
      <c r="DW52" s="806"/>
      <c r="DX52" s="806"/>
      <c r="DY52" s="806"/>
      <c r="DZ52" s="807"/>
      <c r="EA52" s="199"/>
    </row>
    <row r="53" spans="1:131" s="200" customFormat="1" ht="26.25" customHeight="1" x14ac:dyDescent="0.15">
      <c r="A53" s="214">
        <v>26</v>
      </c>
      <c r="B53" s="775"/>
      <c r="C53" s="776"/>
      <c r="D53" s="776"/>
      <c r="E53" s="776"/>
      <c r="F53" s="776"/>
      <c r="G53" s="776"/>
      <c r="H53" s="776"/>
      <c r="I53" s="776"/>
      <c r="J53" s="776"/>
      <c r="K53" s="776"/>
      <c r="L53" s="776"/>
      <c r="M53" s="776"/>
      <c r="N53" s="776"/>
      <c r="O53" s="776"/>
      <c r="P53" s="777"/>
      <c r="Q53" s="854"/>
      <c r="R53" s="855"/>
      <c r="S53" s="855"/>
      <c r="T53" s="855"/>
      <c r="U53" s="855"/>
      <c r="V53" s="855"/>
      <c r="W53" s="855"/>
      <c r="X53" s="855"/>
      <c r="Y53" s="855"/>
      <c r="Z53" s="855"/>
      <c r="AA53" s="855"/>
      <c r="AB53" s="855"/>
      <c r="AC53" s="855"/>
      <c r="AD53" s="855"/>
      <c r="AE53" s="856"/>
      <c r="AF53" s="781"/>
      <c r="AG53" s="782"/>
      <c r="AH53" s="782"/>
      <c r="AI53" s="782"/>
      <c r="AJ53" s="783"/>
      <c r="AK53" s="857"/>
      <c r="AL53" s="855"/>
      <c r="AM53" s="855"/>
      <c r="AN53" s="855"/>
      <c r="AO53" s="855"/>
      <c r="AP53" s="855"/>
      <c r="AQ53" s="855"/>
      <c r="AR53" s="855"/>
      <c r="AS53" s="855"/>
      <c r="AT53" s="855"/>
      <c r="AU53" s="855"/>
      <c r="AV53" s="855"/>
      <c r="AW53" s="855"/>
      <c r="AX53" s="855"/>
      <c r="AY53" s="855"/>
      <c r="AZ53" s="858"/>
      <c r="BA53" s="858"/>
      <c r="BB53" s="858"/>
      <c r="BC53" s="858"/>
      <c r="BD53" s="858"/>
      <c r="BE53" s="849"/>
      <c r="BF53" s="849"/>
      <c r="BG53" s="849"/>
      <c r="BH53" s="849"/>
      <c r="BI53" s="850"/>
      <c r="BJ53" s="205"/>
      <c r="BK53" s="205"/>
      <c r="BL53" s="205"/>
      <c r="BM53" s="205"/>
      <c r="BN53" s="205"/>
      <c r="BO53" s="218"/>
      <c r="BP53" s="218"/>
      <c r="BQ53" s="215">
        <v>47</v>
      </c>
      <c r="BR53" s="216"/>
      <c r="BS53" s="788"/>
      <c r="BT53" s="789"/>
      <c r="BU53" s="789"/>
      <c r="BV53" s="789"/>
      <c r="BW53" s="789"/>
      <c r="BX53" s="789"/>
      <c r="BY53" s="789"/>
      <c r="BZ53" s="789"/>
      <c r="CA53" s="789"/>
      <c r="CB53" s="789"/>
      <c r="CC53" s="789"/>
      <c r="CD53" s="789"/>
      <c r="CE53" s="789"/>
      <c r="CF53" s="789"/>
      <c r="CG53" s="790"/>
      <c r="CH53" s="801"/>
      <c r="CI53" s="802"/>
      <c r="CJ53" s="802"/>
      <c r="CK53" s="802"/>
      <c r="CL53" s="803"/>
      <c r="CM53" s="801"/>
      <c r="CN53" s="802"/>
      <c r="CO53" s="802"/>
      <c r="CP53" s="802"/>
      <c r="CQ53" s="803"/>
      <c r="CR53" s="801"/>
      <c r="CS53" s="802"/>
      <c r="CT53" s="802"/>
      <c r="CU53" s="802"/>
      <c r="CV53" s="803"/>
      <c r="CW53" s="801"/>
      <c r="CX53" s="802"/>
      <c r="CY53" s="802"/>
      <c r="CZ53" s="802"/>
      <c r="DA53" s="803"/>
      <c r="DB53" s="801"/>
      <c r="DC53" s="802"/>
      <c r="DD53" s="802"/>
      <c r="DE53" s="802"/>
      <c r="DF53" s="803"/>
      <c r="DG53" s="801"/>
      <c r="DH53" s="802"/>
      <c r="DI53" s="802"/>
      <c r="DJ53" s="802"/>
      <c r="DK53" s="803"/>
      <c r="DL53" s="801"/>
      <c r="DM53" s="802"/>
      <c r="DN53" s="802"/>
      <c r="DO53" s="802"/>
      <c r="DP53" s="803"/>
      <c r="DQ53" s="801"/>
      <c r="DR53" s="802"/>
      <c r="DS53" s="802"/>
      <c r="DT53" s="802"/>
      <c r="DU53" s="803"/>
      <c r="DV53" s="805"/>
      <c r="DW53" s="806"/>
      <c r="DX53" s="806"/>
      <c r="DY53" s="806"/>
      <c r="DZ53" s="807"/>
      <c r="EA53" s="199"/>
    </row>
    <row r="54" spans="1:131" s="200" customFormat="1" ht="26.25" customHeight="1" x14ac:dyDescent="0.15">
      <c r="A54" s="214">
        <v>27</v>
      </c>
      <c r="B54" s="775"/>
      <c r="C54" s="776"/>
      <c r="D54" s="776"/>
      <c r="E54" s="776"/>
      <c r="F54" s="776"/>
      <c r="G54" s="776"/>
      <c r="H54" s="776"/>
      <c r="I54" s="776"/>
      <c r="J54" s="776"/>
      <c r="K54" s="776"/>
      <c r="L54" s="776"/>
      <c r="M54" s="776"/>
      <c r="N54" s="776"/>
      <c r="O54" s="776"/>
      <c r="P54" s="777"/>
      <c r="Q54" s="854"/>
      <c r="R54" s="855"/>
      <c r="S54" s="855"/>
      <c r="T54" s="855"/>
      <c r="U54" s="855"/>
      <c r="V54" s="855"/>
      <c r="W54" s="855"/>
      <c r="X54" s="855"/>
      <c r="Y54" s="855"/>
      <c r="Z54" s="855"/>
      <c r="AA54" s="855"/>
      <c r="AB54" s="855"/>
      <c r="AC54" s="855"/>
      <c r="AD54" s="855"/>
      <c r="AE54" s="856"/>
      <c r="AF54" s="781"/>
      <c r="AG54" s="782"/>
      <c r="AH54" s="782"/>
      <c r="AI54" s="782"/>
      <c r="AJ54" s="783"/>
      <c r="AK54" s="857"/>
      <c r="AL54" s="855"/>
      <c r="AM54" s="855"/>
      <c r="AN54" s="855"/>
      <c r="AO54" s="855"/>
      <c r="AP54" s="855"/>
      <c r="AQ54" s="855"/>
      <c r="AR54" s="855"/>
      <c r="AS54" s="855"/>
      <c r="AT54" s="855"/>
      <c r="AU54" s="855"/>
      <c r="AV54" s="855"/>
      <c r="AW54" s="855"/>
      <c r="AX54" s="855"/>
      <c r="AY54" s="855"/>
      <c r="AZ54" s="858"/>
      <c r="BA54" s="858"/>
      <c r="BB54" s="858"/>
      <c r="BC54" s="858"/>
      <c r="BD54" s="858"/>
      <c r="BE54" s="849"/>
      <c r="BF54" s="849"/>
      <c r="BG54" s="849"/>
      <c r="BH54" s="849"/>
      <c r="BI54" s="850"/>
      <c r="BJ54" s="205"/>
      <c r="BK54" s="205"/>
      <c r="BL54" s="205"/>
      <c r="BM54" s="205"/>
      <c r="BN54" s="205"/>
      <c r="BO54" s="218"/>
      <c r="BP54" s="218"/>
      <c r="BQ54" s="215">
        <v>48</v>
      </c>
      <c r="BR54" s="216"/>
      <c r="BS54" s="788"/>
      <c r="BT54" s="789"/>
      <c r="BU54" s="789"/>
      <c r="BV54" s="789"/>
      <c r="BW54" s="789"/>
      <c r="BX54" s="789"/>
      <c r="BY54" s="789"/>
      <c r="BZ54" s="789"/>
      <c r="CA54" s="789"/>
      <c r="CB54" s="789"/>
      <c r="CC54" s="789"/>
      <c r="CD54" s="789"/>
      <c r="CE54" s="789"/>
      <c r="CF54" s="789"/>
      <c r="CG54" s="790"/>
      <c r="CH54" s="801"/>
      <c r="CI54" s="802"/>
      <c r="CJ54" s="802"/>
      <c r="CK54" s="802"/>
      <c r="CL54" s="803"/>
      <c r="CM54" s="801"/>
      <c r="CN54" s="802"/>
      <c r="CO54" s="802"/>
      <c r="CP54" s="802"/>
      <c r="CQ54" s="803"/>
      <c r="CR54" s="801"/>
      <c r="CS54" s="802"/>
      <c r="CT54" s="802"/>
      <c r="CU54" s="802"/>
      <c r="CV54" s="803"/>
      <c r="CW54" s="801"/>
      <c r="CX54" s="802"/>
      <c r="CY54" s="802"/>
      <c r="CZ54" s="802"/>
      <c r="DA54" s="803"/>
      <c r="DB54" s="801"/>
      <c r="DC54" s="802"/>
      <c r="DD54" s="802"/>
      <c r="DE54" s="802"/>
      <c r="DF54" s="803"/>
      <c r="DG54" s="801"/>
      <c r="DH54" s="802"/>
      <c r="DI54" s="802"/>
      <c r="DJ54" s="802"/>
      <c r="DK54" s="803"/>
      <c r="DL54" s="801"/>
      <c r="DM54" s="802"/>
      <c r="DN54" s="802"/>
      <c r="DO54" s="802"/>
      <c r="DP54" s="803"/>
      <c r="DQ54" s="801"/>
      <c r="DR54" s="802"/>
      <c r="DS54" s="802"/>
      <c r="DT54" s="802"/>
      <c r="DU54" s="803"/>
      <c r="DV54" s="805"/>
      <c r="DW54" s="806"/>
      <c r="DX54" s="806"/>
      <c r="DY54" s="806"/>
      <c r="DZ54" s="807"/>
      <c r="EA54" s="199"/>
    </row>
    <row r="55" spans="1:131" s="200" customFormat="1" ht="26.25" customHeight="1" x14ac:dyDescent="0.15">
      <c r="A55" s="214">
        <v>28</v>
      </c>
      <c r="B55" s="775"/>
      <c r="C55" s="776"/>
      <c r="D55" s="776"/>
      <c r="E55" s="776"/>
      <c r="F55" s="776"/>
      <c r="G55" s="776"/>
      <c r="H55" s="776"/>
      <c r="I55" s="776"/>
      <c r="J55" s="776"/>
      <c r="K55" s="776"/>
      <c r="L55" s="776"/>
      <c r="M55" s="776"/>
      <c r="N55" s="776"/>
      <c r="O55" s="776"/>
      <c r="P55" s="777"/>
      <c r="Q55" s="854"/>
      <c r="R55" s="855"/>
      <c r="S55" s="855"/>
      <c r="T55" s="855"/>
      <c r="U55" s="855"/>
      <c r="V55" s="855"/>
      <c r="W55" s="855"/>
      <c r="X55" s="855"/>
      <c r="Y55" s="855"/>
      <c r="Z55" s="855"/>
      <c r="AA55" s="855"/>
      <c r="AB55" s="855"/>
      <c r="AC55" s="855"/>
      <c r="AD55" s="855"/>
      <c r="AE55" s="856"/>
      <c r="AF55" s="781"/>
      <c r="AG55" s="782"/>
      <c r="AH55" s="782"/>
      <c r="AI55" s="782"/>
      <c r="AJ55" s="783"/>
      <c r="AK55" s="857"/>
      <c r="AL55" s="855"/>
      <c r="AM55" s="855"/>
      <c r="AN55" s="855"/>
      <c r="AO55" s="855"/>
      <c r="AP55" s="855"/>
      <c r="AQ55" s="855"/>
      <c r="AR55" s="855"/>
      <c r="AS55" s="855"/>
      <c r="AT55" s="855"/>
      <c r="AU55" s="855"/>
      <c r="AV55" s="855"/>
      <c r="AW55" s="855"/>
      <c r="AX55" s="855"/>
      <c r="AY55" s="855"/>
      <c r="AZ55" s="858"/>
      <c r="BA55" s="858"/>
      <c r="BB55" s="858"/>
      <c r="BC55" s="858"/>
      <c r="BD55" s="858"/>
      <c r="BE55" s="849"/>
      <c r="BF55" s="849"/>
      <c r="BG55" s="849"/>
      <c r="BH55" s="849"/>
      <c r="BI55" s="850"/>
      <c r="BJ55" s="205"/>
      <c r="BK55" s="205"/>
      <c r="BL55" s="205"/>
      <c r="BM55" s="205"/>
      <c r="BN55" s="205"/>
      <c r="BO55" s="218"/>
      <c r="BP55" s="218"/>
      <c r="BQ55" s="215">
        <v>49</v>
      </c>
      <c r="BR55" s="216"/>
      <c r="BS55" s="788"/>
      <c r="BT55" s="789"/>
      <c r="BU55" s="789"/>
      <c r="BV55" s="789"/>
      <c r="BW55" s="789"/>
      <c r="BX55" s="789"/>
      <c r="BY55" s="789"/>
      <c r="BZ55" s="789"/>
      <c r="CA55" s="789"/>
      <c r="CB55" s="789"/>
      <c r="CC55" s="789"/>
      <c r="CD55" s="789"/>
      <c r="CE55" s="789"/>
      <c r="CF55" s="789"/>
      <c r="CG55" s="790"/>
      <c r="CH55" s="801"/>
      <c r="CI55" s="802"/>
      <c r="CJ55" s="802"/>
      <c r="CK55" s="802"/>
      <c r="CL55" s="803"/>
      <c r="CM55" s="801"/>
      <c r="CN55" s="802"/>
      <c r="CO55" s="802"/>
      <c r="CP55" s="802"/>
      <c r="CQ55" s="803"/>
      <c r="CR55" s="801"/>
      <c r="CS55" s="802"/>
      <c r="CT55" s="802"/>
      <c r="CU55" s="802"/>
      <c r="CV55" s="803"/>
      <c r="CW55" s="801"/>
      <c r="CX55" s="802"/>
      <c r="CY55" s="802"/>
      <c r="CZ55" s="802"/>
      <c r="DA55" s="803"/>
      <c r="DB55" s="801"/>
      <c r="DC55" s="802"/>
      <c r="DD55" s="802"/>
      <c r="DE55" s="802"/>
      <c r="DF55" s="803"/>
      <c r="DG55" s="801"/>
      <c r="DH55" s="802"/>
      <c r="DI55" s="802"/>
      <c r="DJ55" s="802"/>
      <c r="DK55" s="803"/>
      <c r="DL55" s="801"/>
      <c r="DM55" s="802"/>
      <c r="DN55" s="802"/>
      <c r="DO55" s="802"/>
      <c r="DP55" s="803"/>
      <c r="DQ55" s="801"/>
      <c r="DR55" s="802"/>
      <c r="DS55" s="802"/>
      <c r="DT55" s="802"/>
      <c r="DU55" s="803"/>
      <c r="DV55" s="805"/>
      <c r="DW55" s="806"/>
      <c r="DX55" s="806"/>
      <c r="DY55" s="806"/>
      <c r="DZ55" s="807"/>
      <c r="EA55" s="199"/>
    </row>
    <row r="56" spans="1:131" s="200" customFormat="1" ht="26.25" customHeight="1" x14ac:dyDescent="0.15">
      <c r="A56" s="214">
        <v>29</v>
      </c>
      <c r="B56" s="775"/>
      <c r="C56" s="776"/>
      <c r="D56" s="776"/>
      <c r="E56" s="776"/>
      <c r="F56" s="776"/>
      <c r="G56" s="776"/>
      <c r="H56" s="776"/>
      <c r="I56" s="776"/>
      <c r="J56" s="776"/>
      <c r="K56" s="776"/>
      <c r="L56" s="776"/>
      <c r="M56" s="776"/>
      <c r="N56" s="776"/>
      <c r="O56" s="776"/>
      <c r="P56" s="777"/>
      <c r="Q56" s="854"/>
      <c r="R56" s="855"/>
      <c r="S56" s="855"/>
      <c r="T56" s="855"/>
      <c r="U56" s="855"/>
      <c r="V56" s="855"/>
      <c r="W56" s="855"/>
      <c r="X56" s="855"/>
      <c r="Y56" s="855"/>
      <c r="Z56" s="855"/>
      <c r="AA56" s="855"/>
      <c r="AB56" s="855"/>
      <c r="AC56" s="855"/>
      <c r="AD56" s="855"/>
      <c r="AE56" s="856"/>
      <c r="AF56" s="781"/>
      <c r="AG56" s="782"/>
      <c r="AH56" s="782"/>
      <c r="AI56" s="782"/>
      <c r="AJ56" s="783"/>
      <c r="AK56" s="857"/>
      <c r="AL56" s="855"/>
      <c r="AM56" s="855"/>
      <c r="AN56" s="855"/>
      <c r="AO56" s="855"/>
      <c r="AP56" s="855"/>
      <c r="AQ56" s="855"/>
      <c r="AR56" s="855"/>
      <c r="AS56" s="855"/>
      <c r="AT56" s="855"/>
      <c r="AU56" s="855"/>
      <c r="AV56" s="855"/>
      <c r="AW56" s="855"/>
      <c r="AX56" s="855"/>
      <c r="AY56" s="855"/>
      <c r="AZ56" s="858"/>
      <c r="BA56" s="858"/>
      <c r="BB56" s="858"/>
      <c r="BC56" s="858"/>
      <c r="BD56" s="858"/>
      <c r="BE56" s="849"/>
      <c r="BF56" s="849"/>
      <c r="BG56" s="849"/>
      <c r="BH56" s="849"/>
      <c r="BI56" s="850"/>
      <c r="BJ56" s="205"/>
      <c r="BK56" s="205"/>
      <c r="BL56" s="205"/>
      <c r="BM56" s="205"/>
      <c r="BN56" s="205"/>
      <c r="BO56" s="218"/>
      <c r="BP56" s="218"/>
      <c r="BQ56" s="215">
        <v>50</v>
      </c>
      <c r="BR56" s="216"/>
      <c r="BS56" s="788"/>
      <c r="BT56" s="789"/>
      <c r="BU56" s="789"/>
      <c r="BV56" s="789"/>
      <c r="BW56" s="789"/>
      <c r="BX56" s="789"/>
      <c r="BY56" s="789"/>
      <c r="BZ56" s="789"/>
      <c r="CA56" s="789"/>
      <c r="CB56" s="789"/>
      <c r="CC56" s="789"/>
      <c r="CD56" s="789"/>
      <c r="CE56" s="789"/>
      <c r="CF56" s="789"/>
      <c r="CG56" s="790"/>
      <c r="CH56" s="801"/>
      <c r="CI56" s="802"/>
      <c r="CJ56" s="802"/>
      <c r="CK56" s="802"/>
      <c r="CL56" s="803"/>
      <c r="CM56" s="801"/>
      <c r="CN56" s="802"/>
      <c r="CO56" s="802"/>
      <c r="CP56" s="802"/>
      <c r="CQ56" s="803"/>
      <c r="CR56" s="801"/>
      <c r="CS56" s="802"/>
      <c r="CT56" s="802"/>
      <c r="CU56" s="802"/>
      <c r="CV56" s="803"/>
      <c r="CW56" s="801"/>
      <c r="CX56" s="802"/>
      <c r="CY56" s="802"/>
      <c r="CZ56" s="802"/>
      <c r="DA56" s="803"/>
      <c r="DB56" s="801"/>
      <c r="DC56" s="802"/>
      <c r="DD56" s="802"/>
      <c r="DE56" s="802"/>
      <c r="DF56" s="803"/>
      <c r="DG56" s="801"/>
      <c r="DH56" s="802"/>
      <c r="DI56" s="802"/>
      <c r="DJ56" s="802"/>
      <c r="DK56" s="803"/>
      <c r="DL56" s="801"/>
      <c r="DM56" s="802"/>
      <c r="DN56" s="802"/>
      <c r="DO56" s="802"/>
      <c r="DP56" s="803"/>
      <c r="DQ56" s="801"/>
      <c r="DR56" s="802"/>
      <c r="DS56" s="802"/>
      <c r="DT56" s="802"/>
      <c r="DU56" s="803"/>
      <c r="DV56" s="805"/>
      <c r="DW56" s="806"/>
      <c r="DX56" s="806"/>
      <c r="DY56" s="806"/>
      <c r="DZ56" s="807"/>
      <c r="EA56" s="199"/>
    </row>
    <row r="57" spans="1:131" s="200" customFormat="1" ht="26.25" customHeight="1" x14ac:dyDescent="0.15">
      <c r="A57" s="214">
        <v>30</v>
      </c>
      <c r="B57" s="775"/>
      <c r="C57" s="776"/>
      <c r="D57" s="776"/>
      <c r="E57" s="776"/>
      <c r="F57" s="776"/>
      <c r="G57" s="776"/>
      <c r="H57" s="776"/>
      <c r="I57" s="776"/>
      <c r="J57" s="776"/>
      <c r="K57" s="776"/>
      <c r="L57" s="776"/>
      <c r="M57" s="776"/>
      <c r="N57" s="776"/>
      <c r="O57" s="776"/>
      <c r="P57" s="777"/>
      <c r="Q57" s="854"/>
      <c r="R57" s="855"/>
      <c r="S57" s="855"/>
      <c r="T57" s="855"/>
      <c r="U57" s="855"/>
      <c r="V57" s="855"/>
      <c r="W57" s="855"/>
      <c r="X57" s="855"/>
      <c r="Y57" s="855"/>
      <c r="Z57" s="855"/>
      <c r="AA57" s="855"/>
      <c r="AB57" s="855"/>
      <c r="AC57" s="855"/>
      <c r="AD57" s="855"/>
      <c r="AE57" s="856"/>
      <c r="AF57" s="781"/>
      <c r="AG57" s="782"/>
      <c r="AH57" s="782"/>
      <c r="AI57" s="782"/>
      <c r="AJ57" s="783"/>
      <c r="AK57" s="857"/>
      <c r="AL57" s="855"/>
      <c r="AM57" s="855"/>
      <c r="AN57" s="855"/>
      <c r="AO57" s="855"/>
      <c r="AP57" s="855"/>
      <c r="AQ57" s="855"/>
      <c r="AR57" s="855"/>
      <c r="AS57" s="855"/>
      <c r="AT57" s="855"/>
      <c r="AU57" s="855"/>
      <c r="AV57" s="855"/>
      <c r="AW57" s="855"/>
      <c r="AX57" s="855"/>
      <c r="AY57" s="855"/>
      <c r="AZ57" s="858"/>
      <c r="BA57" s="858"/>
      <c r="BB57" s="858"/>
      <c r="BC57" s="858"/>
      <c r="BD57" s="858"/>
      <c r="BE57" s="849"/>
      <c r="BF57" s="849"/>
      <c r="BG57" s="849"/>
      <c r="BH57" s="849"/>
      <c r="BI57" s="850"/>
      <c r="BJ57" s="205"/>
      <c r="BK57" s="205"/>
      <c r="BL57" s="205"/>
      <c r="BM57" s="205"/>
      <c r="BN57" s="205"/>
      <c r="BO57" s="218"/>
      <c r="BP57" s="218"/>
      <c r="BQ57" s="215">
        <v>51</v>
      </c>
      <c r="BR57" s="216"/>
      <c r="BS57" s="788"/>
      <c r="BT57" s="789"/>
      <c r="BU57" s="789"/>
      <c r="BV57" s="789"/>
      <c r="BW57" s="789"/>
      <c r="BX57" s="789"/>
      <c r="BY57" s="789"/>
      <c r="BZ57" s="789"/>
      <c r="CA57" s="789"/>
      <c r="CB57" s="789"/>
      <c r="CC57" s="789"/>
      <c r="CD57" s="789"/>
      <c r="CE57" s="789"/>
      <c r="CF57" s="789"/>
      <c r="CG57" s="790"/>
      <c r="CH57" s="801"/>
      <c r="CI57" s="802"/>
      <c r="CJ57" s="802"/>
      <c r="CK57" s="802"/>
      <c r="CL57" s="803"/>
      <c r="CM57" s="801"/>
      <c r="CN57" s="802"/>
      <c r="CO57" s="802"/>
      <c r="CP57" s="802"/>
      <c r="CQ57" s="803"/>
      <c r="CR57" s="801"/>
      <c r="CS57" s="802"/>
      <c r="CT57" s="802"/>
      <c r="CU57" s="802"/>
      <c r="CV57" s="803"/>
      <c r="CW57" s="801"/>
      <c r="CX57" s="802"/>
      <c r="CY57" s="802"/>
      <c r="CZ57" s="802"/>
      <c r="DA57" s="803"/>
      <c r="DB57" s="801"/>
      <c r="DC57" s="802"/>
      <c r="DD57" s="802"/>
      <c r="DE57" s="802"/>
      <c r="DF57" s="803"/>
      <c r="DG57" s="801"/>
      <c r="DH57" s="802"/>
      <c r="DI57" s="802"/>
      <c r="DJ57" s="802"/>
      <c r="DK57" s="803"/>
      <c r="DL57" s="801"/>
      <c r="DM57" s="802"/>
      <c r="DN57" s="802"/>
      <c r="DO57" s="802"/>
      <c r="DP57" s="803"/>
      <c r="DQ57" s="801"/>
      <c r="DR57" s="802"/>
      <c r="DS57" s="802"/>
      <c r="DT57" s="802"/>
      <c r="DU57" s="803"/>
      <c r="DV57" s="805"/>
      <c r="DW57" s="806"/>
      <c r="DX57" s="806"/>
      <c r="DY57" s="806"/>
      <c r="DZ57" s="807"/>
      <c r="EA57" s="199"/>
    </row>
    <row r="58" spans="1:131" s="200" customFormat="1" ht="26.25" customHeight="1" x14ac:dyDescent="0.15">
      <c r="A58" s="214">
        <v>31</v>
      </c>
      <c r="B58" s="775"/>
      <c r="C58" s="776"/>
      <c r="D58" s="776"/>
      <c r="E58" s="776"/>
      <c r="F58" s="776"/>
      <c r="G58" s="776"/>
      <c r="H58" s="776"/>
      <c r="I58" s="776"/>
      <c r="J58" s="776"/>
      <c r="K58" s="776"/>
      <c r="L58" s="776"/>
      <c r="M58" s="776"/>
      <c r="N58" s="776"/>
      <c r="O58" s="776"/>
      <c r="P58" s="777"/>
      <c r="Q58" s="854"/>
      <c r="R58" s="855"/>
      <c r="S58" s="855"/>
      <c r="T58" s="855"/>
      <c r="U58" s="855"/>
      <c r="V58" s="855"/>
      <c r="W58" s="855"/>
      <c r="X58" s="855"/>
      <c r="Y58" s="855"/>
      <c r="Z58" s="855"/>
      <c r="AA58" s="855"/>
      <c r="AB58" s="855"/>
      <c r="AC58" s="855"/>
      <c r="AD58" s="855"/>
      <c r="AE58" s="856"/>
      <c r="AF58" s="781"/>
      <c r="AG58" s="782"/>
      <c r="AH58" s="782"/>
      <c r="AI58" s="782"/>
      <c r="AJ58" s="783"/>
      <c r="AK58" s="857"/>
      <c r="AL58" s="855"/>
      <c r="AM58" s="855"/>
      <c r="AN58" s="855"/>
      <c r="AO58" s="855"/>
      <c r="AP58" s="855"/>
      <c r="AQ58" s="855"/>
      <c r="AR58" s="855"/>
      <c r="AS58" s="855"/>
      <c r="AT58" s="855"/>
      <c r="AU58" s="855"/>
      <c r="AV58" s="855"/>
      <c r="AW58" s="855"/>
      <c r="AX58" s="855"/>
      <c r="AY58" s="855"/>
      <c r="AZ58" s="858"/>
      <c r="BA58" s="858"/>
      <c r="BB58" s="858"/>
      <c r="BC58" s="858"/>
      <c r="BD58" s="858"/>
      <c r="BE58" s="849"/>
      <c r="BF58" s="849"/>
      <c r="BG58" s="849"/>
      <c r="BH58" s="849"/>
      <c r="BI58" s="850"/>
      <c r="BJ58" s="205"/>
      <c r="BK58" s="205"/>
      <c r="BL58" s="205"/>
      <c r="BM58" s="205"/>
      <c r="BN58" s="205"/>
      <c r="BO58" s="218"/>
      <c r="BP58" s="218"/>
      <c r="BQ58" s="215">
        <v>52</v>
      </c>
      <c r="BR58" s="216"/>
      <c r="BS58" s="788"/>
      <c r="BT58" s="789"/>
      <c r="BU58" s="789"/>
      <c r="BV58" s="789"/>
      <c r="BW58" s="789"/>
      <c r="BX58" s="789"/>
      <c r="BY58" s="789"/>
      <c r="BZ58" s="789"/>
      <c r="CA58" s="789"/>
      <c r="CB58" s="789"/>
      <c r="CC58" s="789"/>
      <c r="CD58" s="789"/>
      <c r="CE58" s="789"/>
      <c r="CF58" s="789"/>
      <c r="CG58" s="790"/>
      <c r="CH58" s="801"/>
      <c r="CI58" s="802"/>
      <c r="CJ58" s="802"/>
      <c r="CK58" s="802"/>
      <c r="CL58" s="803"/>
      <c r="CM58" s="801"/>
      <c r="CN58" s="802"/>
      <c r="CO58" s="802"/>
      <c r="CP58" s="802"/>
      <c r="CQ58" s="803"/>
      <c r="CR58" s="801"/>
      <c r="CS58" s="802"/>
      <c r="CT58" s="802"/>
      <c r="CU58" s="802"/>
      <c r="CV58" s="803"/>
      <c r="CW58" s="801"/>
      <c r="CX58" s="802"/>
      <c r="CY58" s="802"/>
      <c r="CZ58" s="802"/>
      <c r="DA58" s="803"/>
      <c r="DB58" s="801"/>
      <c r="DC58" s="802"/>
      <c r="DD58" s="802"/>
      <c r="DE58" s="802"/>
      <c r="DF58" s="803"/>
      <c r="DG58" s="801"/>
      <c r="DH58" s="802"/>
      <c r="DI58" s="802"/>
      <c r="DJ58" s="802"/>
      <c r="DK58" s="803"/>
      <c r="DL58" s="801"/>
      <c r="DM58" s="802"/>
      <c r="DN58" s="802"/>
      <c r="DO58" s="802"/>
      <c r="DP58" s="803"/>
      <c r="DQ58" s="801"/>
      <c r="DR58" s="802"/>
      <c r="DS58" s="802"/>
      <c r="DT58" s="802"/>
      <c r="DU58" s="803"/>
      <c r="DV58" s="805"/>
      <c r="DW58" s="806"/>
      <c r="DX58" s="806"/>
      <c r="DY58" s="806"/>
      <c r="DZ58" s="807"/>
      <c r="EA58" s="199"/>
    </row>
    <row r="59" spans="1:131" s="200" customFormat="1" ht="26.25" customHeight="1" x14ac:dyDescent="0.15">
      <c r="A59" s="214">
        <v>32</v>
      </c>
      <c r="B59" s="775"/>
      <c r="C59" s="776"/>
      <c r="D59" s="776"/>
      <c r="E59" s="776"/>
      <c r="F59" s="776"/>
      <c r="G59" s="776"/>
      <c r="H59" s="776"/>
      <c r="I59" s="776"/>
      <c r="J59" s="776"/>
      <c r="K59" s="776"/>
      <c r="L59" s="776"/>
      <c r="M59" s="776"/>
      <c r="N59" s="776"/>
      <c r="O59" s="776"/>
      <c r="P59" s="777"/>
      <c r="Q59" s="854"/>
      <c r="R59" s="855"/>
      <c r="S59" s="855"/>
      <c r="T59" s="855"/>
      <c r="U59" s="855"/>
      <c r="V59" s="855"/>
      <c r="W59" s="855"/>
      <c r="X59" s="855"/>
      <c r="Y59" s="855"/>
      <c r="Z59" s="855"/>
      <c r="AA59" s="855"/>
      <c r="AB59" s="855"/>
      <c r="AC59" s="855"/>
      <c r="AD59" s="855"/>
      <c r="AE59" s="856"/>
      <c r="AF59" s="781"/>
      <c r="AG59" s="782"/>
      <c r="AH59" s="782"/>
      <c r="AI59" s="782"/>
      <c r="AJ59" s="783"/>
      <c r="AK59" s="857"/>
      <c r="AL59" s="855"/>
      <c r="AM59" s="855"/>
      <c r="AN59" s="855"/>
      <c r="AO59" s="855"/>
      <c r="AP59" s="855"/>
      <c r="AQ59" s="855"/>
      <c r="AR59" s="855"/>
      <c r="AS59" s="855"/>
      <c r="AT59" s="855"/>
      <c r="AU59" s="855"/>
      <c r="AV59" s="855"/>
      <c r="AW59" s="855"/>
      <c r="AX59" s="855"/>
      <c r="AY59" s="855"/>
      <c r="AZ59" s="858"/>
      <c r="BA59" s="858"/>
      <c r="BB59" s="858"/>
      <c r="BC59" s="858"/>
      <c r="BD59" s="858"/>
      <c r="BE59" s="849"/>
      <c r="BF59" s="849"/>
      <c r="BG59" s="849"/>
      <c r="BH59" s="849"/>
      <c r="BI59" s="850"/>
      <c r="BJ59" s="205"/>
      <c r="BK59" s="205"/>
      <c r="BL59" s="205"/>
      <c r="BM59" s="205"/>
      <c r="BN59" s="205"/>
      <c r="BO59" s="218"/>
      <c r="BP59" s="218"/>
      <c r="BQ59" s="215">
        <v>53</v>
      </c>
      <c r="BR59" s="216"/>
      <c r="BS59" s="788"/>
      <c r="BT59" s="789"/>
      <c r="BU59" s="789"/>
      <c r="BV59" s="789"/>
      <c r="BW59" s="789"/>
      <c r="BX59" s="789"/>
      <c r="BY59" s="789"/>
      <c r="BZ59" s="789"/>
      <c r="CA59" s="789"/>
      <c r="CB59" s="789"/>
      <c r="CC59" s="789"/>
      <c r="CD59" s="789"/>
      <c r="CE59" s="789"/>
      <c r="CF59" s="789"/>
      <c r="CG59" s="790"/>
      <c r="CH59" s="801"/>
      <c r="CI59" s="802"/>
      <c r="CJ59" s="802"/>
      <c r="CK59" s="802"/>
      <c r="CL59" s="803"/>
      <c r="CM59" s="801"/>
      <c r="CN59" s="802"/>
      <c r="CO59" s="802"/>
      <c r="CP59" s="802"/>
      <c r="CQ59" s="803"/>
      <c r="CR59" s="801"/>
      <c r="CS59" s="802"/>
      <c r="CT59" s="802"/>
      <c r="CU59" s="802"/>
      <c r="CV59" s="803"/>
      <c r="CW59" s="801"/>
      <c r="CX59" s="802"/>
      <c r="CY59" s="802"/>
      <c r="CZ59" s="802"/>
      <c r="DA59" s="803"/>
      <c r="DB59" s="801"/>
      <c r="DC59" s="802"/>
      <c r="DD59" s="802"/>
      <c r="DE59" s="802"/>
      <c r="DF59" s="803"/>
      <c r="DG59" s="801"/>
      <c r="DH59" s="802"/>
      <c r="DI59" s="802"/>
      <c r="DJ59" s="802"/>
      <c r="DK59" s="803"/>
      <c r="DL59" s="801"/>
      <c r="DM59" s="802"/>
      <c r="DN59" s="802"/>
      <c r="DO59" s="802"/>
      <c r="DP59" s="803"/>
      <c r="DQ59" s="801"/>
      <c r="DR59" s="802"/>
      <c r="DS59" s="802"/>
      <c r="DT59" s="802"/>
      <c r="DU59" s="803"/>
      <c r="DV59" s="805"/>
      <c r="DW59" s="806"/>
      <c r="DX59" s="806"/>
      <c r="DY59" s="806"/>
      <c r="DZ59" s="807"/>
      <c r="EA59" s="199"/>
    </row>
    <row r="60" spans="1:131" s="200" customFormat="1" ht="26.25" customHeight="1" x14ac:dyDescent="0.15">
      <c r="A60" s="214">
        <v>33</v>
      </c>
      <c r="B60" s="775"/>
      <c r="C60" s="776"/>
      <c r="D60" s="776"/>
      <c r="E60" s="776"/>
      <c r="F60" s="776"/>
      <c r="G60" s="776"/>
      <c r="H60" s="776"/>
      <c r="I60" s="776"/>
      <c r="J60" s="776"/>
      <c r="K60" s="776"/>
      <c r="L60" s="776"/>
      <c r="M60" s="776"/>
      <c r="N60" s="776"/>
      <c r="O60" s="776"/>
      <c r="P60" s="777"/>
      <c r="Q60" s="854"/>
      <c r="R60" s="855"/>
      <c r="S60" s="855"/>
      <c r="T60" s="855"/>
      <c r="U60" s="855"/>
      <c r="V60" s="855"/>
      <c r="W60" s="855"/>
      <c r="X60" s="855"/>
      <c r="Y60" s="855"/>
      <c r="Z60" s="855"/>
      <c r="AA60" s="855"/>
      <c r="AB60" s="855"/>
      <c r="AC60" s="855"/>
      <c r="AD60" s="855"/>
      <c r="AE60" s="856"/>
      <c r="AF60" s="781"/>
      <c r="AG60" s="782"/>
      <c r="AH60" s="782"/>
      <c r="AI60" s="782"/>
      <c r="AJ60" s="783"/>
      <c r="AK60" s="857"/>
      <c r="AL60" s="855"/>
      <c r="AM60" s="855"/>
      <c r="AN60" s="855"/>
      <c r="AO60" s="855"/>
      <c r="AP60" s="855"/>
      <c r="AQ60" s="855"/>
      <c r="AR60" s="855"/>
      <c r="AS60" s="855"/>
      <c r="AT60" s="855"/>
      <c r="AU60" s="855"/>
      <c r="AV60" s="855"/>
      <c r="AW60" s="855"/>
      <c r="AX60" s="855"/>
      <c r="AY60" s="855"/>
      <c r="AZ60" s="858"/>
      <c r="BA60" s="858"/>
      <c r="BB60" s="858"/>
      <c r="BC60" s="858"/>
      <c r="BD60" s="858"/>
      <c r="BE60" s="849"/>
      <c r="BF60" s="849"/>
      <c r="BG60" s="849"/>
      <c r="BH60" s="849"/>
      <c r="BI60" s="850"/>
      <c r="BJ60" s="205"/>
      <c r="BK60" s="205"/>
      <c r="BL60" s="205"/>
      <c r="BM60" s="205"/>
      <c r="BN60" s="205"/>
      <c r="BO60" s="218"/>
      <c r="BP60" s="218"/>
      <c r="BQ60" s="215">
        <v>54</v>
      </c>
      <c r="BR60" s="216"/>
      <c r="BS60" s="788"/>
      <c r="BT60" s="789"/>
      <c r="BU60" s="789"/>
      <c r="BV60" s="789"/>
      <c r="BW60" s="789"/>
      <c r="BX60" s="789"/>
      <c r="BY60" s="789"/>
      <c r="BZ60" s="789"/>
      <c r="CA60" s="789"/>
      <c r="CB60" s="789"/>
      <c r="CC60" s="789"/>
      <c r="CD60" s="789"/>
      <c r="CE60" s="789"/>
      <c r="CF60" s="789"/>
      <c r="CG60" s="790"/>
      <c r="CH60" s="801"/>
      <c r="CI60" s="802"/>
      <c r="CJ60" s="802"/>
      <c r="CK60" s="802"/>
      <c r="CL60" s="803"/>
      <c r="CM60" s="801"/>
      <c r="CN60" s="802"/>
      <c r="CO60" s="802"/>
      <c r="CP60" s="802"/>
      <c r="CQ60" s="803"/>
      <c r="CR60" s="801"/>
      <c r="CS60" s="802"/>
      <c r="CT60" s="802"/>
      <c r="CU60" s="802"/>
      <c r="CV60" s="803"/>
      <c r="CW60" s="801"/>
      <c r="CX60" s="802"/>
      <c r="CY60" s="802"/>
      <c r="CZ60" s="802"/>
      <c r="DA60" s="803"/>
      <c r="DB60" s="801"/>
      <c r="DC60" s="802"/>
      <c r="DD60" s="802"/>
      <c r="DE60" s="802"/>
      <c r="DF60" s="803"/>
      <c r="DG60" s="801"/>
      <c r="DH60" s="802"/>
      <c r="DI60" s="802"/>
      <c r="DJ60" s="802"/>
      <c r="DK60" s="803"/>
      <c r="DL60" s="801"/>
      <c r="DM60" s="802"/>
      <c r="DN60" s="802"/>
      <c r="DO60" s="802"/>
      <c r="DP60" s="803"/>
      <c r="DQ60" s="801"/>
      <c r="DR60" s="802"/>
      <c r="DS60" s="802"/>
      <c r="DT60" s="802"/>
      <c r="DU60" s="803"/>
      <c r="DV60" s="805"/>
      <c r="DW60" s="806"/>
      <c r="DX60" s="806"/>
      <c r="DY60" s="806"/>
      <c r="DZ60" s="807"/>
      <c r="EA60" s="199"/>
    </row>
    <row r="61" spans="1:131" s="200" customFormat="1" ht="26.25" customHeight="1" thickBot="1" x14ac:dyDescent="0.2">
      <c r="A61" s="214">
        <v>34</v>
      </c>
      <c r="B61" s="775"/>
      <c r="C61" s="776"/>
      <c r="D61" s="776"/>
      <c r="E61" s="776"/>
      <c r="F61" s="776"/>
      <c r="G61" s="776"/>
      <c r="H61" s="776"/>
      <c r="I61" s="776"/>
      <c r="J61" s="776"/>
      <c r="K61" s="776"/>
      <c r="L61" s="776"/>
      <c r="M61" s="776"/>
      <c r="N61" s="776"/>
      <c r="O61" s="776"/>
      <c r="P61" s="777"/>
      <c r="Q61" s="854"/>
      <c r="R61" s="855"/>
      <c r="S61" s="855"/>
      <c r="T61" s="855"/>
      <c r="U61" s="855"/>
      <c r="V61" s="855"/>
      <c r="W61" s="855"/>
      <c r="X61" s="855"/>
      <c r="Y61" s="855"/>
      <c r="Z61" s="855"/>
      <c r="AA61" s="855"/>
      <c r="AB61" s="855"/>
      <c r="AC61" s="855"/>
      <c r="AD61" s="855"/>
      <c r="AE61" s="856"/>
      <c r="AF61" s="781"/>
      <c r="AG61" s="782"/>
      <c r="AH61" s="782"/>
      <c r="AI61" s="782"/>
      <c r="AJ61" s="783"/>
      <c r="AK61" s="857"/>
      <c r="AL61" s="855"/>
      <c r="AM61" s="855"/>
      <c r="AN61" s="855"/>
      <c r="AO61" s="855"/>
      <c r="AP61" s="855"/>
      <c r="AQ61" s="855"/>
      <c r="AR61" s="855"/>
      <c r="AS61" s="855"/>
      <c r="AT61" s="855"/>
      <c r="AU61" s="855"/>
      <c r="AV61" s="855"/>
      <c r="AW61" s="855"/>
      <c r="AX61" s="855"/>
      <c r="AY61" s="855"/>
      <c r="AZ61" s="858"/>
      <c r="BA61" s="858"/>
      <c r="BB61" s="858"/>
      <c r="BC61" s="858"/>
      <c r="BD61" s="858"/>
      <c r="BE61" s="849"/>
      <c r="BF61" s="849"/>
      <c r="BG61" s="849"/>
      <c r="BH61" s="849"/>
      <c r="BI61" s="850"/>
      <c r="BJ61" s="205"/>
      <c r="BK61" s="205"/>
      <c r="BL61" s="205"/>
      <c r="BM61" s="205"/>
      <c r="BN61" s="205"/>
      <c r="BO61" s="218"/>
      <c r="BP61" s="218"/>
      <c r="BQ61" s="215">
        <v>55</v>
      </c>
      <c r="BR61" s="216"/>
      <c r="BS61" s="788"/>
      <c r="BT61" s="789"/>
      <c r="BU61" s="789"/>
      <c r="BV61" s="789"/>
      <c r="BW61" s="789"/>
      <c r="BX61" s="789"/>
      <c r="BY61" s="789"/>
      <c r="BZ61" s="789"/>
      <c r="CA61" s="789"/>
      <c r="CB61" s="789"/>
      <c r="CC61" s="789"/>
      <c r="CD61" s="789"/>
      <c r="CE61" s="789"/>
      <c r="CF61" s="789"/>
      <c r="CG61" s="790"/>
      <c r="CH61" s="801"/>
      <c r="CI61" s="802"/>
      <c r="CJ61" s="802"/>
      <c r="CK61" s="802"/>
      <c r="CL61" s="803"/>
      <c r="CM61" s="801"/>
      <c r="CN61" s="802"/>
      <c r="CO61" s="802"/>
      <c r="CP61" s="802"/>
      <c r="CQ61" s="803"/>
      <c r="CR61" s="801"/>
      <c r="CS61" s="802"/>
      <c r="CT61" s="802"/>
      <c r="CU61" s="802"/>
      <c r="CV61" s="803"/>
      <c r="CW61" s="801"/>
      <c r="CX61" s="802"/>
      <c r="CY61" s="802"/>
      <c r="CZ61" s="802"/>
      <c r="DA61" s="803"/>
      <c r="DB61" s="801"/>
      <c r="DC61" s="802"/>
      <c r="DD61" s="802"/>
      <c r="DE61" s="802"/>
      <c r="DF61" s="803"/>
      <c r="DG61" s="801"/>
      <c r="DH61" s="802"/>
      <c r="DI61" s="802"/>
      <c r="DJ61" s="802"/>
      <c r="DK61" s="803"/>
      <c r="DL61" s="801"/>
      <c r="DM61" s="802"/>
      <c r="DN61" s="802"/>
      <c r="DO61" s="802"/>
      <c r="DP61" s="803"/>
      <c r="DQ61" s="801"/>
      <c r="DR61" s="802"/>
      <c r="DS61" s="802"/>
      <c r="DT61" s="802"/>
      <c r="DU61" s="803"/>
      <c r="DV61" s="805"/>
      <c r="DW61" s="806"/>
      <c r="DX61" s="806"/>
      <c r="DY61" s="806"/>
      <c r="DZ61" s="807"/>
      <c r="EA61" s="199"/>
    </row>
    <row r="62" spans="1:131" s="200" customFormat="1" ht="26.25" customHeight="1" x14ac:dyDescent="0.15">
      <c r="A62" s="214">
        <v>35</v>
      </c>
      <c r="B62" s="775"/>
      <c r="C62" s="776"/>
      <c r="D62" s="776"/>
      <c r="E62" s="776"/>
      <c r="F62" s="776"/>
      <c r="G62" s="776"/>
      <c r="H62" s="776"/>
      <c r="I62" s="776"/>
      <c r="J62" s="776"/>
      <c r="K62" s="776"/>
      <c r="L62" s="776"/>
      <c r="M62" s="776"/>
      <c r="N62" s="776"/>
      <c r="O62" s="776"/>
      <c r="P62" s="777"/>
      <c r="Q62" s="854"/>
      <c r="R62" s="855"/>
      <c r="S62" s="855"/>
      <c r="T62" s="855"/>
      <c r="U62" s="855"/>
      <c r="V62" s="855"/>
      <c r="W62" s="855"/>
      <c r="X62" s="855"/>
      <c r="Y62" s="855"/>
      <c r="Z62" s="855"/>
      <c r="AA62" s="855"/>
      <c r="AB62" s="855"/>
      <c r="AC62" s="855"/>
      <c r="AD62" s="855"/>
      <c r="AE62" s="856"/>
      <c r="AF62" s="781"/>
      <c r="AG62" s="782"/>
      <c r="AH62" s="782"/>
      <c r="AI62" s="782"/>
      <c r="AJ62" s="783"/>
      <c r="AK62" s="857"/>
      <c r="AL62" s="855"/>
      <c r="AM62" s="855"/>
      <c r="AN62" s="855"/>
      <c r="AO62" s="855"/>
      <c r="AP62" s="855"/>
      <c r="AQ62" s="855"/>
      <c r="AR62" s="855"/>
      <c r="AS62" s="855"/>
      <c r="AT62" s="855"/>
      <c r="AU62" s="855"/>
      <c r="AV62" s="855"/>
      <c r="AW62" s="855"/>
      <c r="AX62" s="855"/>
      <c r="AY62" s="855"/>
      <c r="AZ62" s="858"/>
      <c r="BA62" s="858"/>
      <c r="BB62" s="858"/>
      <c r="BC62" s="858"/>
      <c r="BD62" s="858"/>
      <c r="BE62" s="849"/>
      <c r="BF62" s="849"/>
      <c r="BG62" s="849"/>
      <c r="BH62" s="849"/>
      <c r="BI62" s="850"/>
      <c r="BJ62" s="866" t="s">
        <v>387</v>
      </c>
      <c r="BK62" s="827"/>
      <c r="BL62" s="827"/>
      <c r="BM62" s="827"/>
      <c r="BN62" s="828"/>
      <c r="BO62" s="218"/>
      <c r="BP62" s="218"/>
      <c r="BQ62" s="215">
        <v>56</v>
      </c>
      <c r="BR62" s="216"/>
      <c r="BS62" s="788"/>
      <c r="BT62" s="789"/>
      <c r="BU62" s="789"/>
      <c r="BV62" s="789"/>
      <c r="BW62" s="789"/>
      <c r="BX62" s="789"/>
      <c r="BY62" s="789"/>
      <c r="BZ62" s="789"/>
      <c r="CA62" s="789"/>
      <c r="CB62" s="789"/>
      <c r="CC62" s="789"/>
      <c r="CD62" s="789"/>
      <c r="CE62" s="789"/>
      <c r="CF62" s="789"/>
      <c r="CG62" s="790"/>
      <c r="CH62" s="801"/>
      <c r="CI62" s="802"/>
      <c r="CJ62" s="802"/>
      <c r="CK62" s="802"/>
      <c r="CL62" s="803"/>
      <c r="CM62" s="801"/>
      <c r="CN62" s="802"/>
      <c r="CO62" s="802"/>
      <c r="CP62" s="802"/>
      <c r="CQ62" s="803"/>
      <c r="CR62" s="801"/>
      <c r="CS62" s="802"/>
      <c r="CT62" s="802"/>
      <c r="CU62" s="802"/>
      <c r="CV62" s="803"/>
      <c r="CW62" s="801"/>
      <c r="CX62" s="802"/>
      <c r="CY62" s="802"/>
      <c r="CZ62" s="802"/>
      <c r="DA62" s="803"/>
      <c r="DB62" s="801"/>
      <c r="DC62" s="802"/>
      <c r="DD62" s="802"/>
      <c r="DE62" s="802"/>
      <c r="DF62" s="803"/>
      <c r="DG62" s="801"/>
      <c r="DH62" s="802"/>
      <c r="DI62" s="802"/>
      <c r="DJ62" s="802"/>
      <c r="DK62" s="803"/>
      <c r="DL62" s="801"/>
      <c r="DM62" s="802"/>
      <c r="DN62" s="802"/>
      <c r="DO62" s="802"/>
      <c r="DP62" s="803"/>
      <c r="DQ62" s="801"/>
      <c r="DR62" s="802"/>
      <c r="DS62" s="802"/>
      <c r="DT62" s="802"/>
      <c r="DU62" s="803"/>
      <c r="DV62" s="805"/>
      <c r="DW62" s="806"/>
      <c r="DX62" s="806"/>
      <c r="DY62" s="806"/>
      <c r="DZ62" s="807"/>
      <c r="EA62" s="199"/>
    </row>
    <row r="63" spans="1:131" s="200" customFormat="1" ht="26.25" customHeight="1" thickBot="1" x14ac:dyDescent="0.2">
      <c r="A63" s="217" t="s">
        <v>370</v>
      </c>
      <c r="B63" s="811" t="s">
        <v>388</v>
      </c>
      <c r="C63" s="812"/>
      <c r="D63" s="812"/>
      <c r="E63" s="812"/>
      <c r="F63" s="812"/>
      <c r="G63" s="812"/>
      <c r="H63" s="812"/>
      <c r="I63" s="812"/>
      <c r="J63" s="812"/>
      <c r="K63" s="812"/>
      <c r="L63" s="812"/>
      <c r="M63" s="812"/>
      <c r="N63" s="812"/>
      <c r="O63" s="812"/>
      <c r="P63" s="813"/>
      <c r="Q63" s="859"/>
      <c r="R63" s="860"/>
      <c r="S63" s="860"/>
      <c r="T63" s="860"/>
      <c r="U63" s="860"/>
      <c r="V63" s="860"/>
      <c r="W63" s="860"/>
      <c r="X63" s="860"/>
      <c r="Y63" s="860"/>
      <c r="Z63" s="860"/>
      <c r="AA63" s="860"/>
      <c r="AB63" s="860"/>
      <c r="AC63" s="860"/>
      <c r="AD63" s="860"/>
      <c r="AE63" s="861"/>
      <c r="AF63" s="862">
        <v>1360</v>
      </c>
      <c r="AG63" s="863"/>
      <c r="AH63" s="863"/>
      <c r="AI63" s="863"/>
      <c r="AJ63" s="864"/>
      <c r="AK63" s="865"/>
      <c r="AL63" s="860"/>
      <c r="AM63" s="860"/>
      <c r="AN63" s="860"/>
      <c r="AO63" s="860"/>
      <c r="AP63" s="863"/>
      <c r="AQ63" s="863"/>
      <c r="AR63" s="863"/>
      <c r="AS63" s="863"/>
      <c r="AT63" s="863"/>
      <c r="AU63" s="863"/>
      <c r="AV63" s="863"/>
      <c r="AW63" s="863"/>
      <c r="AX63" s="863"/>
      <c r="AY63" s="863"/>
      <c r="AZ63" s="867"/>
      <c r="BA63" s="867"/>
      <c r="BB63" s="867"/>
      <c r="BC63" s="867"/>
      <c r="BD63" s="867"/>
      <c r="BE63" s="868"/>
      <c r="BF63" s="868"/>
      <c r="BG63" s="868"/>
      <c r="BH63" s="868"/>
      <c r="BI63" s="869"/>
      <c r="BJ63" s="870" t="s">
        <v>114</v>
      </c>
      <c r="BK63" s="871"/>
      <c r="BL63" s="871"/>
      <c r="BM63" s="871"/>
      <c r="BN63" s="872"/>
      <c r="BO63" s="218"/>
      <c r="BP63" s="218"/>
      <c r="BQ63" s="215">
        <v>57</v>
      </c>
      <c r="BR63" s="216"/>
      <c r="BS63" s="788"/>
      <c r="BT63" s="789"/>
      <c r="BU63" s="789"/>
      <c r="BV63" s="789"/>
      <c r="BW63" s="789"/>
      <c r="BX63" s="789"/>
      <c r="BY63" s="789"/>
      <c r="BZ63" s="789"/>
      <c r="CA63" s="789"/>
      <c r="CB63" s="789"/>
      <c r="CC63" s="789"/>
      <c r="CD63" s="789"/>
      <c r="CE63" s="789"/>
      <c r="CF63" s="789"/>
      <c r="CG63" s="790"/>
      <c r="CH63" s="801"/>
      <c r="CI63" s="802"/>
      <c r="CJ63" s="802"/>
      <c r="CK63" s="802"/>
      <c r="CL63" s="803"/>
      <c r="CM63" s="801"/>
      <c r="CN63" s="802"/>
      <c r="CO63" s="802"/>
      <c r="CP63" s="802"/>
      <c r="CQ63" s="803"/>
      <c r="CR63" s="801"/>
      <c r="CS63" s="802"/>
      <c r="CT63" s="802"/>
      <c r="CU63" s="802"/>
      <c r="CV63" s="803"/>
      <c r="CW63" s="801"/>
      <c r="CX63" s="802"/>
      <c r="CY63" s="802"/>
      <c r="CZ63" s="802"/>
      <c r="DA63" s="803"/>
      <c r="DB63" s="801"/>
      <c r="DC63" s="802"/>
      <c r="DD63" s="802"/>
      <c r="DE63" s="802"/>
      <c r="DF63" s="803"/>
      <c r="DG63" s="801"/>
      <c r="DH63" s="802"/>
      <c r="DI63" s="802"/>
      <c r="DJ63" s="802"/>
      <c r="DK63" s="803"/>
      <c r="DL63" s="801"/>
      <c r="DM63" s="802"/>
      <c r="DN63" s="802"/>
      <c r="DO63" s="802"/>
      <c r="DP63" s="803"/>
      <c r="DQ63" s="801"/>
      <c r="DR63" s="802"/>
      <c r="DS63" s="802"/>
      <c r="DT63" s="802"/>
      <c r="DU63" s="803"/>
      <c r="DV63" s="805"/>
      <c r="DW63" s="806"/>
      <c r="DX63" s="806"/>
      <c r="DY63" s="806"/>
      <c r="DZ63" s="807"/>
      <c r="EA63" s="199"/>
    </row>
    <row r="64" spans="1:131" s="200" customFormat="1" ht="26.25" customHeight="1" x14ac:dyDescent="0.15">
      <c r="A64" s="218"/>
      <c r="B64" s="218"/>
      <c r="C64" s="218"/>
      <c r="D64" s="218"/>
      <c r="E64" s="218"/>
      <c r="F64" s="218"/>
      <c r="G64" s="218"/>
      <c r="H64" s="218"/>
      <c r="I64" s="218"/>
      <c r="J64" s="218"/>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8"/>
      <c r="AV64" s="218"/>
      <c r="AW64" s="218"/>
      <c r="AX64" s="218"/>
      <c r="AY64" s="218"/>
      <c r="AZ64" s="218"/>
      <c r="BA64" s="218"/>
      <c r="BB64" s="218"/>
      <c r="BC64" s="218"/>
      <c r="BD64" s="218"/>
      <c r="BE64" s="218"/>
      <c r="BF64" s="218"/>
      <c r="BG64" s="218"/>
      <c r="BH64" s="218"/>
      <c r="BI64" s="218"/>
      <c r="BJ64" s="218"/>
      <c r="BK64" s="218"/>
      <c r="BL64" s="218"/>
      <c r="BM64" s="218"/>
      <c r="BN64" s="218"/>
      <c r="BO64" s="218"/>
      <c r="BP64" s="218"/>
      <c r="BQ64" s="215">
        <v>58</v>
      </c>
      <c r="BR64" s="216"/>
      <c r="BS64" s="788"/>
      <c r="BT64" s="789"/>
      <c r="BU64" s="789"/>
      <c r="BV64" s="789"/>
      <c r="BW64" s="789"/>
      <c r="BX64" s="789"/>
      <c r="BY64" s="789"/>
      <c r="BZ64" s="789"/>
      <c r="CA64" s="789"/>
      <c r="CB64" s="789"/>
      <c r="CC64" s="789"/>
      <c r="CD64" s="789"/>
      <c r="CE64" s="789"/>
      <c r="CF64" s="789"/>
      <c r="CG64" s="790"/>
      <c r="CH64" s="801"/>
      <c r="CI64" s="802"/>
      <c r="CJ64" s="802"/>
      <c r="CK64" s="802"/>
      <c r="CL64" s="803"/>
      <c r="CM64" s="801"/>
      <c r="CN64" s="802"/>
      <c r="CO64" s="802"/>
      <c r="CP64" s="802"/>
      <c r="CQ64" s="803"/>
      <c r="CR64" s="801"/>
      <c r="CS64" s="802"/>
      <c r="CT64" s="802"/>
      <c r="CU64" s="802"/>
      <c r="CV64" s="803"/>
      <c r="CW64" s="801"/>
      <c r="CX64" s="802"/>
      <c r="CY64" s="802"/>
      <c r="CZ64" s="802"/>
      <c r="DA64" s="803"/>
      <c r="DB64" s="801"/>
      <c r="DC64" s="802"/>
      <c r="DD64" s="802"/>
      <c r="DE64" s="802"/>
      <c r="DF64" s="803"/>
      <c r="DG64" s="801"/>
      <c r="DH64" s="802"/>
      <c r="DI64" s="802"/>
      <c r="DJ64" s="802"/>
      <c r="DK64" s="803"/>
      <c r="DL64" s="801"/>
      <c r="DM64" s="802"/>
      <c r="DN64" s="802"/>
      <c r="DO64" s="802"/>
      <c r="DP64" s="803"/>
      <c r="DQ64" s="801"/>
      <c r="DR64" s="802"/>
      <c r="DS64" s="802"/>
      <c r="DT64" s="802"/>
      <c r="DU64" s="803"/>
      <c r="DV64" s="805"/>
      <c r="DW64" s="806"/>
      <c r="DX64" s="806"/>
      <c r="DY64" s="806"/>
      <c r="DZ64" s="807"/>
      <c r="EA64" s="199"/>
    </row>
    <row r="65" spans="1:131" s="200" customFormat="1" ht="26.25" customHeight="1" thickBot="1" x14ac:dyDescent="0.2">
      <c r="A65" s="205" t="s">
        <v>389</v>
      </c>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218"/>
      <c r="BF65" s="218"/>
      <c r="BG65" s="218"/>
      <c r="BH65" s="218"/>
      <c r="BI65" s="218"/>
      <c r="BJ65" s="218"/>
      <c r="BK65" s="218"/>
      <c r="BL65" s="218"/>
      <c r="BM65" s="218"/>
      <c r="BN65" s="218"/>
      <c r="BO65" s="218"/>
      <c r="BP65" s="218"/>
      <c r="BQ65" s="215">
        <v>59</v>
      </c>
      <c r="BR65" s="216"/>
      <c r="BS65" s="788"/>
      <c r="BT65" s="789"/>
      <c r="BU65" s="789"/>
      <c r="BV65" s="789"/>
      <c r="BW65" s="789"/>
      <c r="BX65" s="789"/>
      <c r="BY65" s="789"/>
      <c r="BZ65" s="789"/>
      <c r="CA65" s="789"/>
      <c r="CB65" s="789"/>
      <c r="CC65" s="789"/>
      <c r="CD65" s="789"/>
      <c r="CE65" s="789"/>
      <c r="CF65" s="789"/>
      <c r="CG65" s="790"/>
      <c r="CH65" s="801"/>
      <c r="CI65" s="802"/>
      <c r="CJ65" s="802"/>
      <c r="CK65" s="802"/>
      <c r="CL65" s="803"/>
      <c r="CM65" s="801"/>
      <c r="CN65" s="802"/>
      <c r="CO65" s="802"/>
      <c r="CP65" s="802"/>
      <c r="CQ65" s="803"/>
      <c r="CR65" s="801"/>
      <c r="CS65" s="802"/>
      <c r="CT65" s="802"/>
      <c r="CU65" s="802"/>
      <c r="CV65" s="803"/>
      <c r="CW65" s="801"/>
      <c r="CX65" s="802"/>
      <c r="CY65" s="802"/>
      <c r="CZ65" s="802"/>
      <c r="DA65" s="803"/>
      <c r="DB65" s="801"/>
      <c r="DC65" s="802"/>
      <c r="DD65" s="802"/>
      <c r="DE65" s="802"/>
      <c r="DF65" s="803"/>
      <c r="DG65" s="801"/>
      <c r="DH65" s="802"/>
      <c r="DI65" s="802"/>
      <c r="DJ65" s="802"/>
      <c r="DK65" s="803"/>
      <c r="DL65" s="801"/>
      <c r="DM65" s="802"/>
      <c r="DN65" s="802"/>
      <c r="DO65" s="802"/>
      <c r="DP65" s="803"/>
      <c r="DQ65" s="801"/>
      <c r="DR65" s="802"/>
      <c r="DS65" s="802"/>
      <c r="DT65" s="802"/>
      <c r="DU65" s="803"/>
      <c r="DV65" s="805"/>
      <c r="DW65" s="806"/>
      <c r="DX65" s="806"/>
      <c r="DY65" s="806"/>
      <c r="DZ65" s="807"/>
      <c r="EA65" s="199"/>
    </row>
    <row r="66" spans="1:131" s="200" customFormat="1" ht="26.25" customHeight="1" x14ac:dyDescent="0.15">
      <c r="A66" s="760" t="s">
        <v>390</v>
      </c>
      <c r="B66" s="761"/>
      <c r="C66" s="761"/>
      <c r="D66" s="761"/>
      <c r="E66" s="761"/>
      <c r="F66" s="761"/>
      <c r="G66" s="761"/>
      <c r="H66" s="761"/>
      <c r="I66" s="761"/>
      <c r="J66" s="761"/>
      <c r="K66" s="761"/>
      <c r="L66" s="761"/>
      <c r="M66" s="761"/>
      <c r="N66" s="761"/>
      <c r="O66" s="761"/>
      <c r="P66" s="762"/>
      <c r="Q66" s="737" t="s">
        <v>374</v>
      </c>
      <c r="R66" s="738"/>
      <c r="S66" s="738"/>
      <c r="T66" s="738"/>
      <c r="U66" s="739"/>
      <c r="V66" s="737" t="s">
        <v>375</v>
      </c>
      <c r="W66" s="738"/>
      <c r="X66" s="738"/>
      <c r="Y66" s="738"/>
      <c r="Z66" s="739"/>
      <c r="AA66" s="737" t="s">
        <v>376</v>
      </c>
      <c r="AB66" s="738"/>
      <c r="AC66" s="738"/>
      <c r="AD66" s="738"/>
      <c r="AE66" s="739"/>
      <c r="AF66" s="873" t="s">
        <v>377</v>
      </c>
      <c r="AG66" s="834"/>
      <c r="AH66" s="834"/>
      <c r="AI66" s="834"/>
      <c r="AJ66" s="874"/>
      <c r="AK66" s="737" t="s">
        <v>378</v>
      </c>
      <c r="AL66" s="761"/>
      <c r="AM66" s="761"/>
      <c r="AN66" s="761"/>
      <c r="AO66" s="762"/>
      <c r="AP66" s="737" t="s">
        <v>379</v>
      </c>
      <c r="AQ66" s="738"/>
      <c r="AR66" s="738"/>
      <c r="AS66" s="738"/>
      <c r="AT66" s="739"/>
      <c r="AU66" s="737" t="s">
        <v>391</v>
      </c>
      <c r="AV66" s="738"/>
      <c r="AW66" s="738"/>
      <c r="AX66" s="738"/>
      <c r="AY66" s="739"/>
      <c r="AZ66" s="737" t="s">
        <v>358</v>
      </c>
      <c r="BA66" s="738"/>
      <c r="BB66" s="738"/>
      <c r="BC66" s="738"/>
      <c r="BD66" s="749"/>
      <c r="BE66" s="218"/>
      <c r="BF66" s="218"/>
      <c r="BG66" s="218"/>
      <c r="BH66" s="218"/>
      <c r="BI66" s="218"/>
      <c r="BJ66" s="218"/>
      <c r="BK66" s="218"/>
      <c r="BL66" s="218"/>
      <c r="BM66" s="218"/>
      <c r="BN66" s="218"/>
      <c r="BO66" s="218"/>
      <c r="BP66" s="218"/>
      <c r="BQ66" s="215">
        <v>60</v>
      </c>
      <c r="BR66" s="220"/>
      <c r="BS66" s="884"/>
      <c r="BT66" s="885"/>
      <c r="BU66" s="885"/>
      <c r="BV66" s="885"/>
      <c r="BW66" s="885"/>
      <c r="BX66" s="885"/>
      <c r="BY66" s="885"/>
      <c r="BZ66" s="885"/>
      <c r="CA66" s="885"/>
      <c r="CB66" s="885"/>
      <c r="CC66" s="885"/>
      <c r="CD66" s="885"/>
      <c r="CE66" s="885"/>
      <c r="CF66" s="885"/>
      <c r="CG66" s="886"/>
      <c r="CH66" s="881"/>
      <c r="CI66" s="882"/>
      <c r="CJ66" s="882"/>
      <c r="CK66" s="882"/>
      <c r="CL66" s="883"/>
      <c r="CM66" s="881"/>
      <c r="CN66" s="882"/>
      <c r="CO66" s="882"/>
      <c r="CP66" s="882"/>
      <c r="CQ66" s="883"/>
      <c r="CR66" s="881"/>
      <c r="CS66" s="882"/>
      <c r="CT66" s="882"/>
      <c r="CU66" s="882"/>
      <c r="CV66" s="883"/>
      <c r="CW66" s="881"/>
      <c r="CX66" s="882"/>
      <c r="CY66" s="882"/>
      <c r="CZ66" s="882"/>
      <c r="DA66" s="883"/>
      <c r="DB66" s="881"/>
      <c r="DC66" s="882"/>
      <c r="DD66" s="882"/>
      <c r="DE66" s="882"/>
      <c r="DF66" s="883"/>
      <c r="DG66" s="881"/>
      <c r="DH66" s="882"/>
      <c r="DI66" s="882"/>
      <c r="DJ66" s="882"/>
      <c r="DK66" s="883"/>
      <c r="DL66" s="881"/>
      <c r="DM66" s="882"/>
      <c r="DN66" s="882"/>
      <c r="DO66" s="882"/>
      <c r="DP66" s="883"/>
      <c r="DQ66" s="881"/>
      <c r="DR66" s="882"/>
      <c r="DS66" s="882"/>
      <c r="DT66" s="882"/>
      <c r="DU66" s="883"/>
      <c r="DV66" s="878"/>
      <c r="DW66" s="879"/>
      <c r="DX66" s="879"/>
      <c r="DY66" s="879"/>
      <c r="DZ66" s="880"/>
      <c r="EA66" s="199"/>
    </row>
    <row r="67" spans="1:131" s="200" customFormat="1" ht="26.25" customHeight="1" thickBot="1" x14ac:dyDescent="0.2">
      <c r="A67" s="763"/>
      <c r="B67" s="764"/>
      <c r="C67" s="764"/>
      <c r="D67" s="764"/>
      <c r="E67" s="764"/>
      <c r="F67" s="764"/>
      <c r="G67" s="764"/>
      <c r="H67" s="764"/>
      <c r="I67" s="764"/>
      <c r="J67" s="764"/>
      <c r="K67" s="764"/>
      <c r="L67" s="764"/>
      <c r="M67" s="764"/>
      <c r="N67" s="764"/>
      <c r="O67" s="764"/>
      <c r="P67" s="765"/>
      <c r="Q67" s="740"/>
      <c r="R67" s="741"/>
      <c r="S67" s="741"/>
      <c r="T67" s="741"/>
      <c r="U67" s="742"/>
      <c r="V67" s="740"/>
      <c r="W67" s="741"/>
      <c r="X67" s="741"/>
      <c r="Y67" s="741"/>
      <c r="Z67" s="742"/>
      <c r="AA67" s="740"/>
      <c r="AB67" s="741"/>
      <c r="AC67" s="741"/>
      <c r="AD67" s="741"/>
      <c r="AE67" s="742"/>
      <c r="AF67" s="875"/>
      <c r="AG67" s="837"/>
      <c r="AH67" s="837"/>
      <c r="AI67" s="837"/>
      <c r="AJ67" s="876"/>
      <c r="AK67" s="877"/>
      <c r="AL67" s="764"/>
      <c r="AM67" s="764"/>
      <c r="AN67" s="764"/>
      <c r="AO67" s="765"/>
      <c r="AP67" s="740"/>
      <c r="AQ67" s="741"/>
      <c r="AR67" s="741"/>
      <c r="AS67" s="741"/>
      <c r="AT67" s="742"/>
      <c r="AU67" s="740"/>
      <c r="AV67" s="741"/>
      <c r="AW67" s="741"/>
      <c r="AX67" s="741"/>
      <c r="AY67" s="742"/>
      <c r="AZ67" s="740"/>
      <c r="BA67" s="741"/>
      <c r="BB67" s="741"/>
      <c r="BC67" s="741"/>
      <c r="BD67" s="750"/>
      <c r="BE67" s="218"/>
      <c r="BF67" s="218"/>
      <c r="BG67" s="218"/>
      <c r="BH67" s="218"/>
      <c r="BI67" s="218"/>
      <c r="BJ67" s="218"/>
      <c r="BK67" s="218"/>
      <c r="BL67" s="218"/>
      <c r="BM67" s="218"/>
      <c r="BN67" s="218"/>
      <c r="BO67" s="218"/>
      <c r="BP67" s="218"/>
      <c r="BQ67" s="215">
        <v>61</v>
      </c>
      <c r="BR67" s="220"/>
      <c r="BS67" s="884"/>
      <c r="BT67" s="885"/>
      <c r="BU67" s="885"/>
      <c r="BV67" s="885"/>
      <c r="BW67" s="885"/>
      <c r="BX67" s="885"/>
      <c r="BY67" s="885"/>
      <c r="BZ67" s="885"/>
      <c r="CA67" s="885"/>
      <c r="CB67" s="885"/>
      <c r="CC67" s="885"/>
      <c r="CD67" s="885"/>
      <c r="CE67" s="885"/>
      <c r="CF67" s="885"/>
      <c r="CG67" s="886"/>
      <c r="CH67" s="881"/>
      <c r="CI67" s="882"/>
      <c r="CJ67" s="882"/>
      <c r="CK67" s="882"/>
      <c r="CL67" s="883"/>
      <c r="CM67" s="881"/>
      <c r="CN67" s="882"/>
      <c r="CO67" s="882"/>
      <c r="CP67" s="882"/>
      <c r="CQ67" s="883"/>
      <c r="CR67" s="881"/>
      <c r="CS67" s="882"/>
      <c r="CT67" s="882"/>
      <c r="CU67" s="882"/>
      <c r="CV67" s="883"/>
      <c r="CW67" s="881"/>
      <c r="CX67" s="882"/>
      <c r="CY67" s="882"/>
      <c r="CZ67" s="882"/>
      <c r="DA67" s="883"/>
      <c r="DB67" s="881"/>
      <c r="DC67" s="882"/>
      <c r="DD67" s="882"/>
      <c r="DE67" s="882"/>
      <c r="DF67" s="883"/>
      <c r="DG67" s="881"/>
      <c r="DH67" s="882"/>
      <c r="DI67" s="882"/>
      <c r="DJ67" s="882"/>
      <c r="DK67" s="883"/>
      <c r="DL67" s="881"/>
      <c r="DM67" s="882"/>
      <c r="DN67" s="882"/>
      <c r="DO67" s="882"/>
      <c r="DP67" s="883"/>
      <c r="DQ67" s="881"/>
      <c r="DR67" s="882"/>
      <c r="DS67" s="882"/>
      <c r="DT67" s="882"/>
      <c r="DU67" s="883"/>
      <c r="DV67" s="878"/>
      <c r="DW67" s="879"/>
      <c r="DX67" s="879"/>
      <c r="DY67" s="879"/>
      <c r="DZ67" s="880"/>
      <c r="EA67" s="199"/>
    </row>
    <row r="68" spans="1:131" s="200" customFormat="1" ht="26.25" customHeight="1" thickTop="1" x14ac:dyDescent="0.15">
      <c r="A68" s="211">
        <v>1</v>
      </c>
      <c r="B68" s="890" t="s">
        <v>532</v>
      </c>
      <c r="C68" s="891"/>
      <c r="D68" s="891"/>
      <c r="E68" s="891"/>
      <c r="F68" s="891"/>
      <c r="G68" s="891"/>
      <c r="H68" s="891"/>
      <c r="I68" s="891"/>
      <c r="J68" s="891"/>
      <c r="K68" s="891"/>
      <c r="L68" s="891"/>
      <c r="M68" s="891"/>
      <c r="N68" s="891"/>
      <c r="O68" s="891"/>
      <c r="P68" s="892"/>
      <c r="Q68" s="893">
        <v>7975</v>
      </c>
      <c r="R68" s="887"/>
      <c r="S68" s="887"/>
      <c r="T68" s="887"/>
      <c r="U68" s="887"/>
      <c r="V68" s="887">
        <v>7372</v>
      </c>
      <c r="W68" s="887"/>
      <c r="X68" s="887"/>
      <c r="Y68" s="887"/>
      <c r="Z68" s="887"/>
      <c r="AA68" s="887">
        <v>603</v>
      </c>
      <c r="AB68" s="887"/>
      <c r="AC68" s="887"/>
      <c r="AD68" s="887"/>
      <c r="AE68" s="887"/>
      <c r="AF68" s="887">
        <v>603</v>
      </c>
      <c r="AG68" s="887"/>
      <c r="AH68" s="887"/>
      <c r="AI68" s="887"/>
      <c r="AJ68" s="887"/>
      <c r="AK68" s="887">
        <v>173</v>
      </c>
      <c r="AL68" s="887"/>
      <c r="AM68" s="887"/>
      <c r="AN68" s="887"/>
      <c r="AO68" s="887"/>
      <c r="AP68" s="887">
        <v>4468</v>
      </c>
      <c r="AQ68" s="887"/>
      <c r="AR68" s="887"/>
      <c r="AS68" s="887"/>
      <c r="AT68" s="887"/>
      <c r="AU68" s="887">
        <v>192</v>
      </c>
      <c r="AV68" s="887"/>
      <c r="AW68" s="887"/>
      <c r="AX68" s="887"/>
      <c r="AY68" s="887"/>
      <c r="AZ68" s="888"/>
      <c r="BA68" s="888"/>
      <c r="BB68" s="888"/>
      <c r="BC68" s="888"/>
      <c r="BD68" s="889"/>
      <c r="BE68" s="218"/>
      <c r="BF68" s="218"/>
      <c r="BG68" s="218"/>
      <c r="BH68" s="218"/>
      <c r="BI68" s="218"/>
      <c r="BJ68" s="218"/>
      <c r="BK68" s="218"/>
      <c r="BL68" s="218"/>
      <c r="BM68" s="218"/>
      <c r="BN68" s="218"/>
      <c r="BO68" s="218"/>
      <c r="BP68" s="218"/>
      <c r="BQ68" s="215">
        <v>62</v>
      </c>
      <c r="BR68" s="220"/>
      <c r="BS68" s="884"/>
      <c r="BT68" s="885"/>
      <c r="BU68" s="885"/>
      <c r="BV68" s="885"/>
      <c r="BW68" s="885"/>
      <c r="BX68" s="885"/>
      <c r="BY68" s="885"/>
      <c r="BZ68" s="885"/>
      <c r="CA68" s="885"/>
      <c r="CB68" s="885"/>
      <c r="CC68" s="885"/>
      <c r="CD68" s="885"/>
      <c r="CE68" s="885"/>
      <c r="CF68" s="885"/>
      <c r="CG68" s="886"/>
      <c r="CH68" s="881"/>
      <c r="CI68" s="882"/>
      <c r="CJ68" s="882"/>
      <c r="CK68" s="882"/>
      <c r="CL68" s="883"/>
      <c r="CM68" s="881"/>
      <c r="CN68" s="882"/>
      <c r="CO68" s="882"/>
      <c r="CP68" s="882"/>
      <c r="CQ68" s="883"/>
      <c r="CR68" s="881"/>
      <c r="CS68" s="882"/>
      <c r="CT68" s="882"/>
      <c r="CU68" s="882"/>
      <c r="CV68" s="883"/>
      <c r="CW68" s="881"/>
      <c r="CX68" s="882"/>
      <c r="CY68" s="882"/>
      <c r="CZ68" s="882"/>
      <c r="DA68" s="883"/>
      <c r="DB68" s="881"/>
      <c r="DC68" s="882"/>
      <c r="DD68" s="882"/>
      <c r="DE68" s="882"/>
      <c r="DF68" s="883"/>
      <c r="DG68" s="881"/>
      <c r="DH68" s="882"/>
      <c r="DI68" s="882"/>
      <c r="DJ68" s="882"/>
      <c r="DK68" s="883"/>
      <c r="DL68" s="881"/>
      <c r="DM68" s="882"/>
      <c r="DN68" s="882"/>
      <c r="DO68" s="882"/>
      <c r="DP68" s="883"/>
      <c r="DQ68" s="881"/>
      <c r="DR68" s="882"/>
      <c r="DS68" s="882"/>
      <c r="DT68" s="882"/>
      <c r="DU68" s="883"/>
      <c r="DV68" s="878"/>
      <c r="DW68" s="879"/>
      <c r="DX68" s="879"/>
      <c r="DY68" s="879"/>
      <c r="DZ68" s="880"/>
      <c r="EA68" s="199"/>
    </row>
    <row r="69" spans="1:131" s="200" customFormat="1" ht="26.25" customHeight="1" x14ac:dyDescent="0.15">
      <c r="A69" s="214">
        <v>2</v>
      </c>
      <c r="B69" s="894" t="s">
        <v>533</v>
      </c>
      <c r="C69" s="895"/>
      <c r="D69" s="895"/>
      <c r="E69" s="895"/>
      <c r="F69" s="895"/>
      <c r="G69" s="895"/>
      <c r="H69" s="895"/>
      <c r="I69" s="895"/>
      <c r="J69" s="895"/>
      <c r="K69" s="895"/>
      <c r="L69" s="895"/>
      <c r="M69" s="895"/>
      <c r="N69" s="895"/>
      <c r="O69" s="895"/>
      <c r="P69" s="896"/>
      <c r="Q69" s="897">
        <v>123281</v>
      </c>
      <c r="R69" s="852"/>
      <c r="S69" s="852"/>
      <c r="T69" s="852"/>
      <c r="U69" s="852"/>
      <c r="V69" s="852">
        <v>119183</v>
      </c>
      <c r="W69" s="852"/>
      <c r="X69" s="852"/>
      <c r="Y69" s="852"/>
      <c r="Z69" s="852"/>
      <c r="AA69" s="852">
        <v>4098</v>
      </c>
      <c r="AB69" s="852"/>
      <c r="AC69" s="852"/>
      <c r="AD69" s="852"/>
      <c r="AE69" s="852"/>
      <c r="AF69" s="852">
        <v>26475</v>
      </c>
      <c r="AG69" s="852"/>
      <c r="AH69" s="852"/>
      <c r="AI69" s="852"/>
      <c r="AJ69" s="852"/>
      <c r="AK69" s="852" t="s">
        <v>477</v>
      </c>
      <c r="AL69" s="852"/>
      <c r="AM69" s="852"/>
      <c r="AN69" s="852"/>
      <c r="AO69" s="852"/>
      <c r="AP69" s="852" t="s">
        <v>477</v>
      </c>
      <c r="AQ69" s="852"/>
      <c r="AR69" s="852"/>
      <c r="AS69" s="852"/>
      <c r="AT69" s="852"/>
      <c r="AU69" s="852" t="s">
        <v>477</v>
      </c>
      <c r="AV69" s="852"/>
      <c r="AW69" s="852"/>
      <c r="AX69" s="852"/>
      <c r="AY69" s="852"/>
      <c r="AZ69" s="898" t="s">
        <v>537</v>
      </c>
      <c r="BA69" s="898"/>
      <c r="BB69" s="898"/>
      <c r="BC69" s="898"/>
      <c r="BD69" s="899"/>
      <c r="BE69" s="218"/>
      <c r="BF69" s="218"/>
      <c r="BG69" s="218"/>
      <c r="BH69" s="218"/>
      <c r="BI69" s="218"/>
      <c r="BJ69" s="218"/>
      <c r="BK69" s="218"/>
      <c r="BL69" s="218"/>
      <c r="BM69" s="218"/>
      <c r="BN69" s="218"/>
      <c r="BO69" s="218"/>
      <c r="BP69" s="218"/>
      <c r="BQ69" s="215">
        <v>63</v>
      </c>
      <c r="BR69" s="220"/>
      <c r="BS69" s="884"/>
      <c r="BT69" s="885"/>
      <c r="BU69" s="885"/>
      <c r="BV69" s="885"/>
      <c r="BW69" s="885"/>
      <c r="BX69" s="885"/>
      <c r="BY69" s="885"/>
      <c r="BZ69" s="885"/>
      <c r="CA69" s="885"/>
      <c r="CB69" s="885"/>
      <c r="CC69" s="885"/>
      <c r="CD69" s="885"/>
      <c r="CE69" s="885"/>
      <c r="CF69" s="885"/>
      <c r="CG69" s="886"/>
      <c r="CH69" s="881"/>
      <c r="CI69" s="882"/>
      <c r="CJ69" s="882"/>
      <c r="CK69" s="882"/>
      <c r="CL69" s="883"/>
      <c r="CM69" s="881"/>
      <c r="CN69" s="882"/>
      <c r="CO69" s="882"/>
      <c r="CP69" s="882"/>
      <c r="CQ69" s="883"/>
      <c r="CR69" s="881"/>
      <c r="CS69" s="882"/>
      <c r="CT69" s="882"/>
      <c r="CU69" s="882"/>
      <c r="CV69" s="883"/>
      <c r="CW69" s="881"/>
      <c r="CX69" s="882"/>
      <c r="CY69" s="882"/>
      <c r="CZ69" s="882"/>
      <c r="DA69" s="883"/>
      <c r="DB69" s="881"/>
      <c r="DC69" s="882"/>
      <c r="DD69" s="882"/>
      <c r="DE69" s="882"/>
      <c r="DF69" s="883"/>
      <c r="DG69" s="881"/>
      <c r="DH69" s="882"/>
      <c r="DI69" s="882"/>
      <c r="DJ69" s="882"/>
      <c r="DK69" s="883"/>
      <c r="DL69" s="881"/>
      <c r="DM69" s="882"/>
      <c r="DN69" s="882"/>
      <c r="DO69" s="882"/>
      <c r="DP69" s="883"/>
      <c r="DQ69" s="881"/>
      <c r="DR69" s="882"/>
      <c r="DS69" s="882"/>
      <c r="DT69" s="882"/>
      <c r="DU69" s="883"/>
      <c r="DV69" s="878"/>
      <c r="DW69" s="879"/>
      <c r="DX69" s="879"/>
      <c r="DY69" s="879"/>
      <c r="DZ69" s="880"/>
      <c r="EA69" s="199"/>
    </row>
    <row r="70" spans="1:131" s="200" customFormat="1" ht="26.25" customHeight="1" x14ac:dyDescent="0.15">
      <c r="A70" s="214">
        <v>3</v>
      </c>
      <c r="B70" s="894" t="s">
        <v>534</v>
      </c>
      <c r="C70" s="895"/>
      <c r="D70" s="895"/>
      <c r="E70" s="895"/>
      <c r="F70" s="895"/>
      <c r="G70" s="895"/>
      <c r="H70" s="895"/>
      <c r="I70" s="895"/>
      <c r="J70" s="895"/>
      <c r="K70" s="895"/>
      <c r="L70" s="895"/>
      <c r="M70" s="895"/>
      <c r="N70" s="895"/>
      <c r="O70" s="895"/>
      <c r="P70" s="896"/>
      <c r="Q70" s="897">
        <v>73047</v>
      </c>
      <c r="R70" s="852"/>
      <c r="S70" s="852"/>
      <c r="T70" s="852"/>
      <c r="U70" s="852"/>
      <c r="V70" s="852">
        <v>69824</v>
      </c>
      <c r="W70" s="852"/>
      <c r="X70" s="852"/>
      <c r="Y70" s="852"/>
      <c r="Z70" s="852"/>
      <c r="AA70" s="852">
        <v>3223</v>
      </c>
      <c r="AB70" s="852"/>
      <c r="AC70" s="852"/>
      <c r="AD70" s="852"/>
      <c r="AE70" s="852"/>
      <c r="AF70" s="852">
        <v>3223</v>
      </c>
      <c r="AG70" s="852"/>
      <c r="AH70" s="852"/>
      <c r="AI70" s="852"/>
      <c r="AJ70" s="852"/>
      <c r="AK70" s="852">
        <v>1866</v>
      </c>
      <c r="AL70" s="852"/>
      <c r="AM70" s="852"/>
      <c r="AN70" s="852"/>
      <c r="AO70" s="852"/>
      <c r="AP70" s="852">
        <v>35815</v>
      </c>
      <c r="AQ70" s="852"/>
      <c r="AR70" s="852"/>
      <c r="AS70" s="852"/>
      <c r="AT70" s="852"/>
      <c r="AU70" s="852">
        <v>1683</v>
      </c>
      <c r="AV70" s="852"/>
      <c r="AW70" s="852"/>
      <c r="AX70" s="852"/>
      <c r="AY70" s="852"/>
      <c r="AZ70" s="898"/>
      <c r="BA70" s="898"/>
      <c r="BB70" s="898"/>
      <c r="BC70" s="898"/>
      <c r="BD70" s="899"/>
      <c r="BE70" s="218"/>
      <c r="BF70" s="218"/>
      <c r="BG70" s="218"/>
      <c r="BH70" s="218"/>
      <c r="BI70" s="218"/>
      <c r="BJ70" s="218"/>
      <c r="BK70" s="218"/>
      <c r="BL70" s="218"/>
      <c r="BM70" s="218"/>
      <c r="BN70" s="218"/>
      <c r="BO70" s="218"/>
      <c r="BP70" s="218"/>
      <c r="BQ70" s="215">
        <v>64</v>
      </c>
      <c r="BR70" s="220"/>
      <c r="BS70" s="884"/>
      <c r="BT70" s="885"/>
      <c r="BU70" s="885"/>
      <c r="BV70" s="885"/>
      <c r="BW70" s="885"/>
      <c r="BX70" s="885"/>
      <c r="BY70" s="885"/>
      <c r="BZ70" s="885"/>
      <c r="CA70" s="885"/>
      <c r="CB70" s="885"/>
      <c r="CC70" s="885"/>
      <c r="CD70" s="885"/>
      <c r="CE70" s="885"/>
      <c r="CF70" s="885"/>
      <c r="CG70" s="886"/>
      <c r="CH70" s="881"/>
      <c r="CI70" s="882"/>
      <c r="CJ70" s="882"/>
      <c r="CK70" s="882"/>
      <c r="CL70" s="883"/>
      <c r="CM70" s="881"/>
      <c r="CN70" s="882"/>
      <c r="CO70" s="882"/>
      <c r="CP70" s="882"/>
      <c r="CQ70" s="883"/>
      <c r="CR70" s="881"/>
      <c r="CS70" s="882"/>
      <c r="CT70" s="882"/>
      <c r="CU70" s="882"/>
      <c r="CV70" s="883"/>
      <c r="CW70" s="881"/>
      <c r="CX70" s="882"/>
      <c r="CY70" s="882"/>
      <c r="CZ70" s="882"/>
      <c r="DA70" s="883"/>
      <c r="DB70" s="881"/>
      <c r="DC70" s="882"/>
      <c r="DD70" s="882"/>
      <c r="DE70" s="882"/>
      <c r="DF70" s="883"/>
      <c r="DG70" s="881"/>
      <c r="DH70" s="882"/>
      <c r="DI70" s="882"/>
      <c r="DJ70" s="882"/>
      <c r="DK70" s="883"/>
      <c r="DL70" s="881"/>
      <c r="DM70" s="882"/>
      <c r="DN70" s="882"/>
      <c r="DO70" s="882"/>
      <c r="DP70" s="883"/>
      <c r="DQ70" s="881"/>
      <c r="DR70" s="882"/>
      <c r="DS70" s="882"/>
      <c r="DT70" s="882"/>
      <c r="DU70" s="883"/>
      <c r="DV70" s="878"/>
      <c r="DW70" s="879"/>
      <c r="DX70" s="879"/>
      <c r="DY70" s="879"/>
      <c r="DZ70" s="880"/>
      <c r="EA70" s="199"/>
    </row>
    <row r="71" spans="1:131" s="200" customFormat="1" ht="26.25" customHeight="1" x14ac:dyDescent="0.15">
      <c r="A71" s="214">
        <v>4</v>
      </c>
      <c r="B71" s="894" t="s">
        <v>535</v>
      </c>
      <c r="C71" s="895"/>
      <c r="D71" s="895"/>
      <c r="E71" s="895"/>
      <c r="F71" s="895"/>
      <c r="G71" s="895"/>
      <c r="H71" s="895"/>
      <c r="I71" s="895"/>
      <c r="J71" s="895"/>
      <c r="K71" s="895"/>
      <c r="L71" s="895"/>
      <c r="M71" s="895"/>
      <c r="N71" s="895"/>
      <c r="O71" s="895"/>
      <c r="P71" s="896"/>
      <c r="Q71" s="897">
        <v>5132</v>
      </c>
      <c r="R71" s="852"/>
      <c r="S71" s="852"/>
      <c r="T71" s="852"/>
      <c r="U71" s="852"/>
      <c r="V71" s="852">
        <v>5056</v>
      </c>
      <c r="W71" s="852"/>
      <c r="X71" s="852"/>
      <c r="Y71" s="852"/>
      <c r="Z71" s="852"/>
      <c r="AA71" s="852">
        <v>76</v>
      </c>
      <c r="AB71" s="852"/>
      <c r="AC71" s="852"/>
      <c r="AD71" s="852"/>
      <c r="AE71" s="852"/>
      <c r="AF71" s="852">
        <v>76</v>
      </c>
      <c r="AG71" s="852"/>
      <c r="AH71" s="852"/>
      <c r="AI71" s="852"/>
      <c r="AJ71" s="852"/>
      <c r="AK71" s="852">
        <v>1017</v>
      </c>
      <c r="AL71" s="852"/>
      <c r="AM71" s="852"/>
      <c r="AN71" s="852"/>
      <c r="AO71" s="852"/>
      <c r="AP71" s="852" t="s">
        <v>477</v>
      </c>
      <c r="AQ71" s="852"/>
      <c r="AR71" s="852"/>
      <c r="AS71" s="852"/>
      <c r="AT71" s="852"/>
      <c r="AU71" s="852" t="s">
        <v>477</v>
      </c>
      <c r="AV71" s="852"/>
      <c r="AW71" s="852"/>
      <c r="AX71" s="852"/>
      <c r="AY71" s="852"/>
      <c r="AZ71" s="898"/>
      <c r="BA71" s="898"/>
      <c r="BB71" s="898"/>
      <c r="BC71" s="898"/>
      <c r="BD71" s="899"/>
      <c r="BE71" s="218"/>
      <c r="BF71" s="218"/>
      <c r="BG71" s="218"/>
      <c r="BH71" s="218"/>
      <c r="BI71" s="218"/>
      <c r="BJ71" s="218"/>
      <c r="BK71" s="218"/>
      <c r="BL71" s="218"/>
      <c r="BM71" s="218"/>
      <c r="BN71" s="218"/>
      <c r="BO71" s="218"/>
      <c r="BP71" s="218"/>
      <c r="BQ71" s="215">
        <v>65</v>
      </c>
      <c r="BR71" s="220"/>
      <c r="BS71" s="884"/>
      <c r="BT71" s="885"/>
      <c r="BU71" s="885"/>
      <c r="BV71" s="885"/>
      <c r="BW71" s="885"/>
      <c r="BX71" s="885"/>
      <c r="BY71" s="885"/>
      <c r="BZ71" s="885"/>
      <c r="CA71" s="885"/>
      <c r="CB71" s="885"/>
      <c r="CC71" s="885"/>
      <c r="CD71" s="885"/>
      <c r="CE71" s="885"/>
      <c r="CF71" s="885"/>
      <c r="CG71" s="886"/>
      <c r="CH71" s="881"/>
      <c r="CI71" s="882"/>
      <c r="CJ71" s="882"/>
      <c r="CK71" s="882"/>
      <c r="CL71" s="883"/>
      <c r="CM71" s="881"/>
      <c r="CN71" s="882"/>
      <c r="CO71" s="882"/>
      <c r="CP71" s="882"/>
      <c r="CQ71" s="883"/>
      <c r="CR71" s="881"/>
      <c r="CS71" s="882"/>
      <c r="CT71" s="882"/>
      <c r="CU71" s="882"/>
      <c r="CV71" s="883"/>
      <c r="CW71" s="881"/>
      <c r="CX71" s="882"/>
      <c r="CY71" s="882"/>
      <c r="CZ71" s="882"/>
      <c r="DA71" s="883"/>
      <c r="DB71" s="881"/>
      <c r="DC71" s="882"/>
      <c r="DD71" s="882"/>
      <c r="DE71" s="882"/>
      <c r="DF71" s="883"/>
      <c r="DG71" s="881"/>
      <c r="DH71" s="882"/>
      <c r="DI71" s="882"/>
      <c r="DJ71" s="882"/>
      <c r="DK71" s="883"/>
      <c r="DL71" s="881"/>
      <c r="DM71" s="882"/>
      <c r="DN71" s="882"/>
      <c r="DO71" s="882"/>
      <c r="DP71" s="883"/>
      <c r="DQ71" s="881"/>
      <c r="DR71" s="882"/>
      <c r="DS71" s="882"/>
      <c r="DT71" s="882"/>
      <c r="DU71" s="883"/>
      <c r="DV71" s="878"/>
      <c r="DW71" s="879"/>
      <c r="DX71" s="879"/>
      <c r="DY71" s="879"/>
      <c r="DZ71" s="880"/>
      <c r="EA71" s="199"/>
    </row>
    <row r="72" spans="1:131" s="200" customFormat="1" ht="26.25" customHeight="1" x14ac:dyDescent="0.15">
      <c r="A72" s="214">
        <v>5</v>
      </c>
      <c r="B72" s="894" t="s">
        <v>536</v>
      </c>
      <c r="C72" s="895"/>
      <c r="D72" s="895"/>
      <c r="E72" s="895"/>
      <c r="F72" s="895"/>
      <c r="G72" s="895"/>
      <c r="H72" s="895"/>
      <c r="I72" s="895"/>
      <c r="J72" s="895"/>
      <c r="K72" s="895"/>
      <c r="L72" s="895"/>
      <c r="M72" s="895"/>
      <c r="N72" s="895"/>
      <c r="O72" s="895"/>
      <c r="P72" s="896"/>
      <c r="Q72" s="897">
        <v>1295268</v>
      </c>
      <c r="R72" s="852"/>
      <c r="S72" s="852"/>
      <c r="T72" s="852"/>
      <c r="U72" s="852"/>
      <c r="V72" s="852">
        <v>1252615</v>
      </c>
      <c r="W72" s="852"/>
      <c r="X72" s="852"/>
      <c r="Y72" s="852"/>
      <c r="Z72" s="852"/>
      <c r="AA72" s="852">
        <v>42653</v>
      </c>
      <c r="AB72" s="852"/>
      <c r="AC72" s="852"/>
      <c r="AD72" s="852"/>
      <c r="AE72" s="852"/>
      <c r="AF72" s="852">
        <v>42653</v>
      </c>
      <c r="AG72" s="852"/>
      <c r="AH72" s="852"/>
      <c r="AI72" s="852"/>
      <c r="AJ72" s="852"/>
      <c r="AK72" s="852">
        <v>10499</v>
      </c>
      <c r="AL72" s="852"/>
      <c r="AM72" s="852"/>
      <c r="AN72" s="852"/>
      <c r="AO72" s="852"/>
      <c r="AP72" s="852" t="s">
        <v>477</v>
      </c>
      <c r="AQ72" s="852"/>
      <c r="AR72" s="852"/>
      <c r="AS72" s="852"/>
      <c r="AT72" s="852"/>
      <c r="AU72" s="852" t="s">
        <v>477</v>
      </c>
      <c r="AV72" s="852"/>
      <c r="AW72" s="852"/>
      <c r="AX72" s="852"/>
      <c r="AY72" s="852"/>
      <c r="AZ72" s="898"/>
      <c r="BA72" s="898"/>
      <c r="BB72" s="898"/>
      <c r="BC72" s="898"/>
      <c r="BD72" s="899"/>
      <c r="BE72" s="218"/>
      <c r="BF72" s="218"/>
      <c r="BG72" s="218"/>
      <c r="BH72" s="218"/>
      <c r="BI72" s="218"/>
      <c r="BJ72" s="218"/>
      <c r="BK72" s="218"/>
      <c r="BL72" s="218"/>
      <c r="BM72" s="218"/>
      <c r="BN72" s="218"/>
      <c r="BO72" s="218"/>
      <c r="BP72" s="218"/>
      <c r="BQ72" s="215">
        <v>66</v>
      </c>
      <c r="BR72" s="220"/>
      <c r="BS72" s="884"/>
      <c r="BT72" s="885"/>
      <c r="BU72" s="885"/>
      <c r="BV72" s="885"/>
      <c r="BW72" s="885"/>
      <c r="BX72" s="885"/>
      <c r="BY72" s="885"/>
      <c r="BZ72" s="885"/>
      <c r="CA72" s="885"/>
      <c r="CB72" s="885"/>
      <c r="CC72" s="885"/>
      <c r="CD72" s="885"/>
      <c r="CE72" s="885"/>
      <c r="CF72" s="885"/>
      <c r="CG72" s="886"/>
      <c r="CH72" s="881"/>
      <c r="CI72" s="882"/>
      <c r="CJ72" s="882"/>
      <c r="CK72" s="882"/>
      <c r="CL72" s="883"/>
      <c r="CM72" s="881"/>
      <c r="CN72" s="882"/>
      <c r="CO72" s="882"/>
      <c r="CP72" s="882"/>
      <c r="CQ72" s="883"/>
      <c r="CR72" s="881"/>
      <c r="CS72" s="882"/>
      <c r="CT72" s="882"/>
      <c r="CU72" s="882"/>
      <c r="CV72" s="883"/>
      <c r="CW72" s="881"/>
      <c r="CX72" s="882"/>
      <c r="CY72" s="882"/>
      <c r="CZ72" s="882"/>
      <c r="DA72" s="883"/>
      <c r="DB72" s="881"/>
      <c r="DC72" s="882"/>
      <c r="DD72" s="882"/>
      <c r="DE72" s="882"/>
      <c r="DF72" s="883"/>
      <c r="DG72" s="881"/>
      <c r="DH72" s="882"/>
      <c r="DI72" s="882"/>
      <c r="DJ72" s="882"/>
      <c r="DK72" s="883"/>
      <c r="DL72" s="881"/>
      <c r="DM72" s="882"/>
      <c r="DN72" s="882"/>
      <c r="DO72" s="882"/>
      <c r="DP72" s="883"/>
      <c r="DQ72" s="881"/>
      <c r="DR72" s="882"/>
      <c r="DS72" s="882"/>
      <c r="DT72" s="882"/>
      <c r="DU72" s="883"/>
      <c r="DV72" s="878"/>
      <c r="DW72" s="879"/>
      <c r="DX72" s="879"/>
      <c r="DY72" s="879"/>
      <c r="DZ72" s="880"/>
      <c r="EA72" s="199"/>
    </row>
    <row r="73" spans="1:131" s="200" customFormat="1" ht="26.25" customHeight="1" x14ac:dyDescent="0.15">
      <c r="A73" s="214">
        <v>6</v>
      </c>
      <c r="B73" s="894"/>
      <c r="C73" s="895"/>
      <c r="D73" s="895"/>
      <c r="E73" s="895"/>
      <c r="F73" s="895"/>
      <c r="G73" s="895"/>
      <c r="H73" s="895"/>
      <c r="I73" s="895"/>
      <c r="J73" s="895"/>
      <c r="K73" s="895"/>
      <c r="L73" s="895"/>
      <c r="M73" s="895"/>
      <c r="N73" s="895"/>
      <c r="O73" s="895"/>
      <c r="P73" s="896"/>
      <c r="Q73" s="897"/>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98"/>
      <c r="BA73" s="898"/>
      <c r="BB73" s="898"/>
      <c r="BC73" s="898"/>
      <c r="BD73" s="899"/>
      <c r="BE73" s="218"/>
      <c r="BF73" s="218"/>
      <c r="BG73" s="218"/>
      <c r="BH73" s="218"/>
      <c r="BI73" s="218"/>
      <c r="BJ73" s="218"/>
      <c r="BK73" s="218"/>
      <c r="BL73" s="218"/>
      <c r="BM73" s="218"/>
      <c r="BN73" s="218"/>
      <c r="BO73" s="218"/>
      <c r="BP73" s="218"/>
      <c r="BQ73" s="215">
        <v>67</v>
      </c>
      <c r="BR73" s="220"/>
      <c r="BS73" s="884"/>
      <c r="BT73" s="885"/>
      <c r="BU73" s="885"/>
      <c r="BV73" s="885"/>
      <c r="BW73" s="885"/>
      <c r="BX73" s="885"/>
      <c r="BY73" s="885"/>
      <c r="BZ73" s="885"/>
      <c r="CA73" s="885"/>
      <c r="CB73" s="885"/>
      <c r="CC73" s="885"/>
      <c r="CD73" s="885"/>
      <c r="CE73" s="885"/>
      <c r="CF73" s="885"/>
      <c r="CG73" s="886"/>
      <c r="CH73" s="881"/>
      <c r="CI73" s="882"/>
      <c r="CJ73" s="882"/>
      <c r="CK73" s="882"/>
      <c r="CL73" s="883"/>
      <c r="CM73" s="881"/>
      <c r="CN73" s="882"/>
      <c r="CO73" s="882"/>
      <c r="CP73" s="882"/>
      <c r="CQ73" s="883"/>
      <c r="CR73" s="881"/>
      <c r="CS73" s="882"/>
      <c r="CT73" s="882"/>
      <c r="CU73" s="882"/>
      <c r="CV73" s="883"/>
      <c r="CW73" s="881"/>
      <c r="CX73" s="882"/>
      <c r="CY73" s="882"/>
      <c r="CZ73" s="882"/>
      <c r="DA73" s="883"/>
      <c r="DB73" s="881"/>
      <c r="DC73" s="882"/>
      <c r="DD73" s="882"/>
      <c r="DE73" s="882"/>
      <c r="DF73" s="883"/>
      <c r="DG73" s="881"/>
      <c r="DH73" s="882"/>
      <c r="DI73" s="882"/>
      <c r="DJ73" s="882"/>
      <c r="DK73" s="883"/>
      <c r="DL73" s="881"/>
      <c r="DM73" s="882"/>
      <c r="DN73" s="882"/>
      <c r="DO73" s="882"/>
      <c r="DP73" s="883"/>
      <c r="DQ73" s="881"/>
      <c r="DR73" s="882"/>
      <c r="DS73" s="882"/>
      <c r="DT73" s="882"/>
      <c r="DU73" s="883"/>
      <c r="DV73" s="878"/>
      <c r="DW73" s="879"/>
      <c r="DX73" s="879"/>
      <c r="DY73" s="879"/>
      <c r="DZ73" s="880"/>
      <c r="EA73" s="199"/>
    </row>
    <row r="74" spans="1:131" s="200" customFormat="1" ht="26.25" customHeight="1" x14ac:dyDescent="0.15">
      <c r="A74" s="214">
        <v>7</v>
      </c>
      <c r="B74" s="894"/>
      <c r="C74" s="895"/>
      <c r="D74" s="895"/>
      <c r="E74" s="895"/>
      <c r="F74" s="895"/>
      <c r="G74" s="895"/>
      <c r="H74" s="895"/>
      <c r="I74" s="895"/>
      <c r="J74" s="895"/>
      <c r="K74" s="895"/>
      <c r="L74" s="895"/>
      <c r="M74" s="895"/>
      <c r="N74" s="895"/>
      <c r="O74" s="895"/>
      <c r="P74" s="896"/>
      <c r="Q74" s="897"/>
      <c r="R74" s="852"/>
      <c r="S74" s="852"/>
      <c r="T74" s="852"/>
      <c r="U74" s="852"/>
      <c r="V74" s="852"/>
      <c r="W74" s="852"/>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98"/>
      <c r="BA74" s="898"/>
      <c r="BB74" s="898"/>
      <c r="BC74" s="898"/>
      <c r="BD74" s="899"/>
      <c r="BE74" s="218"/>
      <c r="BF74" s="218"/>
      <c r="BG74" s="218"/>
      <c r="BH74" s="218"/>
      <c r="BI74" s="218"/>
      <c r="BJ74" s="218"/>
      <c r="BK74" s="218"/>
      <c r="BL74" s="218"/>
      <c r="BM74" s="218"/>
      <c r="BN74" s="218"/>
      <c r="BO74" s="218"/>
      <c r="BP74" s="218"/>
      <c r="BQ74" s="215">
        <v>68</v>
      </c>
      <c r="BR74" s="220"/>
      <c r="BS74" s="884"/>
      <c r="BT74" s="885"/>
      <c r="BU74" s="885"/>
      <c r="BV74" s="885"/>
      <c r="BW74" s="885"/>
      <c r="BX74" s="885"/>
      <c r="BY74" s="885"/>
      <c r="BZ74" s="885"/>
      <c r="CA74" s="885"/>
      <c r="CB74" s="885"/>
      <c r="CC74" s="885"/>
      <c r="CD74" s="885"/>
      <c r="CE74" s="885"/>
      <c r="CF74" s="885"/>
      <c r="CG74" s="886"/>
      <c r="CH74" s="881"/>
      <c r="CI74" s="882"/>
      <c r="CJ74" s="882"/>
      <c r="CK74" s="882"/>
      <c r="CL74" s="883"/>
      <c r="CM74" s="881"/>
      <c r="CN74" s="882"/>
      <c r="CO74" s="882"/>
      <c r="CP74" s="882"/>
      <c r="CQ74" s="883"/>
      <c r="CR74" s="881"/>
      <c r="CS74" s="882"/>
      <c r="CT74" s="882"/>
      <c r="CU74" s="882"/>
      <c r="CV74" s="883"/>
      <c r="CW74" s="881"/>
      <c r="CX74" s="882"/>
      <c r="CY74" s="882"/>
      <c r="CZ74" s="882"/>
      <c r="DA74" s="883"/>
      <c r="DB74" s="881"/>
      <c r="DC74" s="882"/>
      <c r="DD74" s="882"/>
      <c r="DE74" s="882"/>
      <c r="DF74" s="883"/>
      <c r="DG74" s="881"/>
      <c r="DH74" s="882"/>
      <c r="DI74" s="882"/>
      <c r="DJ74" s="882"/>
      <c r="DK74" s="883"/>
      <c r="DL74" s="881"/>
      <c r="DM74" s="882"/>
      <c r="DN74" s="882"/>
      <c r="DO74" s="882"/>
      <c r="DP74" s="883"/>
      <c r="DQ74" s="881"/>
      <c r="DR74" s="882"/>
      <c r="DS74" s="882"/>
      <c r="DT74" s="882"/>
      <c r="DU74" s="883"/>
      <c r="DV74" s="878"/>
      <c r="DW74" s="879"/>
      <c r="DX74" s="879"/>
      <c r="DY74" s="879"/>
      <c r="DZ74" s="880"/>
      <c r="EA74" s="199"/>
    </row>
    <row r="75" spans="1:131" s="200" customFormat="1" ht="26.25" customHeight="1" x14ac:dyDescent="0.15">
      <c r="A75" s="214">
        <v>8</v>
      </c>
      <c r="B75" s="894"/>
      <c r="C75" s="895"/>
      <c r="D75" s="895"/>
      <c r="E75" s="895"/>
      <c r="F75" s="895"/>
      <c r="G75" s="895"/>
      <c r="H75" s="895"/>
      <c r="I75" s="895"/>
      <c r="J75" s="895"/>
      <c r="K75" s="895"/>
      <c r="L75" s="895"/>
      <c r="M75" s="895"/>
      <c r="N75" s="895"/>
      <c r="O75" s="895"/>
      <c r="P75" s="896"/>
      <c r="Q75" s="900"/>
      <c r="R75" s="901"/>
      <c r="S75" s="901"/>
      <c r="T75" s="901"/>
      <c r="U75" s="851"/>
      <c r="V75" s="902"/>
      <c r="W75" s="901"/>
      <c r="X75" s="901"/>
      <c r="Y75" s="901"/>
      <c r="Z75" s="851"/>
      <c r="AA75" s="902"/>
      <c r="AB75" s="901"/>
      <c r="AC75" s="901"/>
      <c r="AD75" s="901"/>
      <c r="AE75" s="851"/>
      <c r="AF75" s="902"/>
      <c r="AG75" s="901"/>
      <c r="AH75" s="901"/>
      <c r="AI75" s="901"/>
      <c r="AJ75" s="851"/>
      <c r="AK75" s="902"/>
      <c r="AL75" s="901"/>
      <c r="AM75" s="901"/>
      <c r="AN75" s="901"/>
      <c r="AO75" s="851"/>
      <c r="AP75" s="902"/>
      <c r="AQ75" s="901"/>
      <c r="AR75" s="901"/>
      <c r="AS75" s="901"/>
      <c r="AT75" s="851"/>
      <c r="AU75" s="902"/>
      <c r="AV75" s="901"/>
      <c r="AW75" s="901"/>
      <c r="AX75" s="901"/>
      <c r="AY75" s="851"/>
      <c r="AZ75" s="898"/>
      <c r="BA75" s="898"/>
      <c r="BB75" s="898"/>
      <c r="BC75" s="898"/>
      <c r="BD75" s="899"/>
      <c r="BE75" s="218"/>
      <c r="BF75" s="218"/>
      <c r="BG75" s="218"/>
      <c r="BH75" s="218"/>
      <c r="BI75" s="218"/>
      <c r="BJ75" s="218"/>
      <c r="BK75" s="218"/>
      <c r="BL75" s="218"/>
      <c r="BM75" s="218"/>
      <c r="BN75" s="218"/>
      <c r="BO75" s="218"/>
      <c r="BP75" s="218"/>
      <c r="BQ75" s="215">
        <v>69</v>
      </c>
      <c r="BR75" s="220"/>
      <c r="BS75" s="884"/>
      <c r="BT75" s="885"/>
      <c r="BU75" s="885"/>
      <c r="BV75" s="885"/>
      <c r="BW75" s="885"/>
      <c r="BX75" s="885"/>
      <c r="BY75" s="885"/>
      <c r="BZ75" s="885"/>
      <c r="CA75" s="885"/>
      <c r="CB75" s="885"/>
      <c r="CC75" s="885"/>
      <c r="CD75" s="885"/>
      <c r="CE75" s="885"/>
      <c r="CF75" s="885"/>
      <c r="CG75" s="886"/>
      <c r="CH75" s="881"/>
      <c r="CI75" s="882"/>
      <c r="CJ75" s="882"/>
      <c r="CK75" s="882"/>
      <c r="CL75" s="883"/>
      <c r="CM75" s="881"/>
      <c r="CN75" s="882"/>
      <c r="CO75" s="882"/>
      <c r="CP75" s="882"/>
      <c r="CQ75" s="883"/>
      <c r="CR75" s="881"/>
      <c r="CS75" s="882"/>
      <c r="CT75" s="882"/>
      <c r="CU75" s="882"/>
      <c r="CV75" s="883"/>
      <c r="CW75" s="881"/>
      <c r="CX75" s="882"/>
      <c r="CY75" s="882"/>
      <c r="CZ75" s="882"/>
      <c r="DA75" s="883"/>
      <c r="DB75" s="881"/>
      <c r="DC75" s="882"/>
      <c r="DD75" s="882"/>
      <c r="DE75" s="882"/>
      <c r="DF75" s="883"/>
      <c r="DG75" s="881"/>
      <c r="DH75" s="882"/>
      <c r="DI75" s="882"/>
      <c r="DJ75" s="882"/>
      <c r="DK75" s="883"/>
      <c r="DL75" s="881"/>
      <c r="DM75" s="882"/>
      <c r="DN75" s="882"/>
      <c r="DO75" s="882"/>
      <c r="DP75" s="883"/>
      <c r="DQ75" s="881"/>
      <c r="DR75" s="882"/>
      <c r="DS75" s="882"/>
      <c r="DT75" s="882"/>
      <c r="DU75" s="883"/>
      <c r="DV75" s="878"/>
      <c r="DW75" s="879"/>
      <c r="DX75" s="879"/>
      <c r="DY75" s="879"/>
      <c r="DZ75" s="880"/>
      <c r="EA75" s="199"/>
    </row>
    <row r="76" spans="1:131" s="200" customFormat="1" ht="26.25" customHeight="1" x14ac:dyDescent="0.15">
      <c r="A76" s="214">
        <v>9</v>
      </c>
      <c r="B76" s="894"/>
      <c r="C76" s="895"/>
      <c r="D76" s="895"/>
      <c r="E76" s="895"/>
      <c r="F76" s="895"/>
      <c r="G76" s="895"/>
      <c r="H76" s="895"/>
      <c r="I76" s="895"/>
      <c r="J76" s="895"/>
      <c r="K76" s="895"/>
      <c r="L76" s="895"/>
      <c r="M76" s="895"/>
      <c r="N76" s="895"/>
      <c r="O76" s="895"/>
      <c r="P76" s="896"/>
      <c r="Q76" s="900"/>
      <c r="R76" s="901"/>
      <c r="S76" s="901"/>
      <c r="T76" s="901"/>
      <c r="U76" s="851"/>
      <c r="V76" s="902"/>
      <c r="W76" s="901"/>
      <c r="X76" s="901"/>
      <c r="Y76" s="901"/>
      <c r="Z76" s="851"/>
      <c r="AA76" s="902"/>
      <c r="AB76" s="901"/>
      <c r="AC76" s="901"/>
      <c r="AD76" s="901"/>
      <c r="AE76" s="851"/>
      <c r="AF76" s="902"/>
      <c r="AG76" s="901"/>
      <c r="AH76" s="901"/>
      <c r="AI76" s="901"/>
      <c r="AJ76" s="851"/>
      <c r="AK76" s="902"/>
      <c r="AL76" s="901"/>
      <c r="AM76" s="901"/>
      <c r="AN76" s="901"/>
      <c r="AO76" s="851"/>
      <c r="AP76" s="902"/>
      <c r="AQ76" s="901"/>
      <c r="AR76" s="901"/>
      <c r="AS76" s="901"/>
      <c r="AT76" s="851"/>
      <c r="AU76" s="902"/>
      <c r="AV76" s="901"/>
      <c r="AW76" s="901"/>
      <c r="AX76" s="901"/>
      <c r="AY76" s="851"/>
      <c r="AZ76" s="898"/>
      <c r="BA76" s="898"/>
      <c r="BB76" s="898"/>
      <c r="BC76" s="898"/>
      <c r="BD76" s="899"/>
      <c r="BE76" s="218"/>
      <c r="BF76" s="218"/>
      <c r="BG76" s="218"/>
      <c r="BH76" s="218"/>
      <c r="BI76" s="218"/>
      <c r="BJ76" s="218"/>
      <c r="BK76" s="218"/>
      <c r="BL76" s="218"/>
      <c r="BM76" s="218"/>
      <c r="BN76" s="218"/>
      <c r="BO76" s="218"/>
      <c r="BP76" s="218"/>
      <c r="BQ76" s="215">
        <v>70</v>
      </c>
      <c r="BR76" s="220"/>
      <c r="BS76" s="884"/>
      <c r="BT76" s="885"/>
      <c r="BU76" s="885"/>
      <c r="BV76" s="885"/>
      <c r="BW76" s="885"/>
      <c r="BX76" s="885"/>
      <c r="BY76" s="885"/>
      <c r="BZ76" s="885"/>
      <c r="CA76" s="885"/>
      <c r="CB76" s="885"/>
      <c r="CC76" s="885"/>
      <c r="CD76" s="885"/>
      <c r="CE76" s="885"/>
      <c r="CF76" s="885"/>
      <c r="CG76" s="886"/>
      <c r="CH76" s="881"/>
      <c r="CI76" s="882"/>
      <c r="CJ76" s="882"/>
      <c r="CK76" s="882"/>
      <c r="CL76" s="883"/>
      <c r="CM76" s="881"/>
      <c r="CN76" s="882"/>
      <c r="CO76" s="882"/>
      <c r="CP76" s="882"/>
      <c r="CQ76" s="883"/>
      <c r="CR76" s="881"/>
      <c r="CS76" s="882"/>
      <c r="CT76" s="882"/>
      <c r="CU76" s="882"/>
      <c r="CV76" s="883"/>
      <c r="CW76" s="881"/>
      <c r="CX76" s="882"/>
      <c r="CY76" s="882"/>
      <c r="CZ76" s="882"/>
      <c r="DA76" s="883"/>
      <c r="DB76" s="881"/>
      <c r="DC76" s="882"/>
      <c r="DD76" s="882"/>
      <c r="DE76" s="882"/>
      <c r="DF76" s="883"/>
      <c r="DG76" s="881"/>
      <c r="DH76" s="882"/>
      <c r="DI76" s="882"/>
      <c r="DJ76" s="882"/>
      <c r="DK76" s="883"/>
      <c r="DL76" s="881"/>
      <c r="DM76" s="882"/>
      <c r="DN76" s="882"/>
      <c r="DO76" s="882"/>
      <c r="DP76" s="883"/>
      <c r="DQ76" s="881"/>
      <c r="DR76" s="882"/>
      <c r="DS76" s="882"/>
      <c r="DT76" s="882"/>
      <c r="DU76" s="883"/>
      <c r="DV76" s="878"/>
      <c r="DW76" s="879"/>
      <c r="DX76" s="879"/>
      <c r="DY76" s="879"/>
      <c r="DZ76" s="880"/>
      <c r="EA76" s="199"/>
    </row>
    <row r="77" spans="1:131" s="200" customFormat="1" ht="26.25" customHeight="1" x14ac:dyDescent="0.15">
      <c r="A77" s="214">
        <v>10</v>
      </c>
      <c r="B77" s="894"/>
      <c r="C77" s="895"/>
      <c r="D77" s="895"/>
      <c r="E77" s="895"/>
      <c r="F77" s="895"/>
      <c r="G77" s="895"/>
      <c r="H77" s="895"/>
      <c r="I77" s="895"/>
      <c r="J77" s="895"/>
      <c r="K77" s="895"/>
      <c r="L77" s="895"/>
      <c r="M77" s="895"/>
      <c r="N77" s="895"/>
      <c r="O77" s="895"/>
      <c r="P77" s="896"/>
      <c r="Q77" s="900"/>
      <c r="R77" s="901"/>
      <c r="S77" s="901"/>
      <c r="T77" s="901"/>
      <c r="U77" s="851"/>
      <c r="V77" s="902"/>
      <c r="W77" s="901"/>
      <c r="X77" s="901"/>
      <c r="Y77" s="901"/>
      <c r="Z77" s="851"/>
      <c r="AA77" s="902"/>
      <c r="AB77" s="901"/>
      <c r="AC77" s="901"/>
      <c r="AD77" s="901"/>
      <c r="AE77" s="851"/>
      <c r="AF77" s="902"/>
      <c r="AG77" s="901"/>
      <c r="AH77" s="901"/>
      <c r="AI77" s="901"/>
      <c r="AJ77" s="851"/>
      <c r="AK77" s="902"/>
      <c r="AL77" s="901"/>
      <c r="AM77" s="901"/>
      <c r="AN77" s="901"/>
      <c r="AO77" s="851"/>
      <c r="AP77" s="902"/>
      <c r="AQ77" s="901"/>
      <c r="AR77" s="901"/>
      <c r="AS77" s="901"/>
      <c r="AT77" s="851"/>
      <c r="AU77" s="902"/>
      <c r="AV77" s="901"/>
      <c r="AW77" s="901"/>
      <c r="AX77" s="901"/>
      <c r="AY77" s="851"/>
      <c r="AZ77" s="898"/>
      <c r="BA77" s="898"/>
      <c r="BB77" s="898"/>
      <c r="BC77" s="898"/>
      <c r="BD77" s="899"/>
      <c r="BE77" s="218"/>
      <c r="BF77" s="218"/>
      <c r="BG77" s="218"/>
      <c r="BH77" s="218"/>
      <c r="BI77" s="218"/>
      <c r="BJ77" s="218"/>
      <c r="BK77" s="218"/>
      <c r="BL77" s="218"/>
      <c r="BM77" s="218"/>
      <c r="BN77" s="218"/>
      <c r="BO77" s="218"/>
      <c r="BP77" s="218"/>
      <c r="BQ77" s="215">
        <v>71</v>
      </c>
      <c r="BR77" s="220"/>
      <c r="BS77" s="884"/>
      <c r="BT77" s="885"/>
      <c r="BU77" s="885"/>
      <c r="BV77" s="885"/>
      <c r="BW77" s="885"/>
      <c r="BX77" s="885"/>
      <c r="BY77" s="885"/>
      <c r="BZ77" s="885"/>
      <c r="CA77" s="885"/>
      <c r="CB77" s="885"/>
      <c r="CC77" s="885"/>
      <c r="CD77" s="885"/>
      <c r="CE77" s="885"/>
      <c r="CF77" s="885"/>
      <c r="CG77" s="886"/>
      <c r="CH77" s="881"/>
      <c r="CI77" s="882"/>
      <c r="CJ77" s="882"/>
      <c r="CK77" s="882"/>
      <c r="CL77" s="883"/>
      <c r="CM77" s="881"/>
      <c r="CN77" s="882"/>
      <c r="CO77" s="882"/>
      <c r="CP77" s="882"/>
      <c r="CQ77" s="883"/>
      <c r="CR77" s="881"/>
      <c r="CS77" s="882"/>
      <c r="CT77" s="882"/>
      <c r="CU77" s="882"/>
      <c r="CV77" s="883"/>
      <c r="CW77" s="881"/>
      <c r="CX77" s="882"/>
      <c r="CY77" s="882"/>
      <c r="CZ77" s="882"/>
      <c r="DA77" s="883"/>
      <c r="DB77" s="881"/>
      <c r="DC77" s="882"/>
      <c r="DD77" s="882"/>
      <c r="DE77" s="882"/>
      <c r="DF77" s="883"/>
      <c r="DG77" s="881"/>
      <c r="DH77" s="882"/>
      <c r="DI77" s="882"/>
      <c r="DJ77" s="882"/>
      <c r="DK77" s="883"/>
      <c r="DL77" s="881"/>
      <c r="DM77" s="882"/>
      <c r="DN77" s="882"/>
      <c r="DO77" s="882"/>
      <c r="DP77" s="883"/>
      <c r="DQ77" s="881"/>
      <c r="DR77" s="882"/>
      <c r="DS77" s="882"/>
      <c r="DT77" s="882"/>
      <c r="DU77" s="883"/>
      <c r="DV77" s="878"/>
      <c r="DW77" s="879"/>
      <c r="DX77" s="879"/>
      <c r="DY77" s="879"/>
      <c r="DZ77" s="880"/>
      <c r="EA77" s="199"/>
    </row>
    <row r="78" spans="1:131" s="200" customFormat="1" ht="26.25" customHeight="1" x14ac:dyDescent="0.15">
      <c r="A78" s="214">
        <v>11</v>
      </c>
      <c r="B78" s="894"/>
      <c r="C78" s="895"/>
      <c r="D78" s="895"/>
      <c r="E78" s="895"/>
      <c r="F78" s="895"/>
      <c r="G78" s="895"/>
      <c r="H78" s="895"/>
      <c r="I78" s="895"/>
      <c r="J78" s="895"/>
      <c r="K78" s="895"/>
      <c r="L78" s="895"/>
      <c r="M78" s="895"/>
      <c r="N78" s="895"/>
      <c r="O78" s="895"/>
      <c r="P78" s="896"/>
      <c r="Q78" s="897"/>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98"/>
      <c r="BA78" s="898"/>
      <c r="BB78" s="898"/>
      <c r="BC78" s="898"/>
      <c r="BD78" s="899"/>
      <c r="BE78" s="218"/>
      <c r="BF78" s="218"/>
      <c r="BG78" s="218"/>
      <c r="BH78" s="218"/>
      <c r="BI78" s="218"/>
      <c r="BJ78" s="221"/>
      <c r="BK78" s="221"/>
      <c r="BL78" s="221"/>
      <c r="BM78" s="221"/>
      <c r="BN78" s="221"/>
      <c r="BO78" s="218"/>
      <c r="BP78" s="218"/>
      <c r="BQ78" s="215">
        <v>72</v>
      </c>
      <c r="BR78" s="220"/>
      <c r="BS78" s="884"/>
      <c r="BT78" s="885"/>
      <c r="BU78" s="885"/>
      <c r="BV78" s="885"/>
      <c r="BW78" s="885"/>
      <c r="BX78" s="885"/>
      <c r="BY78" s="885"/>
      <c r="BZ78" s="885"/>
      <c r="CA78" s="885"/>
      <c r="CB78" s="885"/>
      <c r="CC78" s="885"/>
      <c r="CD78" s="885"/>
      <c r="CE78" s="885"/>
      <c r="CF78" s="885"/>
      <c r="CG78" s="886"/>
      <c r="CH78" s="881"/>
      <c r="CI78" s="882"/>
      <c r="CJ78" s="882"/>
      <c r="CK78" s="882"/>
      <c r="CL78" s="883"/>
      <c r="CM78" s="881"/>
      <c r="CN78" s="882"/>
      <c r="CO78" s="882"/>
      <c r="CP78" s="882"/>
      <c r="CQ78" s="883"/>
      <c r="CR78" s="881"/>
      <c r="CS78" s="882"/>
      <c r="CT78" s="882"/>
      <c r="CU78" s="882"/>
      <c r="CV78" s="883"/>
      <c r="CW78" s="881"/>
      <c r="CX78" s="882"/>
      <c r="CY78" s="882"/>
      <c r="CZ78" s="882"/>
      <c r="DA78" s="883"/>
      <c r="DB78" s="881"/>
      <c r="DC78" s="882"/>
      <c r="DD78" s="882"/>
      <c r="DE78" s="882"/>
      <c r="DF78" s="883"/>
      <c r="DG78" s="881"/>
      <c r="DH78" s="882"/>
      <c r="DI78" s="882"/>
      <c r="DJ78" s="882"/>
      <c r="DK78" s="883"/>
      <c r="DL78" s="881"/>
      <c r="DM78" s="882"/>
      <c r="DN78" s="882"/>
      <c r="DO78" s="882"/>
      <c r="DP78" s="883"/>
      <c r="DQ78" s="881"/>
      <c r="DR78" s="882"/>
      <c r="DS78" s="882"/>
      <c r="DT78" s="882"/>
      <c r="DU78" s="883"/>
      <c r="DV78" s="878"/>
      <c r="DW78" s="879"/>
      <c r="DX78" s="879"/>
      <c r="DY78" s="879"/>
      <c r="DZ78" s="880"/>
      <c r="EA78" s="199"/>
    </row>
    <row r="79" spans="1:131" s="200" customFormat="1" ht="26.25" customHeight="1" x14ac:dyDescent="0.15">
      <c r="A79" s="214">
        <v>12</v>
      </c>
      <c r="B79" s="894"/>
      <c r="C79" s="895"/>
      <c r="D79" s="895"/>
      <c r="E79" s="895"/>
      <c r="F79" s="895"/>
      <c r="G79" s="895"/>
      <c r="H79" s="895"/>
      <c r="I79" s="895"/>
      <c r="J79" s="895"/>
      <c r="K79" s="895"/>
      <c r="L79" s="895"/>
      <c r="M79" s="895"/>
      <c r="N79" s="895"/>
      <c r="O79" s="895"/>
      <c r="P79" s="896"/>
      <c r="Q79" s="897"/>
      <c r="R79" s="852"/>
      <c r="S79" s="852"/>
      <c r="T79" s="852"/>
      <c r="U79" s="852"/>
      <c r="V79" s="852"/>
      <c r="W79" s="852"/>
      <c r="X79" s="852"/>
      <c r="Y79" s="852"/>
      <c r="Z79" s="852"/>
      <c r="AA79" s="852"/>
      <c r="AB79" s="852"/>
      <c r="AC79" s="852"/>
      <c r="AD79" s="852"/>
      <c r="AE79" s="852"/>
      <c r="AF79" s="852"/>
      <c r="AG79" s="852"/>
      <c r="AH79" s="852"/>
      <c r="AI79" s="852"/>
      <c r="AJ79" s="852"/>
      <c r="AK79" s="852"/>
      <c r="AL79" s="852"/>
      <c r="AM79" s="852"/>
      <c r="AN79" s="852"/>
      <c r="AO79" s="852"/>
      <c r="AP79" s="852"/>
      <c r="AQ79" s="852"/>
      <c r="AR79" s="852"/>
      <c r="AS79" s="852"/>
      <c r="AT79" s="852"/>
      <c r="AU79" s="852"/>
      <c r="AV79" s="852"/>
      <c r="AW79" s="852"/>
      <c r="AX79" s="852"/>
      <c r="AY79" s="852"/>
      <c r="AZ79" s="898"/>
      <c r="BA79" s="898"/>
      <c r="BB79" s="898"/>
      <c r="BC79" s="898"/>
      <c r="BD79" s="899"/>
      <c r="BE79" s="218"/>
      <c r="BF79" s="218"/>
      <c r="BG79" s="218"/>
      <c r="BH79" s="218"/>
      <c r="BI79" s="218"/>
      <c r="BJ79" s="221"/>
      <c r="BK79" s="221"/>
      <c r="BL79" s="221"/>
      <c r="BM79" s="221"/>
      <c r="BN79" s="221"/>
      <c r="BO79" s="218"/>
      <c r="BP79" s="218"/>
      <c r="BQ79" s="215">
        <v>73</v>
      </c>
      <c r="BR79" s="220"/>
      <c r="BS79" s="884"/>
      <c r="BT79" s="885"/>
      <c r="BU79" s="885"/>
      <c r="BV79" s="885"/>
      <c r="BW79" s="885"/>
      <c r="BX79" s="885"/>
      <c r="BY79" s="885"/>
      <c r="BZ79" s="885"/>
      <c r="CA79" s="885"/>
      <c r="CB79" s="885"/>
      <c r="CC79" s="885"/>
      <c r="CD79" s="885"/>
      <c r="CE79" s="885"/>
      <c r="CF79" s="885"/>
      <c r="CG79" s="886"/>
      <c r="CH79" s="881"/>
      <c r="CI79" s="882"/>
      <c r="CJ79" s="882"/>
      <c r="CK79" s="882"/>
      <c r="CL79" s="883"/>
      <c r="CM79" s="881"/>
      <c r="CN79" s="882"/>
      <c r="CO79" s="882"/>
      <c r="CP79" s="882"/>
      <c r="CQ79" s="883"/>
      <c r="CR79" s="881"/>
      <c r="CS79" s="882"/>
      <c r="CT79" s="882"/>
      <c r="CU79" s="882"/>
      <c r="CV79" s="883"/>
      <c r="CW79" s="881"/>
      <c r="CX79" s="882"/>
      <c r="CY79" s="882"/>
      <c r="CZ79" s="882"/>
      <c r="DA79" s="883"/>
      <c r="DB79" s="881"/>
      <c r="DC79" s="882"/>
      <c r="DD79" s="882"/>
      <c r="DE79" s="882"/>
      <c r="DF79" s="883"/>
      <c r="DG79" s="881"/>
      <c r="DH79" s="882"/>
      <c r="DI79" s="882"/>
      <c r="DJ79" s="882"/>
      <c r="DK79" s="883"/>
      <c r="DL79" s="881"/>
      <c r="DM79" s="882"/>
      <c r="DN79" s="882"/>
      <c r="DO79" s="882"/>
      <c r="DP79" s="883"/>
      <c r="DQ79" s="881"/>
      <c r="DR79" s="882"/>
      <c r="DS79" s="882"/>
      <c r="DT79" s="882"/>
      <c r="DU79" s="883"/>
      <c r="DV79" s="878"/>
      <c r="DW79" s="879"/>
      <c r="DX79" s="879"/>
      <c r="DY79" s="879"/>
      <c r="DZ79" s="880"/>
      <c r="EA79" s="199"/>
    </row>
    <row r="80" spans="1:131" s="200" customFormat="1" ht="26.25" customHeight="1" x14ac:dyDescent="0.15">
      <c r="A80" s="214">
        <v>13</v>
      </c>
      <c r="B80" s="894"/>
      <c r="C80" s="895"/>
      <c r="D80" s="895"/>
      <c r="E80" s="895"/>
      <c r="F80" s="895"/>
      <c r="G80" s="895"/>
      <c r="H80" s="895"/>
      <c r="I80" s="895"/>
      <c r="J80" s="895"/>
      <c r="K80" s="895"/>
      <c r="L80" s="895"/>
      <c r="M80" s="895"/>
      <c r="N80" s="895"/>
      <c r="O80" s="895"/>
      <c r="P80" s="896"/>
      <c r="Q80" s="897"/>
      <c r="R80" s="852"/>
      <c r="S80" s="852"/>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98"/>
      <c r="BA80" s="898"/>
      <c r="BB80" s="898"/>
      <c r="BC80" s="898"/>
      <c r="BD80" s="899"/>
      <c r="BE80" s="218"/>
      <c r="BF80" s="218"/>
      <c r="BG80" s="218"/>
      <c r="BH80" s="218"/>
      <c r="BI80" s="218"/>
      <c r="BJ80" s="218"/>
      <c r="BK80" s="218"/>
      <c r="BL80" s="218"/>
      <c r="BM80" s="218"/>
      <c r="BN80" s="218"/>
      <c r="BO80" s="218"/>
      <c r="BP80" s="218"/>
      <c r="BQ80" s="215">
        <v>74</v>
      </c>
      <c r="BR80" s="220"/>
      <c r="BS80" s="884"/>
      <c r="BT80" s="885"/>
      <c r="BU80" s="885"/>
      <c r="BV80" s="885"/>
      <c r="BW80" s="885"/>
      <c r="BX80" s="885"/>
      <c r="BY80" s="885"/>
      <c r="BZ80" s="885"/>
      <c r="CA80" s="885"/>
      <c r="CB80" s="885"/>
      <c r="CC80" s="885"/>
      <c r="CD80" s="885"/>
      <c r="CE80" s="885"/>
      <c r="CF80" s="885"/>
      <c r="CG80" s="886"/>
      <c r="CH80" s="881"/>
      <c r="CI80" s="882"/>
      <c r="CJ80" s="882"/>
      <c r="CK80" s="882"/>
      <c r="CL80" s="883"/>
      <c r="CM80" s="881"/>
      <c r="CN80" s="882"/>
      <c r="CO80" s="882"/>
      <c r="CP80" s="882"/>
      <c r="CQ80" s="883"/>
      <c r="CR80" s="881"/>
      <c r="CS80" s="882"/>
      <c r="CT80" s="882"/>
      <c r="CU80" s="882"/>
      <c r="CV80" s="883"/>
      <c r="CW80" s="881"/>
      <c r="CX80" s="882"/>
      <c r="CY80" s="882"/>
      <c r="CZ80" s="882"/>
      <c r="DA80" s="883"/>
      <c r="DB80" s="881"/>
      <c r="DC80" s="882"/>
      <c r="DD80" s="882"/>
      <c r="DE80" s="882"/>
      <c r="DF80" s="883"/>
      <c r="DG80" s="881"/>
      <c r="DH80" s="882"/>
      <c r="DI80" s="882"/>
      <c r="DJ80" s="882"/>
      <c r="DK80" s="883"/>
      <c r="DL80" s="881"/>
      <c r="DM80" s="882"/>
      <c r="DN80" s="882"/>
      <c r="DO80" s="882"/>
      <c r="DP80" s="883"/>
      <c r="DQ80" s="881"/>
      <c r="DR80" s="882"/>
      <c r="DS80" s="882"/>
      <c r="DT80" s="882"/>
      <c r="DU80" s="883"/>
      <c r="DV80" s="878"/>
      <c r="DW80" s="879"/>
      <c r="DX80" s="879"/>
      <c r="DY80" s="879"/>
      <c r="DZ80" s="880"/>
      <c r="EA80" s="199"/>
    </row>
    <row r="81" spans="1:131" s="200" customFormat="1" ht="26.25" customHeight="1" x14ac:dyDescent="0.15">
      <c r="A81" s="214">
        <v>14</v>
      </c>
      <c r="B81" s="894"/>
      <c r="C81" s="895"/>
      <c r="D81" s="895"/>
      <c r="E81" s="895"/>
      <c r="F81" s="895"/>
      <c r="G81" s="895"/>
      <c r="H81" s="895"/>
      <c r="I81" s="895"/>
      <c r="J81" s="895"/>
      <c r="K81" s="895"/>
      <c r="L81" s="895"/>
      <c r="M81" s="895"/>
      <c r="N81" s="895"/>
      <c r="O81" s="895"/>
      <c r="P81" s="896"/>
      <c r="Q81" s="897"/>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98"/>
      <c r="BA81" s="898"/>
      <c r="BB81" s="898"/>
      <c r="BC81" s="898"/>
      <c r="BD81" s="899"/>
      <c r="BE81" s="218"/>
      <c r="BF81" s="218"/>
      <c r="BG81" s="218"/>
      <c r="BH81" s="218"/>
      <c r="BI81" s="218"/>
      <c r="BJ81" s="218"/>
      <c r="BK81" s="218"/>
      <c r="BL81" s="218"/>
      <c r="BM81" s="218"/>
      <c r="BN81" s="218"/>
      <c r="BO81" s="218"/>
      <c r="BP81" s="218"/>
      <c r="BQ81" s="215">
        <v>75</v>
      </c>
      <c r="BR81" s="220"/>
      <c r="BS81" s="884"/>
      <c r="BT81" s="885"/>
      <c r="BU81" s="885"/>
      <c r="BV81" s="885"/>
      <c r="BW81" s="885"/>
      <c r="BX81" s="885"/>
      <c r="BY81" s="885"/>
      <c r="BZ81" s="885"/>
      <c r="CA81" s="885"/>
      <c r="CB81" s="885"/>
      <c r="CC81" s="885"/>
      <c r="CD81" s="885"/>
      <c r="CE81" s="885"/>
      <c r="CF81" s="885"/>
      <c r="CG81" s="886"/>
      <c r="CH81" s="881"/>
      <c r="CI81" s="882"/>
      <c r="CJ81" s="882"/>
      <c r="CK81" s="882"/>
      <c r="CL81" s="883"/>
      <c r="CM81" s="881"/>
      <c r="CN81" s="882"/>
      <c r="CO81" s="882"/>
      <c r="CP81" s="882"/>
      <c r="CQ81" s="883"/>
      <c r="CR81" s="881"/>
      <c r="CS81" s="882"/>
      <c r="CT81" s="882"/>
      <c r="CU81" s="882"/>
      <c r="CV81" s="883"/>
      <c r="CW81" s="881"/>
      <c r="CX81" s="882"/>
      <c r="CY81" s="882"/>
      <c r="CZ81" s="882"/>
      <c r="DA81" s="883"/>
      <c r="DB81" s="881"/>
      <c r="DC81" s="882"/>
      <c r="DD81" s="882"/>
      <c r="DE81" s="882"/>
      <c r="DF81" s="883"/>
      <c r="DG81" s="881"/>
      <c r="DH81" s="882"/>
      <c r="DI81" s="882"/>
      <c r="DJ81" s="882"/>
      <c r="DK81" s="883"/>
      <c r="DL81" s="881"/>
      <c r="DM81" s="882"/>
      <c r="DN81" s="882"/>
      <c r="DO81" s="882"/>
      <c r="DP81" s="883"/>
      <c r="DQ81" s="881"/>
      <c r="DR81" s="882"/>
      <c r="DS81" s="882"/>
      <c r="DT81" s="882"/>
      <c r="DU81" s="883"/>
      <c r="DV81" s="878"/>
      <c r="DW81" s="879"/>
      <c r="DX81" s="879"/>
      <c r="DY81" s="879"/>
      <c r="DZ81" s="880"/>
      <c r="EA81" s="199"/>
    </row>
    <row r="82" spans="1:131" s="200" customFormat="1" ht="26.25" customHeight="1" x14ac:dyDescent="0.15">
      <c r="A82" s="214">
        <v>15</v>
      </c>
      <c r="B82" s="894"/>
      <c r="C82" s="895"/>
      <c r="D82" s="895"/>
      <c r="E82" s="895"/>
      <c r="F82" s="895"/>
      <c r="G82" s="895"/>
      <c r="H82" s="895"/>
      <c r="I82" s="895"/>
      <c r="J82" s="895"/>
      <c r="K82" s="895"/>
      <c r="L82" s="895"/>
      <c r="M82" s="895"/>
      <c r="N82" s="895"/>
      <c r="O82" s="895"/>
      <c r="P82" s="896"/>
      <c r="Q82" s="897"/>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98"/>
      <c r="BA82" s="898"/>
      <c r="BB82" s="898"/>
      <c r="BC82" s="898"/>
      <c r="BD82" s="899"/>
      <c r="BE82" s="218"/>
      <c r="BF82" s="218"/>
      <c r="BG82" s="218"/>
      <c r="BH82" s="218"/>
      <c r="BI82" s="218"/>
      <c r="BJ82" s="218"/>
      <c r="BK82" s="218"/>
      <c r="BL82" s="218"/>
      <c r="BM82" s="218"/>
      <c r="BN82" s="218"/>
      <c r="BO82" s="218"/>
      <c r="BP82" s="218"/>
      <c r="BQ82" s="215">
        <v>76</v>
      </c>
      <c r="BR82" s="220"/>
      <c r="BS82" s="884"/>
      <c r="BT82" s="885"/>
      <c r="BU82" s="885"/>
      <c r="BV82" s="885"/>
      <c r="BW82" s="885"/>
      <c r="BX82" s="885"/>
      <c r="BY82" s="885"/>
      <c r="BZ82" s="885"/>
      <c r="CA82" s="885"/>
      <c r="CB82" s="885"/>
      <c r="CC82" s="885"/>
      <c r="CD82" s="885"/>
      <c r="CE82" s="885"/>
      <c r="CF82" s="885"/>
      <c r="CG82" s="886"/>
      <c r="CH82" s="881"/>
      <c r="CI82" s="882"/>
      <c r="CJ82" s="882"/>
      <c r="CK82" s="882"/>
      <c r="CL82" s="883"/>
      <c r="CM82" s="881"/>
      <c r="CN82" s="882"/>
      <c r="CO82" s="882"/>
      <c r="CP82" s="882"/>
      <c r="CQ82" s="883"/>
      <c r="CR82" s="881"/>
      <c r="CS82" s="882"/>
      <c r="CT82" s="882"/>
      <c r="CU82" s="882"/>
      <c r="CV82" s="883"/>
      <c r="CW82" s="881"/>
      <c r="CX82" s="882"/>
      <c r="CY82" s="882"/>
      <c r="CZ82" s="882"/>
      <c r="DA82" s="883"/>
      <c r="DB82" s="881"/>
      <c r="DC82" s="882"/>
      <c r="DD82" s="882"/>
      <c r="DE82" s="882"/>
      <c r="DF82" s="883"/>
      <c r="DG82" s="881"/>
      <c r="DH82" s="882"/>
      <c r="DI82" s="882"/>
      <c r="DJ82" s="882"/>
      <c r="DK82" s="883"/>
      <c r="DL82" s="881"/>
      <c r="DM82" s="882"/>
      <c r="DN82" s="882"/>
      <c r="DO82" s="882"/>
      <c r="DP82" s="883"/>
      <c r="DQ82" s="881"/>
      <c r="DR82" s="882"/>
      <c r="DS82" s="882"/>
      <c r="DT82" s="882"/>
      <c r="DU82" s="883"/>
      <c r="DV82" s="878"/>
      <c r="DW82" s="879"/>
      <c r="DX82" s="879"/>
      <c r="DY82" s="879"/>
      <c r="DZ82" s="880"/>
      <c r="EA82" s="199"/>
    </row>
    <row r="83" spans="1:131" s="200" customFormat="1" ht="26.25" customHeight="1" x14ac:dyDescent="0.15">
      <c r="A83" s="214">
        <v>16</v>
      </c>
      <c r="B83" s="894"/>
      <c r="C83" s="895"/>
      <c r="D83" s="895"/>
      <c r="E83" s="895"/>
      <c r="F83" s="895"/>
      <c r="G83" s="895"/>
      <c r="H83" s="895"/>
      <c r="I83" s="895"/>
      <c r="J83" s="895"/>
      <c r="K83" s="895"/>
      <c r="L83" s="895"/>
      <c r="M83" s="895"/>
      <c r="N83" s="895"/>
      <c r="O83" s="895"/>
      <c r="P83" s="896"/>
      <c r="Q83" s="897"/>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98"/>
      <c r="BA83" s="898"/>
      <c r="BB83" s="898"/>
      <c r="BC83" s="898"/>
      <c r="BD83" s="899"/>
      <c r="BE83" s="218"/>
      <c r="BF83" s="218"/>
      <c r="BG83" s="218"/>
      <c r="BH83" s="218"/>
      <c r="BI83" s="218"/>
      <c r="BJ83" s="218"/>
      <c r="BK83" s="218"/>
      <c r="BL83" s="218"/>
      <c r="BM83" s="218"/>
      <c r="BN83" s="218"/>
      <c r="BO83" s="218"/>
      <c r="BP83" s="218"/>
      <c r="BQ83" s="215">
        <v>77</v>
      </c>
      <c r="BR83" s="220"/>
      <c r="BS83" s="884"/>
      <c r="BT83" s="885"/>
      <c r="BU83" s="885"/>
      <c r="BV83" s="885"/>
      <c r="BW83" s="885"/>
      <c r="BX83" s="885"/>
      <c r="BY83" s="885"/>
      <c r="BZ83" s="885"/>
      <c r="CA83" s="885"/>
      <c r="CB83" s="885"/>
      <c r="CC83" s="885"/>
      <c r="CD83" s="885"/>
      <c r="CE83" s="885"/>
      <c r="CF83" s="885"/>
      <c r="CG83" s="886"/>
      <c r="CH83" s="881"/>
      <c r="CI83" s="882"/>
      <c r="CJ83" s="882"/>
      <c r="CK83" s="882"/>
      <c r="CL83" s="883"/>
      <c r="CM83" s="881"/>
      <c r="CN83" s="882"/>
      <c r="CO83" s="882"/>
      <c r="CP83" s="882"/>
      <c r="CQ83" s="883"/>
      <c r="CR83" s="881"/>
      <c r="CS83" s="882"/>
      <c r="CT83" s="882"/>
      <c r="CU83" s="882"/>
      <c r="CV83" s="883"/>
      <c r="CW83" s="881"/>
      <c r="CX83" s="882"/>
      <c r="CY83" s="882"/>
      <c r="CZ83" s="882"/>
      <c r="DA83" s="883"/>
      <c r="DB83" s="881"/>
      <c r="DC83" s="882"/>
      <c r="DD83" s="882"/>
      <c r="DE83" s="882"/>
      <c r="DF83" s="883"/>
      <c r="DG83" s="881"/>
      <c r="DH83" s="882"/>
      <c r="DI83" s="882"/>
      <c r="DJ83" s="882"/>
      <c r="DK83" s="883"/>
      <c r="DL83" s="881"/>
      <c r="DM83" s="882"/>
      <c r="DN83" s="882"/>
      <c r="DO83" s="882"/>
      <c r="DP83" s="883"/>
      <c r="DQ83" s="881"/>
      <c r="DR83" s="882"/>
      <c r="DS83" s="882"/>
      <c r="DT83" s="882"/>
      <c r="DU83" s="883"/>
      <c r="DV83" s="878"/>
      <c r="DW83" s="879"/>
      <c r="DX83" s="879"/>
      <c r="DY83" s="879"/>
      <c r="DZ83" s="880"/>
      <c r="EA83" s="199"/>
    </row>
    <row r="84" spans="1:131" s="200" customFormat="1" ht="26.25" customHeight="1" x14ac:dyDescent="0.15">
      <c r="A84" s="214">
        <v>17</v>
      </c>
      <c r="B84" s="894"/>
      <c r="C84" s="895"/>
      <c r="D84" s="895"/>
      <c r="E84" s="895"/>
      <c r="F84" s="895"/>
      <c r="G84" s="895"/>
      <c r="H84" s="895"/>
      <c r="I84" s="895"/>
      <c r="J84" s="895"/>
      <c r="K84" s="895"/>
      <c r="L84" s="895"/>
      <c r="M84" s="895"/>
      <c r="N84" s="895"/>
      <c r="O84" s="895"/>
      <c r="P84" s="896"/>
      <c r="Q84" s="897"/>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98"/>
      <c r="BA84" s="898"/>
      <c r="BB84" s="898"/>
      <c r="BC84" s="898"/>
      <c r="BD84" s="899"/>
      <c r="BE84" s="218"/>
      <c r="BF84" s="218"/>
      <c r="BG84" s="218"/>
      <c r="BH84" s="218"/>
      <c r="BI84" s="218"/>
      <c r="BJ84" s="218"/>
      <c r="BK84" s="218"/>
      <c r="BL84" s="218"/>
      <c r="BM84" s="218"/>
      <c r="BN84" s="218"/>
      <c r="BO84" s="218"/>
      <c r="BP84" s="218"/>
      <c r="BQ84" s="215">
        <v>78</v>
      </c>
      <c r="BR84" s="220"/>
      <c r="BS84" s="884"/>
      <c r="BT84" s="885"/>
      <c r="BU84" s="885"/>
      <c r="BV84" s="885"/>
      <c r="BW84" s="885"/>
      <c r="BX84" s="885"/>
      <c r="BY84" s="885"/>
      <c r="BZ84" s="885"/>
      <c r="CA84" s="885"/>
      <c r="CB84" s="885"/>
      <c r="CC84" s="885"/>
      <c r="CD84" s="885"/>
      <c r="CE84" s="885"/>
      <c r="CF84" s="885"/>
      <c r="CG84" s="886"/>
      <c r="CH84" s="881"/>
      <c r="CI84" s="882"/>
      <c r="CJ84" s="882"/>
      <c r="CK84" s="882"/>
      <c r="CL84" s="883"/>
      <c r="CM84" s="881"/>
      <c r="CN84" s="882"/>
      <c r="CO84" s="882"/>
      <c r="CP84" s="882"/>
      <c r="CQ84" s="883"/>
      <c r="CR84" s="881"/>
      <c r="CS84" s="882"/>
      <c r="CT84" s="882"/>
      <c r="CU84" s="882"/>
      <c r="CV84" s="883"/>
      <c r="CW84" s="881"/>
      <c r="CX84" s="882"/>
      <c r="CY84" s="882"/>
      <c r="CZ84" s="882"/>
      <c r="DA84" s="883"/>
      <c r="DB84" s="881"/>
      <c r="DC84" s="882"/>
      <c r="DD84" s="882"/>
      <c r="DE84" s="882"/>
      <c r="DF84" s="883"/>
      <c r="DG84" s="881"/>
      <c r="DH84" s="882"/>
      <c r="DI84" s="882"/>
      <c r="DJ84" s="882"/>
      <c r="DK84" s="883"/>
      <c r="DL84" s="881"/>
      <c r="DM84" s="882"/>
      <c r="DN84" s="882"/>
      <c r="DO84" s="882"/>
      <c r="DP84" s="883"/>
      <c r="DQ84" s="881"/>
      <c r="DR84" s="882"/>
      <c r="DS84" s="882"/>
      <c r="DT84" s="882"/>
      <c r="DU84" s="883"/>
      <c r="DV84" s="878"/>
      <c r="DW84" s="879"/>
      <c r="DX84" s="879"/>
      <c r="DY84" s="879"/>
      <c r="DZ84" s="880"/>
      <c r="EA84" s="199"/>
    </row>
    <row r="85" spans="1:131" s="200" customFormat="1" ht="26.25" customHeight="1" x14ac:dyDescent="0.15">
      <c r="A85" s="214">
        <v>18</v>
      </c>
      <c r="B85" s="894"/>
      <c r="C85" s="895"/>
      <c r="D85" s="895"/>
      <c r="E85" s="895"/>
      <c r="F85" s="895"/>
      <c r="G85" s="895"/>
      <c r="H85" s="895"/>
      <c r="I85" s="895"/>
      <c r="J85" s="895"/>
      <c r="K85" s="895"/>
      <c r="L85" s="895"/>
      <c r="M85" s="895"/>
      <c r="N85" s="895"/>
      <c r="O85" s="895"/>
      <c r="P85" s="896"/>
      <c r="Q85" s="897"/>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98"/>
      <c r="BA85" s="898"/>
      <c r="BB85" s="898"/>
      <c r="BC85" s="898"/>
      <c r="BD85" s="899"/>
      <c r="BE85" s="218"/>
      <c r="BF85" s="218"/>
      <c r="BG85" s="218"/>
      <c r="BH85" s="218"/>
      <c r="BI85" s="218"/>
      <c r="BJ85" s="218"/>
      <c r="BK85" s="218"/>
      <c r="BL85" s="218"/>
      <c r="BM85" s="218"/>
      <c r="BN85" s="218"/>
      <c r="BO85" s="218"/>
      <c r="BP85" s="218"/>
      <c r="BQ85" s="215">
        <v>79</v>
      </c>
      <c r="BR85" s="220"/>
      <c r="BS85" s="884"/>
      <c r="BT85" s="885"/>
      <c r="BU85" s="885"/>
      <c r="BV85" s="885"/>
      <c r="BW85" s="885"/>
      <c r="BX85" s="885"/>
      <c r="BY85" s="885"/>
      <c r="BZ85" s="885"/>
      <c r="CA85" s="885"/>
      <c r="CB85" s="885"/>
      <c r="CC85" s="885"/>
      <c r="CD85" s="885"/>
      <c r="CE85" s="885"/>
      <c r="CF85" s="885"/>
      <c r="CG85" s="886"/>
      <c r="CH85" s="881"/>
      <c r="CI85" s="882"/>
      <c r="CJ85" s="882"/>
      <c r="CK85" s="882"/>
      <c r="CL85" s="883"/>
      <c r="CM85" s="881"/>
      <c r="CN85" s="882"/>
      <c r="CO85" s="882"/>
      <c r="CP85" s="882"/>
      <c r="CQ85" s="883"/>
      <c r="CR85" s="881"/>
      <c r="CS85" s="882"/>
      <c r="CT85" s="882"/>
      <c r="CU85" s="882"/>
      <c r="CV85" s="883"/>
      <c r="CW85" s="881"/>
      <c r="CX85" s="882"/>
      <c r="CY85" s="882"/>
      <c r="CZ85" s="882"/>
      <c r="DA85" s="883"/>
      <c r="DB85" s="881"/>
      <c r="DC85" s="882"/>
      <c r="DD85" s="882"/>
      <c r="DE85" s="882"/>
      <c r="DF85" s="883"/>
      <c r="DG85" s="881"/>
      <c r="DH85" s="882"/>
      <c r="DI85" s="882"/>
      <c r="DJ85" s="882"/>
      <c r="DK85" s="883"/>
      <c r="DL85" s="881"/>
      <c r="DM85" s="882"/>
      <c r="DN85" s="882"/>
      <c r="DO85" s="882"/>
      <c r="DP85" s="883"/>
      <c r="DQ85" s="881"/>
      <c r="DR85" s="882"/>
      <c r="DS85" s="882"/>
      <c r="DT85" s="882"/>
      <c r="DU85" s="883"/>
      <c r="DV85" s="878"/>
      <c r="DW85" s="879"/>
      <c r="DX85" s="879"/>
      <c r="DY85" s="879"/>
      <c r="DZ85" s="880"/>
      <c r="EA85" s="199"/>
    </row>
    <row r="86" spans="1:131" s="200" customFormat="1" ht="26.25" customHeight="1" x14ac:dyDescent="0.15">
      <c r="A86" s="214">
        <v>19</v>
      </c>
      <c r="B86" s="894"/>
      <c r="C86" s="895"/>
      <c r="D86" s="895"/>
      <c r="E86" s="895"/>
      <c r="F86" s="895"/>
      <c r="G86" s="895"/>
      <c r="H86" s="895"/>
      <c r="I86" s="895"/>
      <c r="J86" s="895"/>
      <c r="K86" s="895"/>
      <c r="L86" s="895"/>
      <c r="M86" s="895"/>
      <c r="N86" s="895"/>
      <c r="O86" s="895"/>
      <c r="P86" s="896"/>
      <c r="Q86" s="897"/>
      <c r="R86" s="852"/>
      <c r="S86" s="852"/>
      <c r="T86" s="852"/>
      <c r="U86" s="852"/>
      <c r="V86" s="852"/>
      <c r="W86" s="852"/>
      <c r="X86" s="852"/>
      <c r="Y86" s="852"/>
      <c r="Z86" s="852"/>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98"/>
      <c r="BA86" s="898"/>
      <c r="BB86" s="898"/>
      <c r="BC86" s="898"/>
      <c r="BD86" s="899"/>
      <c r="BE86" s="218"/>
      <c r="BF86" s="218"/>
      <c r="BG86" s="218"/>
      <c r="BH86" s="218"/>
      <c r="BI86" s="218"/>
      <c r="BJ86" s="218"/>
      <c r="BK86" s="218"/>
      <c r="BL86" s="218"/>
      <c r="BM86" s="218"/>
      <c r="BN86" s="218"/>
      <c r="BO86" s="218"/>
      <c r="BP86" s="218"/>
      <c r="BQ86" s="215">
        <v>80</v>
      </c>
      <c r="BR86" s="220"/>
      <c r="BS86" s="884"/>
      <c r="BT86" s="885"/>
      <c r="BU86" s="885"/>
      <c r="BV86" s="885"/>
      <c r="BW86" s="885"/>
      <c r="BX86" s="885"/>
      <c r="BY86" s="885"/>
      <c r="BZ86" s="885"/>
      <c r="CA86" s="885"/>
      <c r="CB86" s="885"/>
      <c r="CC86" s="885"/>
      <c r="CD86" s="885"/>
      <c r="CE86" s="885"/>
      <c r="CF86" s="885"/>
      <c r="CG86" s="886"/>
      <c r="CH86" s="881"/>
      <c r="CI86" s="882"/>
      <c r="CJ86" s="882"/>
      <c r="CK86" s="882"/>
      <c r="CL86" s="883"/>
      <c r="CM86" s="881"/>
      <c r="CN86" s="882"/>
      <c r="CO86" s="882"/>
      <c r="CP86" s="882"/>
      <c r="CQ86" s="883"/>
      <c r="CR86" s="881"/>
      <c r="CS86" s="882"/>
      <c r="CT86" s="882"/>
      <c r="CU86" s="882"/>
      <c r="CV86" s="883"/>
      <c r="CW86" s="881"/>
      <c r="CX86" s="882"/>
      <c r="CY86" s="882"/>
      <c r="CZ86" s="882"/>
      <c r="DA86" s="883"/>
      <c r="DB86" s="881"/>
      <c r="DC86" s="882"/>
      <c r="DD86" s="882"/>
      <c r="DE86" s="882"/>
      <c r="DF86" s="883"/>
      <c r="DG86" s="881"/>
      <c r="DH86" s="882"/>
      <c r="DI86" s="882"/>
      <c r="DJ86" s="882"/>
      <c r="DK86" s="883"/>
      <c r="DL86" s="881"/>
      <c r="DM86" s="882"/>
      <c r="DN86" s="882"/>
      <c r="DO86" s="882"/>
      <c r="DP86" s="883"/>
      <c r="DQ86" s="881"/>
      <c r="DR86" s="882"/>
      <c r="DS86" s="882"/>
      <c r="DT86" s="882"/>
      <c r="DU86" s="883"/>
      <c r="DV86" s="878"/>
      <c r="DW86" s="879"/>
      <c r="DX86" s="879"/>
      <c r="DY86" s="879"/>
      <c r="DZ86" s="880"/>
      <c r="EA86" s="199"/>
    </row>
    <row r="87" spans="1:131" s="200" customFormat="1" ht="26.25" customHeight="1" x14ac:dyDescent="0.15">
      <c r="A87" s="222">
        <v>20</v>
      </c>
      <c r="B87" s="903"/>
      <c r="C87" s="904"/>
      <c r="D87" s="904"/>
      <c r="E87" s="904"/>
      <c r="F87" s="904"/>
      <c r="G87" s="904"/>
      <c r="H87" s="904"/>
      <c r="I87" s="904"/>
      <c r="J87" s="904"/>
      <c r="K87" s="904"/>
      <c r="L87" s="904"/>
      <c r="M87" s="904"/>
      <c r="N87" s="904"/>
      <c r="O87" s="904"/>
      <c r="P87" s="905"/>
      <c r="Q87" s="906"/>
      <c r="R87" s="907"/>
      <c r="S87" s="907"/>
      <c r="T87" s="907"/>
      <c r="U87" s="907"/>
      <c r="V87" s="907"/>
      <c r="W87" s="907"/>
      <c r="X87" s="907"/>
      <c r="Y87" s="907"/>
      <c r="Z87" s="907"/>
      <c r="AA87" s="907"/>
      <c r="AB87" s="907"/>
      <c r="AC87" s="907"/>
      <c r="AD87" s="907"/>
      <c r="AE87" s="907"/>
      <c r="AF87" s="907"/>
      <c r="AG87" s="907"/>
      <c r="AH87" s="907"/>
      <c r="AI87" s="907"/>
      <c r="AJ87" s="907"/>
      <c r="AK87" s="907"/>
      <c r="AL87" s="907"/>
      <c r="AM87" s="907"/>
      <c r="AN87" s="907"/>
      <c r="AO87" s="907"/>
      <c r="AP87" s="907"/>
      <c r="AQ87" s="907"/>
      <c r="AR87" s="907"/>
      <c r="AS87" s="907"/>
      <c r="AT87" s="907"/>
      <c r="AU87" s="907"/>
      <c r="AV87" s="907"/>
      <c r="AW87" s="907"/>
      <c r="AX87" s="907"/>
      <c r="AY87" s="907"/>
      <c r="AZ87" s="908"/>
      <c r="BA87" s="908"/>
      <c r="BB87" s="908"/>
      <c r="BC87" s="908"/>
      <c r="BD87" s="909"/>
      <c r="BE87" s="218"/>
      <c r="BF87" s="218"/>
      <c r="BG87" s="218"/>
      <c r="BH87" s="218"/>
      <c r="BI87" s="218"/>
      <c r="BJ87" s="218"/>
      <c r="BK87" s="218"/>
      <c r="BL87" s="218"/>
      <c r="BM87" s="218"/>
      <c r="BN87" s="218"/>
      <c r="BO87" s="218"/>
      <c r="BP87" s="218"/>
      <c r="BQ87" s="215">
        <v>81</v>
      </c>
      <c r="BR87" s="220"/>
      <c r="BS87" s="884"/>
      <c r="BT87" s="885"/>
      <c r="BU87" s="885"/>
      <c r="BV87" s="885"/>
      <c r="BW87" s="885"/>
      <c r="BX87" s="885"/>
      <c r="BY87" s="885"/>
      <c r="BZ87" s="885"/>
      <c r="CA87" s="885"/>
      <c r="CB87" s="885"/>
      <c r="CC87" s="885"/>
      <c r="CD87" s="885"/>
      <c r="CE87" s="885"/>
      <c r="CF87" s="885"/>
      <c r="CG87" s="886"/>
      <c r="CH87" s="881"/>
      <c r="CI87" s="882"/>
      <c r="CJ87" s="882"/>
      <c r="CK87" s="882"/>
      <c r="CL87" s="883"/>
      <c r="CM87" s="881"/>
      <c r="CN87" s="882"/>
      <c r="CO87" s="882"/>
      <c r="CP87" s="882"/>
      <c r="CQ87" s="883"/>
      <c r="CR87" s="881"/>
      <c r="CS87" s="882"/>
      <c r="CT87" s="882"/>
      <c r="CU87" s="882"/>
      <c r="CV87" s="883"/>
      <c r="CW87" s="881"/>
      <c r="CX87" s="882"/>
      <c r="CY87" s="882"/>
      <c r="CZ87" s="882"/>
      <c r="DA87" s="883"/>
      <c r="DB87" s="881"/>
      <c r="DC87" s="882"/>
      <c r="DD87" s="882"/>
      <c r="DE87" s="882"/>
      <c r="DF87" s="883"/>
      <c r="DG87" s="881"/>
      <c r="DH87" s="882"/>
      <c r="DI87" s="882"/>
      <c r="DJ87" s="882"/>
      <c r="DK87" s="883"/>
      <c r="DL87" s="881"/>
      <c r="DM87" s="882"/>
      <c r="DN87" s="882"/>
      <c r="DO87" s="882"/>
      <c r="DP87" s="883"/>
      <c r="DQ87" s="881"/>
      <c r="DR87" s="882"/>
      <c r="DS87" s="882"/>
      <c r="DT87" s="882"/>
      <c r="DU87" s="883"/>
      <c r="DV87" s="878"/>
      <c r="DW87" s="879"/>
      <c r="DX87" s="879"/>
      <c r="DY87" s="879"/>
      <c r="DZ87" s="880"/>
      <c r="EA87" s="199"/>
    </row>
    <row r="88" spans="1:131" s="200" customFormat="1" ht="26.25" customHeight="1" thickBot="1" x14ac:dyDescent="0.2">
      <c r="A88" s="217" t="s">
        <v>370</v>
      </c>
      <c r="B88" s="811" t="s">
        <v>392</v>
      </c>
      <c r="C88" s="812"/>
      <c r="D88" s="812"/>
      <c r="E88" s="812"/>
      <c r="F88" s="812"/>
      <c r="G88" s="812"/>
      <c r="H88" s="812"/>
      <c r="I88" s="812"/>
      <c r="J88" s="812"/>
      <c r="K88" s="812"/>
      <c r="L88" s="812"/>
      <c r="M88" s="812"/>
      <c r="N88" s="812"/>
      <c r="O88" s="812"/>
      <c r="P88" s="813"/>
      <c r="Q88" s="859"/>
      <c r="R88" s="860"/>
      <c r="S88" s="860"/>
      <c r="T88" s="860"/>
      <c r="U88" s="860"/>
      <c r="V88" s="860"/>
      <c r="W88" s="860"/>
      <c r="X88" s="860"/>
      <c r="Y88" s="860"/>
      <c r="Z88" s="860"/>
      <c r="AA88" s="860"/>
      <c r="AB88" s="860"/>
      <c r="AC88" s="860"/>
      <c r="AD88" s="860"/>
      <c r="AE88" s="860"/>
      <c r="AF88" s="863">
        <v>73030</v>
      </c>
      <c r="AG88" s="863"/>
      <c r="AH88" s="863"/>
      <c r="AI88" s="863"/>
      <c r="AJ88" s="863"/>
      <c r="AK88" s="860"/>
      <c r="AL88" s="860"/>
      <c r="AM88" s="860"/>
      <c r="AN88" s="860"/>
      <c r="AO88" s="860"/>
      <c r="AP88" s="863">
        <v>40283</v>
      </c>
      <c r="AQ88" s="863"/>
      <c r="AR88" s="863"/>
      <c r="AS88" s="863"/>
      <c r="AT88" s="863"/>
      <c r="AU88" s="863">
        <v>1875</v>
      </c>
      <c r="AV88" s="863"/>
      <c r="AW88" s="863"/>
      <c r="AX88" s="863"/>
      <c r="AY88" s="863"/>
      <c r="AZ88" s="868"/>
      <c r="BA88" s="868"/>
      <c r="BB88" s="868"/>
      <c r="BC88" s="868"/>
      <c r="BD88" s="869"/>
      <c r="BE88" s="218"/>
      <c r="BF88" s="218"/>
      <c r="BG88" s="218"/>
      <c r="BH88" s="218"/>
      <c r="BI88" s="218"/>
      <c r="BJ88" s="218"/>
      <c r="BK88" s="218"/>
      <c r="BL88" s="218"/>
      <c r="BM88" s="218"/>
      <c r="BN88" s="218"/>
      <c r="BO88" s="218"/>
      <c r="BP88" s="218"/>
      <c r="BQ88" s="215">
        <v>82</v>
      </c>
      <c r="BR88" s="220"/>
      <c r="BS88" s="884"/>
      <c r="BT88" s="885"/>
      <c r="BU88" s="885"/>
      <c r="BV88" s="885"/>
      <c r="BW88" s="885"/>
      <c r="BX88" s="885"/>
      <c r="BY88" s="885"/>
      <c r="BZ88" s="885"/>
      <c r="CA88" s="885"/>
      <c r="CB88" s="885"/>
      <c r="CC88" s="885"/>
      <c r="CD88" s="885"/>
      <c r="CE88" s="885"/>
      <c r="CF88" s="885"/>
      <c r="CG88" s="886"/>
      <c r="CH88" s="881"/>
      <c r="CI88" s="882"/>
      <c r="CJ88" s="882"/>
      <c r="CK88" s="882"/>
      <c r="CL88" s="883"/>
      <c r="CM88" s="881"/>
      <c r="CN88" s="882"/>
      <c r="CO88" s="882"/>
      <c r="CP88" s="882"/>
      <c r="CQ88" s="883"/>
      <c r="CR88" s="881"/>
      <c r="CS88" s="882"/>
      <c r="CT88" s="882"/>
      <c r="CU88" s="882"/>
      <c r="CV88" s="883"/>
      <c r="CW88" s="881"/>
      <c r="CX88" s="882"/>
      <c r="CY88" s="882"/>
      <c r="CZ88" s="882"/>
      <c r="DA88" s="883"/>
      <c r="DB88" s="881"/>
      <c r="DC88" s="882"/>
      <c r="DD88" s="882"/>
      <c r="DE88" s="882"/>
      <c r="DF88" s="883"/>
      <c r="DG88" s="881"/>
      <c r="DH88" s="882"/>
      <c r="DI88" s="882"/>
      <c r="DJ88" s="882"/>
      <c r="DK88" s="883"/>
      <c r="DL88" s="881"/>
      <c r="DM88" s="882"/>
      <c r="DN88" s="882"/>
      <c r="DO88" s="882"/>
      <c r="DP88" s="883"/>
      <c r="DQ88" s="881"/>
      <c r="DR88" s="882"/>
      <c r="DS88" s="882"/>
      <c r="DT88" s="882"/>
      <c r="DU88" s="883"/>
      <c r="DV88" s="878"/>
      <c r="DW88" s="879"/>
      <c r="DX88" s="879"/>
      <c r="DY88" s="879"/>
      <c r="DZ88" s="880"/>
      <c r="EA88" s="199"/>
    </row>
    <row r="89" spans="1:131" s="200" customFormat="1" ht="26.25" hidden="1" customHeight="1" x14ac:dyDescent="0.15">
      <c r="A89" s="223"/>
      <c r="B89" s="224"/>
      <c r="C89" s="224"/>
      <c r="D89" s="224"/>
      <c r="E89" s="224"/>
      <c r="F89" s="224"/>
      <c r="G89" s="224"/>
      <c r="H89" s="224"/>
      <c r="I89" s="224"/>
      <c r="J89" s="224"/>
      <c r="K89" s="224"/>
      <c r="L89" s="224"/>
      <c r="M89" s="224"/>
      <c r="N89" s="224"/>
      <c r="O89" s="224"/>
      <c r="P89" s="224"/>
      <c r="Q89" s="225"/>
      <c r="R89" s="225"/>
      <c r="S89" s="225"/>
      <c r="T89" s="225"/>
      <c r="U89" s="225"/>
      <c r="V89" s="225"/>
      <c r="W89" s="225"/>
      <c r="X89" s="225"/>
      <c r="Y89" s="225"/>
      <c r="Z89" s="225"/>
      <c r="AA89" s="225"/>
      <c r="AB89" s="225"/>
      <c r="AC89" s="225"/>
      <c r="AD89" s="225"/>
      <c r="AE89" s="225"/>
      <c r="AF89" s="225"/>
      <c r="AG89" s="225"/>
      <c r="AH89" s="225"/>
      <c r="AI89" s="225"/>
      <c r="AJ89" s="225"/>
      <c r="AK89" s="225"/>
      <c r="AL89" s="225"/>
      <c r="AM89" s="225"/>
      <c r="AN89" s="225"/>
      <c r="AO89" s="225"/>
      <c r="AP89" s="225"/>
      <c r="AQ89" s="225"/>
      <c r="AR89" s="225"/>
      <c r="AS89" s="225"/>
      <c r="AT89" s="225"/>
      <c r="AU89" s="225"/>
      <c r="AV89" s="225"/>
      <c r="AW89" s="225"/>
      <c r="AX89" s="225"/>
      <c r="AY89" s="225"/>
      <c r="AZ89" s="226"/>
      <c r="BA89" s="226"/>
      <c r="BB89" s="226"/>
      <c r="BC89" s="226"/>
      <c r="BD89" s="226"/>
      <c r="BE89" s="218"/>
      <c r="BF89" s="218"/>
      <c r="BG89" s="218"/>
      <c r="BH89" s="218"/>
      <c r="BI89" s="218"/>
      <c r="BJ89" s="218"/>
      <c r="BK89" s="218"/>
      <c r="BL89" s="218"/>
      <c r="BM89" s="218"/>
      <c r="BN89" s="218"/>
      <c r="BO89" s="218"/>
      <c r="BP89" s="218"/>
      <c r="BQ89" s="215">
        <v>83</v>
      </c>
      <c r="BR89" s="220"/>
      <c r="BS89" s="884"/>
      <c r="BT89" s="885"/>
      <c r="BU89" s="885"/>
      <c r="BV89" s="885"/>
      <c r="BW89" s="885"/>
      <c r="BX89" s="885"/>
      <c r="BY89" s="885"/>
      <c r="BZ89" s="885"/>
      <c r="CA89" s="885"/>
      <c r="CB89" s="885"/>
      <c r="CC89" s="885"/>
      <c r="CD89" s="885"/>
      <c r="CE89" s="885"/>
      <c r="CF89" s="885"/>
      <c r="CG89" s="886"/>
      <c r="CH89" s="881"/>
      <c r="CI89" s="882"/>
      <c r="CJ89" s="882"/>
      <c r="CK89" s="882"/>
      <c r="CL89" s="883"/>
      <c r="CM89" s="881"/>
      <c r="CN89" s="882"/>
      <c r="CO89" s="882"/>
      <c r="CP89" s="882"/>
      <c r="CQ89" s="883"/>
      <c r="CR89" s="881"/>
      <c r="CS89" s="882"/>
      <c r="CT89" s="882"/>
      <c r="CU89" s="882"/>
      <c r="CV89" s="883"/>
      <c r="CW89" s="881"/>
      <c r="CX89" s="882"/>
      <c r="CY89" s="882"/>
      <c r="CZ89" s="882"/>
      <c r="DA89" s="883"/>
      <c r="DB89" s="881"/>
      <c r="DC89" s="882"/>
      <c r="DD89" s="882"/>
      <c r="DE89" s="882"/>
      <c r="DF89" s="883"/>
      <c r="DG89" s="881"/>
      <c r="DH89" s="882"/>
      <c r="DI89" s="882"/>
      <c r="DJ89" s="882"/>
      <c r="DK89" s="883"/>
      <c r="DL89" s="881"/>
      <c r="DM89" s="882"/>
      <c r="DN89" s="882"/>
      <c r="DO89" s="882"/>
      <c r="DP89" s="883"/>
      <c r="DQ89" s="881"/>
      <c r="DR89" s="882"/>
      <c r="DS89" s="882"/>
      <c r="DT89" s="882"/>
      <c r="DU89" s="883"/>
      <c r="DV89" s="878"/>
      <c r="DW89" s="879"/>
      <c r="DX89" s="879"/>
      <c r="DY89" s="879"/>
      <c r="DZ89" s="880"/>
      <c r="EA89" s="199"/>
    </row>
    <row r="90" spans="1:131" s="200" customFormat="1" ht="26.25" hidden="1" customHeight="1" x14ac:dyDescent="0.15">
      <c r="A90" s="223"/>
      <c r="B90" s="224"/>
      <c r="C90" s="224"/>
      <c r="D90" s="224"/>
      <c r="E90" s="224"/>
      <c r="F90" s="224"/>
      <c r="G90" s="224"/>
      <c r="H90" s="224"/>
      <c r="I90" s="224"/>
      <c r="J90" s="224"/>
      <c r="K90" s="224"/>
      <c r="L90" s="224"/>
      <c r="M90" s="224"/>
      <c r="N90" s="224"/>
      <c r="O90" s="224"/>
      <c r="P90" s="224"/>
      <c r="Q90" s="225"/>
      <c r="R90" s="225"/>
      <c r="S90" s="225"/>
      <c r="T90" s="225"/>
      <c r="U90" s="225"/>
      <c r="V90" s="225"/>
      <c r="W90" s="225"/>
      <c r="X90" s="225"/>
      <c r="Y90" s="225"/>
      <c r="Z90" s="225"/>
      <c r="AA90" s="225"/>
      <c r="AB90" s="225"/>
      <c r="AC90" s="225"/>
      <c r="AD90" s="225"/>
      <c r="AE90" s="225"/>
      <c r="AF90" s="225"/>
      <c r="AG90" s="225"/>
      <c r="AH90" s="225"/>
      <c r="AI90" s="225"/>
      <c r="AJ90" s="225"/>
      <c r="AK90" s="225"/>
      <c r="AL90" s="225"/>
      <c r="AM90" s="225"/>
      <c r="AN90" s="225"/>
      <c r="AO90" s="225"/>
      <c r="AP90" s="225"/>
      <c r="AQ90" s="225"/>
      <c r="AR90" s="225"/>
      <c r="AS90" s="225"/>
      <c r="AT90" s="225"/>
      <c r="AU90" s="225"/>
      <c r="AV90" s="225"/>
      <c r="AW90" s="225"/>
      <c r="AX90" s="225"/>
      <c r="AY90" s="225"/>
      <c r="AZ90" s="226"/>
      <c r="BA90" s="226"/>
      <c r="BB90" s="226"/>
      <c r="BC90" s="226"/>
      <c r="BD90" s="226"/>
      <c r="BE90" s="218"/>
      <c r="BF90" s="218"/>
      <c r="BG90" s="218"/>
      <c r="BH90" s="218"/>
      <c r="BI90" s="218"/>
      <c r="BJ90" s="218"/>
      <c r="BK90" s="218"/>
      <c r="BL90" s="218"/>
      <c r="BM90" s="218"/>
      <c r="BN90" s="218"/>
      <c r="BO90" s="218"/>
      <c r="BP90" s="218"/>
      <c r="BQ90" s="215">
        <v>84</v>
      </c>
      <c r="BR90" s="220"/>
      <c r="BS90" s="884"/>
      <c r="BT90" s="885"/>
      <c r="BU90" s="885"/>
      <c r="BV90" s="885"/>
      <c r="BW90" s="885"/>
      <c r="BX90" s="885"/>
      <c r="BY90" s="885"/>
      <c r="BZ90" s="885"/>
      <c r="CA90" s="885"/>
      <c r="CB90" s="885"/>
      <c r="CC90" s="885"/>
      <c r="CD90" s="885"/>
      <c r="CE90" s="885"/>
      <c r="CF90" s="885"/>
      <c r="CG90" s="886"/>
      <c r="CH90" s="881"/>
      <c r="CI90" s="882"/>
      <c r="CJ90" s="882"/>
      <c r="CK90" s="882"/>
      <c r="CL90" s="883"/>
      <c r="CM90" s="881"/>
      <c r="CN90" s="882"/>
      <c r="CO90" s="882"/>
      <c r="CP90" s="882"/>
      <c r="CQ90" s="883"/>
      <c r="CR90" s="881"/>
      <c r="CS90" s="882"/>
      <c r="CT90" s="882"/>
      <c r="CU90" s="882"/>
      <c r="CV90" s="883"/>
      <c r="CW90" s="881"/>
      <c r="CX90" s="882"/>
      <c r="CY90" s="882"/>
      <c r="CZ90" s="882"/>
      <c r="DA90" s="883"/>
      <c r="DB90" s="881"/>
      <c r="DC90" s="882"/>
      <c r="DD90" s="882"/>
      <c r="DE90" s="882"/>
      <c r="DF90" s="883"/>
      <c r="DG90" s="881"/>
      <c r="DH90" s="882"/>
      <c r="DI90" s="882"/>
      <c r="DJ90" s="882"/>
      <c r="DK90" s="883"/>
      <c r="DL90" s="881"/>
      <c r="DM90" s="882"/>
      <c r="DN90" s="882"/>
      <c r="DO90" s="882"/>
      <c r="DP90" s="883"/>
      <c r="DQ90" s="881"/>
      <c r="DR90" s="882"/>
      <c r="DS90" s="882"/>
      <c r="DT90" s="882"/>
      <c r="DU90" s="883"/>
      <c r="DV90" s="878"/>
      <c r="DW90" s="879"/>
      <c r="DX90" s="879"/>
      <c r="DY90" s="879"/>
      <c r="DZ90" s="880"/>
      <c r="EA90" s="199"/>
    </row>
    <row r="91" spans="1:131" s="200" customFormat="1" ht="26.25" hidden="1" customHeight="1" x14ac:dyDescent="0.15">
      <c r="A91" s="223"/>
      <c r="B91" s="224"/>
      <c r="C91" s="224"/>
      <c r="D91" s="224"/>
      <c r="E91" s="224"/>
      <c r="F91" s="224"/>
      <c r="G91" s="224"/>
      <c r="H91" s="224"/>
      <c r="I91" s="224"/>
      <c r="J91" s="224"/>
      <c r="K91" s="224"/>
      <c r="L91" s="224"/>
      <c r="M91" s="224"/>
      <c r="N91" s="224"/>
      <c r="O91" s="224"/>
      <c r="P91" s="224"/>
      <c r="Q91" s="225"/>
      <c r="R91" s="225"/>
      <c r="S91" s="225"/>
      <c r="T91" s="225"/>
      <c r="U91" s="225"/>
      <c r="V91" s="225"/>
      <c r="W91" s="225"/>
      <c r="X91" s="225"/>
      <c r="Y91" s="225"/>
      <c r="Z91" s="225"/>
      <c r="AA91" s="225"/>
      <c r="AB91" s="225"/>
      <c r="AC91" s="225"/>
      <c r="AD91" s="225"/>
      <c r="AE91" s="225"/>
      <c r="AF91" s="225"/>
      <c r="AG91" s="225"/>
      <c r="AH91" s="225"/>
      <c r="AI91" s="225"/>
      <c r="AJ91" s="225"/>
      <c r="AK91" s="225"/>
      <c r="AL91" s="225"/>
      <c r="AM91" s="225"/>
      <c r="AN91" s="225"/>
      <c r="AO91" s="225"/>
      <c r="AP91" s="225"/>
      <c r="AQ91" s="225"/>
      <c r="AR91" s="225"/>
      <c r="AS91" s="225"/>
      <c r="AT91" s="225"/>
      <c r="AU91" s="225"/>
      <c r="AV91" s="225"/>
      <c r="AW91" s="225"/>
      <c r="AX91" s="225"/>
      <c r="AY91" s="225"/>
      <c r="AZ91" s="226"/>
      <c r="BA91" s="226"/>
      <c r="BB91" s="226"/>
      <c r="BC91" s="226"/>
      <c r="BD91" s="226"/>
      <c r="BE91" s="218"/>
      <c r="BF91" s="218"/>
      <c r="BG91" s="218"/>
      <c r="BH91" s="218"/>
      <c r="BI91" s="218"/>
      <c r="BJ91" s="218"/>
      <c r="BK91" s="218"/>
      <c r="BL91" s="218"/>
      <c r="BM91" s="218"/>
      <c r="BN91" s="218"/>
      <c r="BO91" s="218"/>
      <c r="BP91" s="218"/>
      <c r="BQ91" s="215">
        <v>85</v>
      </c>
      <c r="BR91" s="220"/>
      <c r="BS91" s="884"/>
      <c r="BT91" s="885"/>
      <c r="BU91" s="885"/>
      <c r="BV91" s="885"/>
      <c r="BW91" s="885"/>
      <c r="BX91" s="885"/>
      <c r="BY91" s="885"/>
      <c r="BZ91" s="885"/>
      <c r="CA91" s="885"/>
      <c r="CB91" s="885"/>
      <c r="CC91" s="885"/>
      <c r="CD91" s="885"/>
      <c r="CE91" s="885"/>
      <c r="CF91" s="885"/>
      <c r="CG91" s="886"/>
      <c r="CH91" s="881"/>
      <c r="CI91" s="882"/>
      <c r="CJ91" s="882"/>
      <c r="CK91" s="882"/>
      <c r="CL91" s="883"/>
      <c r="CM91" s="881"/>
      <c r="CN91" s="882"/>
      <c r="CO91" s="882"/>
      <c r="CP91" s="882"/>
      <c r="CQ91" s="883"/>
      <c r="CR91" s="881"/>
      <c r="CS91" s="882"/>
      <c r="CT91" s="882"/>
      <c r="CU91" s="882"/>
      <c r="CV91" s="883"/>
      <c r="CW91" s="881"/>
      <c r="CX91" s="882"/>
      <c r="CY91" s="882"/>
      <c r="CZ91" s="882"/>
      <c r="DA91" s="883"/>
      <c r="DB91" s="881"/>
      <c r="DC91" s="882"/>
      <c r="DD91" s="882"/>
      <c r="DE91" s="882"/>
      <c r="DF91" s="883"/>
      <c r="DG91" s="881"/>
      <c r="DH91" s="882"/>
      <c r="DI91" s="882"/>
      <c r="DJ91" s="882"/>
      <c r="DK91" s="883"/>
      <c r="DL91" s="881"/>
      <c r="DM91" s="882"/>
      <c r="DN91" s="882"/>
      <c r="DO91" s="882"/>
      <c r="DP91" s="883"/>
      <c r="DQ91" s="881"/>
      <c r="DR91" s="882"/>
      <c r="DS91" s="882"/>
      <c r="DT91" s="882"/>
      <c r="DU91" s="883"/>
      <c r="DV91" s="878"/>
      <c r="DW91" s="879"/>
      <c r="DX91" s="879"/>
      <c r="DY91" s="879"/>
      <c r="DZ91" s="880"/>
      <c r="EA91" s="199"/>
    </row>
    <row r="92" spans="1:131" s="200" customFormat="1" ht="26.25" hidden="1" customHeight="1" x14ac:dyDescent="0.15">
      <c r="A92" s="223"/>
      <c r="B92" s="224"/>
      <c r="C92" s="224"/>
      <c r="D92" s="224"/>
      <c r="E92" s="224"/>
      <c r="F92" s="224"/>
      <c r="G92" s="224"/>
      <c r="H92" s="224"/>
      <c r="I92" s="224"/>
      <c r="J92" s="224"/>
      <c r="K92" s="224"/>
      <c r="L92" s="224"/>
      <c r="M92" s="224"/>
      <c r="N92" s="224"/>
      <c r="O92" s="224"/>
      <c r="P92" s="224"/>
      <c r="Q92" s="225"/>
      <c r="R92" s="225"/>
      <c r="S92" s="225"/>
      <c r="T92" s="225"/>
      <c r="U92" s="225"/>
      <c r="V92" s="225"/>
      <c r="W92" s="225"/>
      <c r="X92" s="225"/>
      <c r="Y92" s="225"/>
      <c r="Z92" s="225"/>
      <c r="AA92" s="225"/>
      <c r="AB92" s="225"/>
      <c r="AC92" s="225"/>
      <c r="AD92" s="225"/>
      <c r="AE92" s="225"/>
      <c r="AF92" s="225"/>
      <c r="AG92" s="225"/>
      <c r="AH92" s="225"/>
      <c r="AI92" s="225"/>
      <c r="AJ92" s="225"/>
      <c r="AK92" s="225"/>
      <c r="AL92" s="225"/>
      <c r="AM92" s="225"/>
      <c r="AN92" s="225"/>
      <c r="AO92" s="225"/>
      <c r="AP92" s="225"/>
      <c r="AQ92" s="225"/>
      <c r="AR92" s="225"/>
      <c r="AS92" s="225"/>
      <c r="AT92" s="225"/>
      <c r="AU92" s="225"/>
      <c r="AV92" s="225"/>
      <c r="AW92" s="225"/>
      <c r="AX92" s="225"/>
      <c r="AY92" s="225"/>
      <c r="AZ92" s="226"/>
      <c r="BA92" s="226"/>
      <c r="BB92" s="226"/>
      <c r="BC92" s="226"/>
      <c r="BD92" s="226"/>
      <c r="BE92" s="218"/>
      <c r="BF92" s="218"/>
      <c r="BG92" s="218"/>
      <c r="BH92" s="218"/>
      <c r="BI92" s="218"/>
      <c r="BJ92" s="218"/>
      <c r="BK92" s="218"/>
      <c r="BL92" s="218"/>
      <c r="BM92" s="218"/>
      <c r="BN92" s="218"/>
      <c r="BO92" s="218"/>
      <c r="BP92" s="218"/>
      <c r="BQ92" s="215">
        <v>86</v>
      </c>
      <c r="BR92" s="220"/>
      <c r="BS92" s="884"/>
      <c r="BT92" s="885"/>
      <c r="BU92" s="885"/>
      <c r="BV92" s="885"/>
      <c r="BW92" s="885"/>
      <c r="BX92" s="885"/>
      <c r="BY92" s="885"/>
      <c r="BZ92" s="885"/>
      <c r="CA92" s="885"/>
      <c r="CB92" s="885"/>
      <c r="CC92" s="885"/>
      <c r="CD92" s="885"/>
      <c r="CE92" s="885"/>
      <c r="CF92" s="885"/>
      <c r="CG92" s="886"/>
      <c r="CH92" s="881"/>
      <c r="CI92" s="882"/>
      <c r="CJ92" s="882"/>
      <c r="CK92" s="882"/>
      <c r="CL92" s="883"/>
      <c r="CM92" s="881"/>
      <c r="CN92" s="882"/>
      <c r="CO92" s="882"/>
      <c r="CP92" s="882"/>
      <c r="CQ92" s="883"/>
      <c r="CR92" s="881"/>
      <c r="CS92" s="882"/>
      <c r="CT92" s="882"/>
      <c r="CU92" s="882"/>
      <c r="CV92" s="883"/>
      <c r="CW92" s="881"/>
      <c r="CX92" s="882"/>
      <c r="CY92" s="882"/>
      <c r="CZ92" s="882"/>
      <c r="DA92" s="883"/>
      <c r="DB92" s="881"/>
      <c r="DC92" s="882"/>
      <c r="DD92" s="882"/>
      <c r="DE92" s="882"/>
      <c r="DF92" s="883"/>
      <c r="DG92" s="881"/>
      <c r="DH92" s="882"/>
      <c r="DI92" s="882"/>
      <c r="DJ92" s="882"/>
      <c r="DK92" s="883"/>
      <c r="DL92" s="881"/>
      <c r="DM92" s="882"/>
      <c r="DN92" s="882"/>
      <c r="DO92" s="882"/>
      <c r="DP92" s="883"/>
      <c r="DQ92" s="881"/>
      <c r="DR92" s="882"/>
      <c r="DS92" s="882"/>
      <c r="DT92" s="882"/>
      <c r="DU92" s="883"/>
      <c r="DV92" s="878"/>
      <c r="DW92" s="879"/>
      <c r="DX92" s="879"/>
      <c r="DY92" s="879"/>
      <c r="DZ92" s="880"/>
      <c r="EA92" s="199"/>
    </row>
    <row r="93" spans="1:131" s="200" customFormat="1" ht="26.25" hidden="1" customHeight="1" x14ac:dyDescent="0.15">
      <c r="A93" s="223"/>
      <c r="B93" s="224"/>
      <c r="C93" s="224"/>
      <c r="D93" s="224"/>
      <c r="E93" s="224"/>
      <c r="F93" s="224"/>
      <c r="G93" s="224"/>
      <c r="H93" s="224"/>
      <c r="I93" s="224"/>
      <c r="J93" s="224"/>
      <c r="K93" s="224"/>
      <c r="L93" s="224"/>
      <c r="M93" s="224"/>
      <c r="N93" s="224"/>
      <c r="O93" s="224"/>
      <c r="P93" s="224"/>
      <c r="Q93" s="225"/>
      <c r="R93" s="225"/>
      <c r="S93" s="225"/>
      <c r="T93" s="225"/>
      <c r="U93" s="225"/>
      <c r="V93" s="225"/>
      <c r="W93" s="225"/>
      <c r="X93" s="225"/>
      <c r="Y93" s="225"/>
      <c r="Z93" s="225"/>
      <c r="AA93" s="225"/>
      <c r="AB93" s="225"/>
      <c r="AC93" s="225"/>
      <c r="AD93" s="225"/>
      <c r="AE93" s="225"/>
      <c r="AF93" s="225"/>
      <c r="AG93" s="225"/>
      <c r="AH93" s="225"/>
      <c r="AI93" s="225"/>
      <c r="AJ93" s="225"/>
      <c r="AK93" s="225"/>
      <c r="AL93" s="225"/>
      <c r="AM93" s="225"/>
      <c r="AN93" s="225"/>
      <c r="AO93" s="225"/>
      <c r="AP93" s="225"/>
      <c r="AQ93" s="225"/>
      <c r="AR93" s="225"/>
      <c r="AS93" s="225"/>
      <c r="AT93" s="225"/>
      <c r="AU93" s="225"/>
      <c r="AV93" s="225"/>
      <c r="AW93" s="225"/>
      <c r="AX93" s="225"/>
      <c r="AY93" s="225"/>
      <c r="AZ93" s="226"/>
      <c r="BA93" s="226"/>
      <c r="BB93" s="226"/>
      <c r="BC93" s="226"/>
      <c r="BD93" s="226"/>
      <c r="BE93" s="218"/>
      <c r="BF93" s="218"/>
      <c r="BG93" s="218"/>
      <c r="BH93" s="218"/>
      <c r="BI93" s="218"/>
      <c r="BJ93" s="218"/>
      <c r="BK93" s="218"/>
      <c r="BL93" s="218"/>
      <c r="BM93" s="218"/>
      <c r="BN93" s="218"/>
      <c r="BO93" s="218"/>
      <c r="BP93" s="218"/>
      <c r="BQ93" s="215">
        <v>87</v>
      </c>
      <c r="BR93" s="220"/>
      <c r="BS93" s="884"/>
      <c r="BT93" s="885"/>
      <c r="BU93" s="885"/>
      <c r="BV93" s="885"/>
      <c r="BW93" s="885"/>
      <c r="BX93" s="885"/>
      <c r="BY93" s="885"/>
      <c r="BZ93" s="885"/>
      <c r="CA93" s="885"/>
      <c r="CB93" s="885"/>
      <c r="CC93" s="885"/>
      <c r="CD93" s="885"/>
      <c r="CE93" s="885"/>
      <c r="CF93" s="885"/>
      <c r="CG93" s="886"/>
      <c r="CH93" s="881"/>
      <c r="CI93" s="882"/>
      <c r="CJ93" s="882"/>
      <c r="CK93" s="882"/>
      <c r="CL93" s="883"/>
      <c r="CM93" s="881"/>
      <c r="CN93" s="882"/>
      <c r="CO93" s="882"/>
      <c r="CP93" s="882"/>
      <c r="CQ93" s="883"/>
      <c r="CR93" s="881"/>
      <c r="CS93" s="882"/>
      <c r="CT93" s="882"/>
      <c r="CU93" s="882"/>
      <c r="CV93" s="883"/>
      <c r="CW93" s="881"/>
      <c r="CX93" s="882"/>
      <c r="CY93" s="882"/>
      <c r="CZ93" s="882"/>
      <c r="DA93" s="883"/>
      <c r="DB93" s="881"/>
      <c r="DC93" s="882"/>
      <c r="DD93" s="882"/>
      <c r="DE93" s="882"/>
      <c r="DF93" s="883"/>
      <c r="DG93" s="881"/>
      <c r="DH93" s="882"/>
      <c r="DI93" s="882"/>
      <c r="DJ93" s="882"/>
      <c r="DK93" s="883"/>
      <c r="DL93" s="881"/>
      <c r="DM93" s="882"/>
      <c r="DN93" s="882"/>
      <c r="DO93" s="882"/>
      <c r="DP93" s="883"/>
      <c r="DQ93" s="881"/>
      <c r="DR93" s="882"/>
      <c r="DS93" s="882"/>
      <c r="DT93" s="882"/>
      <c r="DU93" s="883"/>
      <c r="DV93" s="878"/>
      <c r="DW93" s="879"/>
      <c r="DX93" s="879"/>
      <c r="DY93" s="879"/>
      <c r="DZ93" s="880"/>
      <c r="EA93" s="199"/>
    </row>
    <row r="94" spans="1:131" s="200" customFormat="1" ht="26.25" hidden="1" customHeight="1" x14ac:dyDescent="0.15">
      <c r="A94" s="223"/>
      <c r="B94" s="224"/>
      <c r="C94" s="224"/>
      <c r="D94" s="224"/>
      <c r="E94" s="224"/>
      <c r="F94" s="224"/>
      <c r="G94" s="224"/>
      <c r="H94" s="224"/>
      <c r="I94" s="224"/>
      <c r="J94" s="224"/>
      <c r="K94" s="224"/>
      <c r="L94" s="224"/>
      <c r="M94" s="224"/>
      <c r="N94" s="224"/>
      <c r="O94" s="224"/>
      <c r="P94" s="224"/>
      <c r="Q94" s="225"/>
      <c r="R94" s="225"/>
      <c r="S94" s="225"/>
      <c r="T94" s="225"/>
      <c r="U94" s="225"/>
      <c r="V94" s="225"/>
      <c r="W94" s="225"/>
      <c r="X94" s="225"/>
      <c r="Y94" s="225"/>
      <c r="Z94" s="225"/>
      <c r="AA94" s="225"/>
      <c r="AB94" s="225"/>
      <c r="AC94" s="225"/>
      <c r="AD94" s="225"/>
      <c r="AE94" s="225"/>
      <c r="AF94" s="225"/>
      <c r="AG94" s="225"/>
      <c r="AH94" s="225"/>
      <c r="AI94" s="225"/>
      <c r="AJ94" s="225"/>
      <c r="AK94" s="225"/>
      <c r="AL94" s="225"/>
      <c r="AM94" s="225"/>
      <c r="AN94" s="225"/>
      <c r="AO94" s="225"/>
      <c r="AP94" s="225"/>
      <c r="AQ94" s="225"/>
      <c r="AR94" s="225"/>
      <c r="AS94" s="225"/>
      <c r="AT94" s="225"/>
      <c r="AU94" s="225"/>
      <c r="AV94" s="225"/>
      <c r="AW94" s="225"/>
      <c r="AX94" s="225"/>
      <c r="AY94" s="225"/>
      <c r="AZ94" s="226"/>
      <c r="BA94" s="226"/>
      <c r="BB94" s="226"/>
      <c r="BC94" s="226"/>
      <c r="BD94" s="226"/>
      <c r="BE94" s="218"/>
      <c r="BF94" s="218"/>
      <c r="BG94" s="218"/>
      <c r="BH94" s="218"/>
      <c r="BI94" s="218"/>
      <c r="BJ94" s="218"/>
      <c r="BK94" s="218"/>
      <c r="BL94" s="218"/>
      <c r="BM94" s="218"/>
      <c r="BN94" s="218"/>
      <c r="BO94" s="218"/>
      <c r="BP94" s="218"/>
      <c r="BQ94" s="215">
        <v>88</v>
      </c>
      <c r="BR94" s="220"/>
      <c r="BS94" s="884"/>
      <c r="BT94" s="885"/>
      <c r="BU94" s="885"/>
      <c r="BV94" s="885"/>
      <c r="BW94" s="885"/>
      <c r="BX94" s="885"/>
      <c r="BY94" s="885"/>
      <c r="BZ94" s="885"/>
      <c r="CA94" s="885"/>
      <c r="CB94" s="885"/>
      <c r="CC94" s="885"/>
      <c r="CD94" s="885"/>
      <c r="CE94" s="885"/>
      <c r="CF94" s="885"/>
      <c r="CG94" s="886"/>
      <c r="CH94" s="881"/>
      <c r="CI94" s="882"/>
      <c r="CJ94" s="882"/>
      <c r="CK94" s="882"/>
      <c r="CL94" s="883"/>
      <c r="CM94" s="881"/>
      <c r="CN94" s="882"/>
      <c r="CO94" s="882"/>
      <c r="CP94" s="882"/>
      <c r="CQ94" s="883"/>
      <c r="CR94" s="881"/>
      <c r="CS94" s="882"/>
      <c r="CT94" s="882"/>
      <c r="CU94" s="882"/>
      <c r="CV94" s="883"/>
      <c r="CW94" s="881"/>
      <c r="CX94" s="882"/>
      <c r="CY94" s="882"/>
      <c r="CZ94" s="882"/>
      <c r="DA94" s="883"/>
      <c r="DB94" s="881"/>
      <c r="DC94" s="882"/>
      <c r="DD94" s="882"/>
      <c r="DE94" s="882"/>
      <c r="DF94" s="883"/>
      <c r="DG94" s="881"/>
      <c r="DH94" s="882"/>
      <c r="DI94" s="882"/>
      <c r="DJ94" s="882"/>
      <c r="DK94" s="883"/>
      <c r="DL94" s="881"/>
      <c r="DM94" s="882"/>
      <c r="DN94" s="882"/>
      <c r="DO94" s="882"/>
      <c r="DP94" s="883"/>
      <c r="DQ94" s="881"/>
      <c r="DR94" s="882"/>
      <c r="DS94" s="882"/>
      <c r="DT94" s="882"/>
      <c r="DU94" s="883"/>
      <c r="DV94" s="878"/>
      <c r="DW94" s="879"/>
      <c r="DX94" s="879"/>
      <c r="DY94" s="879"/>
      <c r="DZ94" s="880"/>
      <c r="EA94" s="199"/>
    </row>
    <row r="95" spans="1:131" s="200" customFormat="1" ht="26.25" hidden="1" customHeight="1" x14ac:dyDescent="0.15">
      <c r="A95" s="223"/>
      <c r="B95" s="224"/>
      <c r="C95" s="224"/>
      <c r="D95" s="224"/>
      <c r="E95" s="224"/>
      <c r="F95" s="224"/>
      <c r="G95" s="224"/>
      <c r="H95" s="224"/>
      <c r="I95" s="224"/>
      <c r="J95" s="224"/>
      <c r="K95" s="224"/>
      <c r="L95" s="224"/>
      <c r="M95" s="224"/>
      <c r="N95" s="224"/>
      <c r="O95" s="224"/>
      <c r="P95" s="224"/>
      <c r="Q95" s="225"/>
      <c r="R95" s="225"/>
      <c r="S95" s="225"/>
      <c r="T95" s="225"/>
      <c r="U95" s="225"/>
      <c r="V95" s="225"/>
      <c r="W95" s="225"/>
      <c r="X95" s="225"/>
      <c r="Y95" s="225"/>
      <c r="Z95" s="225"/>
      <c r="AA95" s="225"/>
      <c r="AB95" s="225"/>
      <c r="AC95" s="225"/>
      <c r="AD95" s="225"/>
      <c r="AE95" s="225"/>
      <c r="AF95" s="225"/>
      <c r="AG95" s="225"/>
      <c r="AH95" s="225"/>
      <c r="AI95" s="225"/>
      <c r="AJ95" s="225"/>
      <c r="AK95" s="225"/>
      <c r="AL95" s="225"/>
      <c r="AM95" s="225"/>
      <c r="AN95" s="225"/>
      <c r="AO95" s="225"/>
      <c r="AP95" s="225"/>
      <c r="AQ95" s="225"/>
      <c r="AR95" s="225"/>
      <c r="AS95" s="225"/>
      <c r="AT95" s="225"/>
      <c r="AU95" s="225"/>
      <c r="AV95" s="225"/>
      <c r="AW95" s="225"/>
      <c r="AX95" s="225"/>
      <c r="AY95" s="225"/>
      <c r="AZ95" s="226"/>
      <c r="BA95" s="226"/>
      <c r="BB95" s="226"/>
      <c r="BC95" s="226"/>
      <c r="BD95" s="226"/>
      <c r="BE95" s="218"/>
      <c r="BF95" s="218"/>
      <c r="BG95" s="218"/>
      <c r="BH95" s="218"/>
      <c r="BI95" s="218"/>
      <c r="BJ95" s="218"/>
      <c r="BK95" s="218"/>
      <c r="BL95" s="218"/>
      <c r="BM95" s="218"/>
      <c r="BN95" s="218"/>
      <c r="BO95" s="218"/>
      <c r="BP95" s="218"/>
      <c r="BQ95" s="215">
        <v>89</v>
      </c>
      <c r="BR95" s="220"/>
      <c r="BS95" s="884"/>
      <c r="BT95" s="885"/>
      <c r="BU95" s="885"/>
      <c r="BV95" s="885"/>
      <c r="BW95" s="885"/>
      <c r="BX95" s="885"/>
      <c r="BY95" s="885"/>
      <c r="BZ95" s="885"/>
      <c r="CA95" s="885"/>
      <c r="CB95" s="885"/>
      <c r="CC95" s="885"/>
      <c r="CD95" s="885"/>
      <c r="CE95" s="885"/>
      <c r="CF95" s="885"/>
      <c r="CG95" s="886"/>
      <c r="CH95" s="881"/>
      <c r="CI95" s="882"/>
      <c r="CJ95" s="882"/>
      <c r="CK95" s="882"/>
      <c r="CL95" s="883"/>
      <c r="CM95" s="881"/>
      <c r="CN95" s="882"/>
      <c r="CO95" s="882"/>
      <c r="CP95" s="882"/>
      <c r="CQ95" s="883"/>
      <c r="CR95" s="881"/>
      <c r="CS95" s="882"/>
      <c r="CT95" s="882"/>
      <c r="CU95" s="882"/>
      <c r="CV95" s="883"/>
      <c r="CW95" s="881"/>
      <c r="CX95" s="882"/>
      <c r="CY95" s="882"/>
      <c r="CZ95" s="882"/>
      <c r="DA95" s="883"/>
      <c r="DB95" s="881"/>
      <c r="DC95" s="882"/>
      <c r="DD95" s="882"/>
      <c r="DE95" s="882"/>
      <c r="DF95" s="883"/>
      <c r="DG95" s="881"/>
      <c r="DH95" s="882"/>
      <c r="DI95" s="882"/>
      <c r="DJ95" s="882"/>
      <c r="DK95" s="883"/>
      <c r="DL95" s="881"/>
      <c r="DM95" s="882"/>
      <c r="DN95" s="882"/>
      <c r="DO95" s="882"/>
      <c r="DP95" s="883"/>
      <c r="DQ95" s="881"/>
      <c r="DR95" s="882"/>
      <c r="DS95" s="882"/>
      <c r="DT95" s="882"/>
      <c r="DU95" s="883"/>
      <c r="DV95" s="878"/>
      <c r="DW95" s="879"/>
      <c r="DX95" s="879"/>
      <c r="DY95" s="879"/>
      <c r="DZ95" s="880"/>
      <c r="EA95" s="199"/>
    </row>
    <row r="96" spans="1:131" s="200" customFormat="1" ht="26.25" hidden="1" customHeight="1" x14ac:dyDescent="0.15">
      <c r="A96" s="223"/>
      <c r="B96" s="224"/>
      <c r="C96" s="224"/>
      <c r="D96" s="224"/>
      <c r="E96" s="224"/>
      <c r="F96" s="224"/>
      <c r="G96" s="224"/>
      <c r="H96" s="224"/>
      <c r="I96" s="224"/>
      <c r="J96" s="224"/>
      <c r="K96" s="224"/>
      <c r="L96" s="224"/>
      <c r="M96" s="224"/>
      <c r="N96" s="224"/>
      <c r="O96" s="224"/>
      <c r="P96" s="224"/>
      <c r="Q96" s="225"/>
      <c r="R96" s="225"/>
      <c r="S96" s="225"/>
      <c r="T96" s="225"/>
      <c r="U96" s="225"/>
      <c r="V96" s="225"/>
      <c r="W96" s="225"/>
      <c r="X96" s="225"/>
      <c r="Y96" s="225"/>
      <c r="Z96" s="225"/>
      <c r="AA96" s="225"/>
      <c r="AB96" s="225"/>
      <c r="AC96" s="225"/>
      <c r="AD96" s="225"/>
      <c r="AE96" s="225"/>
      <c r="AF96" s="225"/>
      <c r="AG96" s="225"/>
      <c r="AH96" s="225"/>
      <c r="AI96" s="225"/>
      <c r="AJ96" s="225"/>
      <c r="AK96" s="225"/>
      <c r="AL96" s="225"/>
      <c r="AM96" s="225"/>
      <c r="AN96" s="225"/>
      <c r="AO96" s="225"/>
      <c r="AP96" s="225"/>
      <c r="AQ96" s="225"/>
      <c r="AR96" s="225"/>
      <c r="AS96" s="225"/>
      <c r="AT96" s="225"/>
      <c r="AU96" s="225"/>
      <c r="AV96" s="225"/>
      <c r="AW96" s="225"/>
      <c r="AX96" s="225"/>
      <c r="AY96" s="225"/>
      <c r="AZ96" s="226"/>
      <c r="BA96" s="226"/>
      <c r="BB96" s="226"/>
      <c r="BC96" s="226"/>
      <c r="BD96" s="226"/>
      <c r="BE96" s="218"/>
      <c r="BF96" s="218"/>
      <c r="BG96" s="218"/>
      <c r="BH96" s="218"/>
      <c r="BI96" s="218"/>
      <c r="BJ96" s="218"/>
      <c r="BK96" s="218"/>
      <c r="BL96" s="218"/>
      <c r="BM96" s="218"/>
      <c r="BN96" s="218"/>
      <c r="BO96" s="218"/>
      <c r="BP96" s="218"/>
      <c r="BQ96" s="215">
        <v>90</v>
      </c>
      <c r="BR96" s="220"/>
      <c r="BS96" s="884"/>
      <c r="BT96" s="885"/>
      <c r="BU96" s="885"/>
      <c r="BV96" s="885"/>
      <c r="BW96" s="885"/>
      <c r="BX96" s="885"/>
      <c r="BY96" s="885"/>
      <c r="BZ96" s="885"/>
      <c r="CA96" s="885"/>
      <c r="CB96" s="885"/>
      <c r="CC96" s="885"/>
      <c r="CD96" s="885"/>
      <c r="CE96" s="885"/>
      <c r="CF96" s="885"/>
      <c r="CG96" s="886"/>
      <c r="CH96" s="881"/>
      <c r="CI96" s="882"/>
      <c r="CJ96" s="882"/>
      <c r="CK96" s="882"/>
      <c r="CL96" s="883"/>
      <c r="CM96" s="881"/>
      <c r="CN96" s="882"/>
      <c r="CO96" s="882"/>
      <c r="CP96" s="882"/>
      <c r="CQ96" s="883"/>
      <c r="CR96" s="881"/>
      <c r="CS96" s="882"/>
      <c r="CT96" s="882"/>
      <c r="CU96" s="882"/>
      <c r="CV96" s="883"/>
      <c r="CW96" s="881"/>
      <c r="CX96" s="882"/>
      <c r="CY96" s="882"/>
      <c r="CZ96" s="882"/>
      <c r="DA96" s="883"/>
      <c r="DB96" s="881"/>
      <c r="DC96" s="882"/>
      <c r="DD96" s="882"/>
      <c r="DE96" s="882"/>
      <c r="DF96" s="883"/>
      <c r="DG96" s="881"/>
      <c r="DH96" s="882"/>
      <c r="DI96" s="882"/>
      <c r="DJ96" s="882"/>
      <c r="DK96" s="883"/>
      <c r="DL96" s="881"/>
      <c r="DM96" s="882"/>
      <c r="DN96" s="882"/>
      <c r="DO96" s="882"/>
      <c r="DP96" s="883"/>
      <c r="DQ96" s="881"/>
      <c r="DR96" s="882"/>
      <c r="DS96" s="882"/>
      <c r="DT96" s="882"/>
      <c r="DU96" s="883"/>
      <c r="DV96" s="878"/>
      <c r="DW96" s="879"/>
      <c r="DX96" s="879"/>
      <c r="DY96" s="879"/>
      <c r="DZ96" s="880"/>
      <c r="EA96" s="199"/>
    </row>
    <row r="97" spans="1:131" s="200" customFormat="1" ht="26.25" hidden="1" customHeight="1" x14ac:dyDescent="0.15">
      <c r="A97" s="223"/>
      <c r="B97" s="224"/>
      <c r="C97" s="224"/>
      <c r="D97" s="224"/>
      <c r="E97" s="224"/>
      <c r="F97" s="224"/>
      <c r="G97" s="224"/>
      <c r="H97" s="224"/>
      <c r="I97" s="224"/>
      <c r="J97" s="224"/>
      <c r="K97" s="224"/>
      <c r="L97" s="224"/>
      <c r="M97" s="224"/>
      <c r="N97" s="224"/>
      <c r="O97" s="224"/>
      <c r="P97" s="224"/>
      <c r="Q97" s="225"/>
      <c r="R97" s="225"/>
      <c r="S97" s="225"/>
      <c r="T97" s="225"/>
      <c r="U97" s="225"/>
      <c r="V97" s="225"/>
      <c r="W97" s="225"/>
      <c r="X97" s="225"/>
      <c r="Y97" s="225"/>
      <c r="Z97" s="225"/>
      <c r="AA97" s="225"/>
      <c r="AB97" s="225"/>
      <c r="AC97" s="225"/>
      <c r="AD97" s="225"/>
      <c r="AE97" s="225"/>
      <c r="AF97" s="225"/>
      <c r="AG97" s="225"/>
      <c r="AH97" s="225"/>
      <c r="AI97" s="225"/>
      <c r="AJ97" s="225"/>
      <c r="AK97" s="225"/>
      <c r="AL97" s="225"/>
      <c r="AM97" s="225"/>
      <c r="AN97" s="225"/>
      <c r="AO97" s="225"/>
      <c r="AP97" s="225"/>
      <c r="AQ97" s="225"/>
      <c r="AR97" s="225"/>
      <c r="AS97" s="225"/>
      <c r="AT97" s="225"/>
      <c r="AU97" s="225"/>
      <c r="AV97" s="225"/>
      <c r="AW97" s="225"/>
      <c r="AX97" s="225"/>
      <c r="AY97" s="225"/>
      <c r="AZ97" s="226"/>
      <c r="BA97" s="226"/>
      <c r="BB97" s="226"/>
      <c r="BC97" s="226"/>
      <c r="BD97" s="226"/>
      <c r="BE97" s="218"/>
      <c r="BF97" s="218"/>
      <c r="BG97" s="218"/>
      <c r="BH97" s="218"/>
      <c r="BI97" s="218"/>
      <c r="BJ97" s="218"/>
      <c r="BK97" s="218"/>
      <c r="BL97" s="218"/>
      <c r="BM97" s="218"/>
      <c r="BN97" s="218"/>
      <c r="BO97" s="218"/>
      <c r="BP97" s="218"/>
      <c r="BQ97" s="215">
        <v>91</v>
      </c>
      <c r="BR97" s="220"/>
      <c r="BS97" s="884"/>
      <c r="BT97" s="885"/>
      <c r="BU97" s="885"/>
      <c r="BV97" s="885"/>
      <c r="BW97" s="885"/>
      <c r="BX97" s="885"/>
      <c r="BY97" s="885"/>
      <c r="BZ97" s="885"/>
      <c r="CA97" s="885"/>
      <c r="CB97" s="885"/>
      <c r="CC97" s="885"/>
      <c r="CD97" s="885"/>
      <c r="CE97" s="885"/>
      <c r="CF97" s="885"/>
      <c r="CG97" s="886"/>
      <c r="CH97" s="881"/>
      <c r="CI97" s="882"/>
      <c r="CJ97" s="882"/>
      <c r="CK97" s="882"/>
      <c r="CL97" s="883"/>
      <c r="CM97" s="881"/>
      <c r="CN97" s="882"/>
      <c r="CO97" s="882"/>
      <c r="CP97" s="882"/>
      <c r="CQ97" s="883"/>
      <c r="CR97" s="881"/>
      <c r="CS97" s="882"/>
      <c r="CT97" s="882"/>
      <c r="CU97" s="882"/>
      <c r="CV97" s="883"/>
      <c r="CW97" s="881"/>
      <c r="CX97" s="882"/>
      <c r="CY97" s="882"/>
      <c r="CZ97" s="882"/>
      <c r="DA97" s="883"/>
      <c r="DB97" s="881"/>
      <c r="DC97" s="882"/>
      <c r="DD97" s="882"/>
      <c r="DE97" s="882"/>
      <c r="DF97" s="883"/>
      <c r="DG97" s="881"/>
      <c r="DH97" s="882"/>
      <c r="DI97" s="882"/>
      <c r="DJ97" s="882"/>
      <c r="DK97" s="883"/>
      <c r="DL97" s="881"/>
      <c r="DM97" s="882"/>
      <c r="DN97" s="882"/>
      <c r="DO97" s="882"/>
      <c r="DP97" s="883"/>
      <c r="DQ97" s="881"/>
      <c r="DR97" s="882"/>
      <c r="DS97" s="882"/>
      <c r="DT97" s="882"/>
      <c r="DU97" s="883"/>
      <c r="DV97" s="878"/>
      <c r="DW97" s="879"/>
      <c r="DX97" s="879"/>
      <c r="DY97" s="879"/>
      <c r="DZ97" s="880"/>
      <c r="EA97" s="199"/>
    </row>
    <row r="98" spans="1:131" s="200" customFormat="1" ht="26.25" hidden="1" customHeight="1" x14ac:dyDescent="0.15">
      <c r="A98" s="223"/>
      <c r="B98" s="224"/>
      <c r="C98" s="224"/>
      <c r="D98" s="224"/>
      <c r="E98" s="224"/>
      <c r="F98" s="224"/>
      <c r="G98" s="224"/>
      <c r="H98" s="224"/>
      <c r="I98" s="224"/>
      <c r="J98" s="224"/>
      <c r="K98" s="224"/>
      <c r="L98" s="224"/>
      <c r="M98" s="224"/>
      <c r="N98" s="224"/>
      <c r="O98" s="224"/>
      <c r="P98" s="224"/>
      <c r="Q98" s="225"/>
      <c r="R98" s="225"/>
      <c r="S98" s="225"/>
      <c r="T98" s="225"/>
      <c r="U98" s="225"/>
      <c r="V98" s="225"/>
      <c r="W98" s="225"/>
      <c r="X98" s="225"/>
      <c r="Y98" s="225"/>
      <c r="Z98" s="225"/>
      <c r="AA98" s="225"/>
      <c r="AB98" s="225"/>
      <c r="AC98" s="225"/>
      <c r="AD98" s="225"/>
      <c r="AE98" s="225"/>
      <c r="AF98" s="225"/>
      <c r="AG98" s="225"/>
      <c r="AH98" s="225"/>
      <c r="AI98" s="225"/>
      <c r="AJ98" s="225"/>
      <c r="AK98" s="225"/>
      <c r="AL98" s="225"/>
      <c r="AM98" s="225"/>
      <c r="AN98" s="225"/>
      <c r="AO98" s="225"/>
      <c r="AP98" s="225"/>
      <c r="AQ98" s="225"/>
      <c r="AR98" s="225"/>
      <c r="AS98" s="225"/>
      <c r="AT98" s="225"/>
      <c r="AU98" s="225"/>
      <c r="AV98" s="225"/>
      <c r="AW98" s="225"/>
      <c r="AX98" s="225"/>
      <c r="AY98" s="225"/>
      <c r="AZ98" s="226"/>
      <c r="BA98" s="226"/>
      <c r="BB98" s="226"/>
      <c r="BC98" s="226"/>
      <c r="BD98" s="226"/>
      <c r="BE98" s="218"/>
      <c r="BF98" s="218"/>
      <c r="BG98" s="218"/>
      <c r="BH98" s="218"/>
      <c r="BI98" s="218"/>
      <c r="BJ98" s="218"/>
      <c r="BK98" s="218"/>
      <c r="BL98" s="218"/>
      <c r="BM98" s="218"/>
      <c r="BN98" s="218"/>
      <c r="BO98" s="218"/>
      <c r="BP98" s="218"/>
      <c r="BQ98" s="215">
        <v>92</v>
      </c>
      <c r="BR98" s="220"/>
      <c r="BS98" s="884"/>
      <c r="BT98" s="885"/>
      <c r="BU98" s="885"/>
      <c r="BV98" s="885"/>
      <c r="BW98" s="885"/>
      <c r="BX98" s="885"/>
      <c r="BY98" s="885"/>
      <c r="BZ98" s="885"/>
      <c r="CA98" s="885"/>
      <c r="CB98" s="885"/>
      <c r="CC98" s="885"/>
      <c r="CD98" s="885"/>
      <c r="CE98" s="885"/>
      <c r="CF98" s="885"/>
      <c r="CG98" s="886"/>
      <c r="CH98" s="881"/>
      <c r="CI98" s="882"/>
      <c r="CJ98" s="882"/>
      <c r="CK98" s="882"/>
      <c r="CL98" s="883"/>
      <c r="CM98" s="881"/>
      <c r="CN98" s="882"/>
      <c r="CO98" s="882"/>
      <c r="CP98" s="882"/>
      <c r="CQ98" s="883"/>
      <c r="CR98" s="881"/>
      <c r="CS98" s="882"/>
      <c r="CT98" s="882"/>
      <c r="CU98" s="882"/>
      <c r="CV98" s="883"/>
      <c r="CW98" s="881"/>
      <c r="CX98" s="882"/>
      <c r="CY98" s="882"/>
      <c r="CZ98" s="882"/>
      <c r="DA98" s="883"/>
      <c r="DB98" s="881"/>
      <c r="DC98" s="882"/>
      <c r="DD98" s="882"/>
      <c r="DE98" s="882"/>
      <c r="DF98" s="883"/>
      <c r="DG98" s="881"/>
      <c r="DH98" s="882"/>
      <c r="DI98" s="882"/>
      <c r="DJ98" s="882"/>
      <c r="DK98" s="883"/>
      <c r="DL98" s="881"/>
      <c r="DM98" s="882"/>
      <c r="DN98" s="882"/>
      <c r="DO98" s="882"/>
      <c r="DP98" s="883"/>
      <c r="DQ98" s="881"/>
      <c r="DR98" s="882"/>
      <c r="DS98" s="882"/>
      <c r="DT98" s="882"/>
      <c r="DU98" s="883"/>
      <c r="DV98" s="878"/>
      <c r="DW98" s="879"/>
      <c r="DX98" s="879"/>
      <c r="DY98" s="879"/>
      <c r="DZ98" s="880"/>
      <c r="EA98" s="199"/>
    </row>
    <row r="99" spans="1:131" s="200" customFormat="1" ht="26.25" hidden="1" customHeight="1" x14ac:dyDescent="0.15">
      <c r="A99" s="223"/>
      <c r="B99" s="224"/>
      <c r="C99" s="224"/>
      <c r="D99" s="224"/>
      <c r="E99" s="224"/>
      <c r="F99" s="224"/>
      <c r="G99" s="224"/>
      <c r="H99" s="224"/>
      <c r="I99" s="224"/>
      <c r="J99" s="224"/>
      <c r="K99" s="224"/>
      <c r="L99" s="224"/>
      <c r="M99" s="224"/>
      <c r="N99" s="224"/>
      <c r="O99" s="224"/>
      <c r="P99" s="224"/>
      <c r="Q99" s="225"/>
      <c r="R99" s="225"/>
      <c r="S99" s="225"/>
      <c r="T99" s="225"/>
      <c r="U99" s="225"/>
      <c r="V99" s="225"/>
      <c r="W99" s="225"/>
      <c r="X99" s="225"/>
      <c r="Y99" s="225"/>
      <c r="Z99" s="225"/>
      <c r="AA99" s="225"/>
      <c r="AB99" s="225"/>
      <c r="AC99" s="225"/>
      <c r="AD99" s="225"/>
      <c r="AE99" s="225"/>
      <c r="AF99" s="225"/>
      <c r="AG99" s="225"/>
      <c r="AH99" s="225"/>
      <c r="AI99" s="225"/>
      <c r="AJ99" s="225"/>
      <c r="AK99" s="225"/>
      <c r="AL99" s="225"/>
      <c r="AM99" s="225"/>
      <c r="AN99" s="225"/>
      <c r="AO99" s="225"/>
      <c r="AP99" s="225"/>
      <c r="AQ99" s="225"/>
      <c r="AR99" s="225"/>
      <c r="AS99" s="225"/>
      <c r="AT99" s="225"/>
      <c r="AU99" s="225"/>
      <c r="AV99" s="225"/>
      <c r="AW99" s="225"/>
      <c r="AX99" s="225"/>
      <c r="AY99" s="225"/>
      <c r="AZ99" s="226"/>
      <c r="BA99" s="226"/>
      <c r="BB99" s="226"/>
      <c r="BC99" s="226"/>
      <c r="BD99" s="226"/>
      <c r="BE99" s="218"/>
      <c r="BF99" s="218"/>
      <c r="BG99" s="218"/>
      <c r="BH99" s="218"/>
      <c r="BI99" s="218"/>
      <c r="BJ99" s="218"/>
      <c r="BK99" s="218"/>
      <c r="BL99" s="218"/>
      <c r="BM99" s="218"/>
      <c r="BN99" s="218"/>
      <c r="BO99" s="218"/>
      <c r="BP99" s="218"/>
      <c r="BQ99" s="215">
        <v>93</v>
      </c>
      <c r="BR99" s="220"/>
      <c r="BS99" s="884"/>
      <c r="BT99" s="885"/>
      <c r="BU99" s="885"/>
      <c r="BV99" s="885"/>
      <c r="BW99" s="885"/>
      <c r="BX99" s="885"/>
      <c r="BY99" s="885"/>
      <c r="BZ99" s="885"/>
      <c r="CA99" s="885"/>
      <c r="CB99" s="885"/>
      <c r="CC99" s="885"/>
      <c r="CD99" s="885"/>
      <c r="CE99" s="885"/>
      <c r="CF99" s="885"/>
      <c r="CG99" s="886"/>
      <c r="CH99" s="881"/>
      <c r="CI99" s="882"/>
      <c r="CJ99" s="882"/>
      <c r="CK99" s="882"/>
      <c r="CL99" s="883"/>
      <c r="CM99" s="881"/>
      <c r="CN99" s="882"/>
      <c r="CO99" s="882"/>
      <c r="CP99" s="882"/>
      <c r="CQ99" s="883"/>
      <c r="CR99" s="881"/>
      <c r="CS99" s="882"/>
      <c r="CT99" s="882"/>
      <c r="CU99" s="882"/>
      <c r="CV99" s="883"/>
      <c r="CW99" s="881"/>
      <c r="CX99" s="882"/>
      <c r="CY99" s="882"/>
      <c r="CZ99" s="882"/>
      <c r="DA99" s="883"/>
      <c r="DB99" s="881"/>
      <c r="DC99" s="882"/>
      <c r="DD99" s="882"/>
      <c r="DE99" s="882"/>
      <c r="DF99" s="883"/>
      <c r="DG99" s="881"/>
      <c r="DH99" s="882"/>
      <c r="DI99" s="882"/>
      <c r="DJ99" s="882"/>
      <c r="DK99" s="883"/>
      <c r="DL99" s="881"/>
      <c r="DM99" s="882"/>
      <c r="DN99" s="882"/>
      <c r="DO99" s="882"/>
      <c r="DP99" s="883"/>
      <c r="DQ99" s="881"/>
      <c r="DR99" s="882"/>
      <c r="DS99" s="882"/>
      <c r="DT99" s="882"/>
      <c r="DU99" s="883"/>
      <c r="DV99" s="878"/>
      <c r="DW99" s="879"/>
      <c r="DX99" s="879"/>
      <c r="DY99" s="879"/>
      <c r="DZ99" s="880"/>
      <c r="EA99" s="199"/>
    </row>
    <row r="100" spans="1:131" s="200" customFormat="1" ht="26.25" hidden="1" customHeight="1" x14ac:dyDescent="0.15">
      <c r="A100" s="223"/>
      <c r="B100" s="224"/>
      <c r="C100" s="224"/>
      <c r="D100" s="224"/>
      <c r="E100" s="224"/>
      <c r="F100" s="224"/>
      <c r="G100" s="224"/>
      <c r="H100" s="224"/>
      <c r="I100" s="224"/>
      <c r="J100" s="224"/>
      <c r="K100" s="224"/>
      <c r="L100" s="224"/>
      <c r="M100" s="224"/>
      <c r="N100" s="224"/>
      <c r="O100" s="224"/>
      <c r="P100" s="224"/>
      <c r="Q100" s="225"/>
      <c r="R100" s="225"/>
      <c r="S100" s="225"/>
      <c r="T100" s="225"/>
      <c r="U100" s="225"/>
      <c r="V100" s="225"/>
      <c r="W100" s="225"/>
      <c r="X100" s="225"/>
      <c r="Y100" s="225"/>
      <c r="Z100" s="225"/>
      <c r="AA100" s="225"/>
      <c r="AB100" s="225"/>
      <c r="AC100" s="225"/>
      <c r="AD100" s="225"/>
      <c r="AE100" s="225"/>
      <c r="AF100" s="225"/>
      <c r="AG100" s="225"/>
      <c r="AH100" s="225"/>
      <c r="AI100" s="225"/>
      <c r="AJ100" s="225"/>
      <c r="AK100" s="225"/>
      <c r="AL100" s="225"/>
      <c r="AM100" s="225"/>
      <c r="AN100" s="225"/>
      <c r="AO100" s="225"/>
      <c r="AP100" s="225"/>
      <c r="AQ100" s="225"/>
      <c r="AR100" s="225"/>
      <c r="AS100" s="225"/>
      <c r="AT100" s="225"/>
      <c r="AU100" s="225"/>
      <c r="AV100" s="225"/>
      <c r="AW100" s="225"/>
      <c r="AX100" s="225"/>
      <c r="AY100" s="225"/>
      <c r="AZ100" s="226"/>
      <c r="BA100" s="226"/>
      <c r="BB100" s="226"/>
      <c r="BC100" s="226"/>
      <c r="BD100" s="226"/>
      <c r="BE100" s="218"/>
      <c r="BF100" s="218"/>
      <c r="BG100" s="218"/>
      <c r="BH100" s="218"/>
      <c r="BI100" s="218"/>
      <c r="BJ100" s="218"/>
      <c r="BK100" s="218"/>
      <c r="BL100" s="218"/>
      <c r="BM100" s="218"/>
      <c r="BN100" s="218"/>
      <c r="BO100" s="218"/>
      <c r="BP100" s="218"/>
      <c r="BQ100" s="215">
        <v>94</v>
      </c>
      <c r="BR100" s="220"/>
      <c r="BS100" s="884"/>
      <c r="BT100" s="885"/>
      <c r="BU100" s="885"/>
      <c r="BV100" s="885"/>
      <c r="BW100" s="885"/>
      <c r="BX100" s="885"/>
      <c r="BY100" s="885"/>
      <c r="BZ100" s="885"/>
      <c r="CA100" s="885"/>
      <c r="CB100" s="885"/>
      <c r="CC100" s="885"/>
      <c r="CD100" s="885"/>
      <c r="CE100" s="885"/>
      <c r="CF100" s="885"/>
      <c r="CG100" s="886"/>
      <c r="CH100" s="881"/>
      <c r="CI100" s="882"/>
      <c r="CJ100" s="882"/>
      <c r="CK100" s="882"/>
      <c r="CL100" s="883"/>
      <c r="CM100" s="881"/>
      <c r="CN100" s="882"/>
      <c r="CO100" s="882"/>
      <c r="CP100" s="882"/>
      <c r="CQ100" s="883"/>
      <c r="CR100" s="881"/>
      <c r="CS100" s="882"/>
      <c r="CT100" s="882"/>
      <c r="CU100" s="882"/>
      <c r="CV100" s="883"/>
      <c r="CW100" s="881"/>
      <c r="CX100" s="882"/>
      <c r="CY100" s="882"/>
      <c r="CZ100" s="882"/>
      <c r="DA100" s="883"/>
      <c r="DB100" s="881"/>
      <c r="DC100" s="882"/>
      <c r="DD100" s="882"/>
      <c r="DE100" s="882"/>
      <c r="DF100" s="883"/>
      <c r="DG100" s="881"/>
      <c r="DH100" s="882"/>
      <c r="DI100" s="882"/>
      <c r="DJ100" s="882"/>
      <c r="DK100" s="883"/>
      <c r="DL100" s="881"/>
      <c r="DM100" s="882"/>
      <c r="DN100" s="882"/>
      <c r="DO100" s="882"/>
      <c r="DP100" s="883"/>
      <c r="DQ100" s="881"/>
      <c r="DR100" s="882"/>
      <c r="DS100" s="882"/>
      <c r="DT100" s="882"/>
      <c r="DU100" s="883"/>
      <c r="DV100" s="878"/>
      <c r="DW100" s="879"/>
      <c r="DX100" s="879"/>
      <c r="DY100" s="879"/>
      <c r="DZ100" s="880"/>
      <c r="EA100" s="199"/>
    </row>
    <row r="101" spans="1:131" s="200" customFormat="1" ht="26.25" hidden="1" customHeight="1" x14ac:dyDescent="0.15">
      <c r="A101" s="223"/>
      <c r="B101" s="224"/>
      <c r="C101" s="224"/>
      <c r="D101" s="224"/>
      <c r="E101" s="224"/>
      <c r="F101" s="224"/>
      <c r="G101" s="224"/>
      <c r="H101" s="224"/>
      <c r="I101" s="224"/>
      <c r="J101" s="224"/>
      <c r="K101" s="224"/>
      <c r="L101" s="224"/>
      <c r="M101" s="224"/>
      <c r="N101" s="224"/>
      <c r="O101" s="224"/>
      <c r="P101" s="224"/>
      <c r="Q101" s="225"/>
      <c r="R101" s="225"/>
      <c r="S101" s="225"/>
      <c r="T101" s="225"/>
      <c r="U101" s="225"/>
      <c r="V101" s="225"/>
      <c r="W101" s="225"/>
      <c r="X101" s="225"/>
      <c r="Y101" s="225"/>
      <c r="Z101" s="225"/>
      <c r="AA101" s="225"/>
      <c r="AB101" s="225"/>
      <c r="AC101" s="225"/>
      <c r="AD101" s="225"/>
      <c r="AE101" s="225"/>
      <c r="AF101" s="225"/>
      <c r="AG101" s="225"/>
      <c r="AH101" s="225"/>
      <c r="AI101" s="225"/>
      <c r="AJ101" s="225"/>
      <c r="AK101" s="225"/>
      <c r="AL101" s="225"/>
      <c r="AM101" s="225"/>
      <c r="AN101" s="225"/>
      <c r="AO101" s="225"/>
      <c r="AP101" s="225"/>
      <c r="AQ101" s="225"/>
      <c r="AR101" s="225"/>
      <c r="AS101" s="225"/>
      <c r="AT101" s="225"/>
      <c r="AU101" s="225"/>
      <c r="AV101" s="225"/>
      <c r="AW101" s="225"/>
      <c r="AX101" s="225"/>
      <c r="AY101" s="225"/>
      <c r="AZ101" s="226"/>
      <c r="BA101" s="226"/>
      <c r="BB101" s="226"/>
      <c r="BC101" s="226"/>
      <c r="BD101" s="226"/>
      <c r="BE101" s="218"/>
      <c r="BF101" s="218"/>
      <c r="BG101" s="218"/>
      <c r="BH101" s="218"/>
      <c r="BI101" s="218"/>
      <c r="BJ101" s="218"/>
      <c r="BK101" s="218"/>
      <c r="BL101" s="218"/>
      <c r="BM101" s="218"/>
      <c r="BN101" s="218"/>
      <c r="BO101" s="218"/>
      <c r="BP101" s="218"/>
      <c r="BQ101" s="215">
        <v>95</v>
      </c>
      <c r="BR101" s="220"/>
      <c r="BS101" s="884"/>
      <c r="BT101" s="885"/>
      <c r="BU101" s="885"/>
      <c r="BV101" s="885"/>
      <c r="BW101" s="885"/>
      <c r="BX101" s="885"/>
      <c r="BY101" s="885"/>
      <c r="BZ101" s="885"/>
      <c r="CA101" s="885"/>
      <c r="CB101" s="885"/>
      <c r="CC101" s="885"/>
      <c r="CD101" s="885"/>
      <c r="CE101" s="885"/>
      <c r="CF101" s="885"/>
      <c r="CG101" s="886"/>
      <c r="CH101" s="881"/>
      <c r="CI101" s="882"/>
      <c r="CJ101" s="882"/>
      <c r="CK101" s="882"/>
      <c r="CL101" s="883"/>
      <c r="CM101" s="881"/>
      <c r="CN101" s="882"/>
      <c r="CO101" s="882"/>
      <c r="CP101" s="882"/>
      <c r="CQ101" s="883"/>
      <c r="CR101" s="881"/>
      <c r="CS101" s="882"/>
      <c r="CT101" s="882"/>
      <c r="CU101" s="882"/>
      <c r="CV101" s="883"/>
      <c r="CW101" s="881"/>
      <c r="CX101" s="882"/>
      <c r="CY101" s="882"/>
      <c r="CZ101" s="882"/>
      <c r="DA101" s="883"/>
      <c r="DB101" s="881"/>
      <c r="DC101" s="882"/>
      <c r="DD101" s="882"/>
      <c r="DE101" s="882"/>
      <c r="DF101" s="883"/>
      <c r="DG101" s="881"/>
      <c r="DH101" s="882"/>
      <c r="DI101" s="882"/>
      <c r="DJ101" s="882"/>
      <c r="DK101" s="883"/>
      <c r="DL101" s="881"/>
      <c r="DM101" s="882"/>
      <c r="DN101" s="882"/>
      <c r="DO101" s="882"/>
      <c r="DP101" s="883"/>
      <c r="DQ101" s="881"/>
      <c r="DR101" s="882"/>
      <c r="DS101" s="882"/>
      <c r="DT101" s="882"/>
      <c r="DU101" s="883"/>
      <c r="DV101" s="878"/>
      <c r="DW101" s="879"/>
      <c r="DX101" s="879"/>
      <c r="DY101" s="879"/>
      <c r="DZ101" s="880"/>
      <c r="EA101" s="199"/>
    </row>
    <row r="102" spans="1:131" s="200" customFormat="1" ht="26.25" customHeight="1" thickBot="1" x14ac:dyDescent="0.2">
      <c r="A102" s="223"/>
      <c r="B102" s="224"/>
      <c r="C102" s="224"/>
      <c r="D102" s="224"/>
      <c r="E102" s="224"/>
      <c r="F102" s="224"/>
      <c r="G102" s="224"/>
      <c r="H102" s="224"/>
      <c r="I102" s="224"/>
      <c r="J102" s="224"/>
      <c r="K102" s="224"/>
      <c r="L102" s="224"/>
      <c r="M102" s="224"/>
      <c r="N102" s="224"/>
      <c r="O102" s="224"/>
      <c r="P102" s="224"/>
      <c r="Q102" s="225"/>
      <c r="R102" s="225"/>
      <c r="S102" s="225"/>
      <c r="T102" s="225"/>
      <c r="U102" s="225"/>
      <c r="V102" s="225"/>
      <c r="W102" s="225"/>
      <c r="X102" s="225"/>
      <c r="Y102" s="225"/>
      <c r="Z102" s="225"/>
      <c r="AA102" s="225"/>
      <c r="AB102" s="225"/>
      <c r="AC102" s="225"/>
      <c r="AD102" s="225"/>
      <c r="AE102" s="225"/>
      <c r="AF102" s="225"/>
      <c r="AG102" s="225"/>
      <c r="AH102" s="225"/>
      <c r="AI102" s="225"/>
      <c r="AJ102" s="225"/>
      <c r="AK102" s="225"/>
      <c r="AL102" s="225"/>
      <c r="AM102" s="225"/>
      <c r="AN102" s="225"/>
      <c r="AO102" s="225"/>
      <c r="AP102" s="225"/>
      <c r="AQ102" s="225"/>
      <c r="AR102" s="225"/>
      <c r="AS102" s="225"/>
      <c r="AT102" s="225"/>
      <c r="AU102" s="225"/>
      <c r="AV102" s="225"/>
      <c r="AW102" s="225"/>
      <c r="AX102" s="225"/>
      <c r="AY102" s="225"/>
      <c r="AZ102" s="226"/>
      <c r="BA102" s="226"/>
      <c r="BB102" s="226"/>
      <c r="BC102" s="226"/>
      <c r="BD102" s="226"/>
      <c r="BE102" s="218"/>
      <c r="BF102" s="218"/>
      <c r="BG102" s="218"/>
      <c r="BH102" s="218"/>
      <c r="BI102" s="218"/>
      <c r="BJ102" s="218"/>
      <c r="BK102" s="218"/>
      <c r="BL102" s="218"/>
      <c r="BM102" s="218"/>
      <c r="BN102" s="218"/>
      <c r="BO102" s="218"/>
      <c r="BP102" s="218"/>
      <c r="BQ102" s="217" t="s">
        <v>370</v>
      </c>
      <c r="BR102" s="811" t="s">
        <v>393</v>
      </c>
      <c r="BS102" s="812"/>
      <c r="BT102" s="812"/>
      <c r="BU102" s="812"/>
      <c r="BV102" s="812"/>
      <c r="BW102" s="812"/>
      <c r="BX102" s="812"/>
      <c r="BY102" s="812"/>
      <c r="BZ102" s="812"/>
      <c r="CA102" s="812"/>
      <c r="CB102" s="812"/>
      <c r="CC102" s="812"/>
      <c r="CD102" s="812"/>
      <c r="CE102" s="812"/>
      <c r="CF102" s="812"/>
      <c r="CG102" s="813"/>
      <c r="CH102" s="910"/>
      <c r="CI102" s="911"/>
      <c r="CJ102" s="911"/>
      <c r="CK102" s="911"/>
      <c r="CL102" s="912"/>
      <c r="CM102" s="910"/>
      <c r="CN102" s="911"/>
      <c r="CO102" s="911"/>
      <c r="CP102" s="911"/>
      <c r="CQ102" s="912"/>
      <c r="CR102" s="913">
        <v>425</v>
      </c>
      <c r="CS102" s="871"/>
      <c r="CT102" s="871"/>
      <c r="CU102" s="871"/>
      <c r="CV102" s="914"/>
      <c r="CW102" s="913">
        <v>561</v>
      </c>
      <c r="CX102" s="871"/>
      <c r="CY102" s="871"/>
      <c r="CZ102" s="871"/>
      <c r="DA102" s="914"/>
      <c r="DB102" s="913">
        <v>3796</v>
      </c>
      <c r="DC102" s="871"/>
      <c r="DD102" s="871"/>
      <c r="DE102" s="871"/>
      <c r="DF102" s="914"/>
      <c r="DG102" s="913">
        <v>10740</v>
      </c>
      <c r="DH102" s="871"/>
      <c r="DI102" s="871"/>
      <c r="DJ102" s="871"/>
      <c r="DK102" s="914"/>
      <c r="DL102" s="913" t="s">
        <v>550</v>
      </c>
      <c r="DM102" s="871"/>
      <c r="DN102" s="871"/>
      <c r="DO102" s="871"/>
      <c r="DP102" s="914"/>
      <c r="DQ102" s="913" t="s">
        <v>550</v>
      </c>
      <c r="DR102" s="871"/>
      <c r="DS102" s="871"/>
      <c r="DT102" s="871"/>
      <c r="DU102" s="914"/>
      <c r="DV102" s="937"/>
      <c r="DW102" s="938"/>
      <c r="DX102" s="938"/>
      <c r="DY102" s="938"/>
      <c r="DZ102" s="939"/>
      <c r="EA102" s="199"/>
    </row>
    <row r="103" spans="1:131" s="200" customFormat="1" ht="26.25" customHeight="1" x14ac:dyDescent="0.15">
      <c r="A103" s="223"/>
      <c r="B103" s="224"/>
      <c r="C103" s="224"/>
      <c r="D103" s="224"/>
      <c r="E103" s="224"/>
      <c r="F103" s="224"/>
      <c r="G103" s="224"/>
      <c r="H103" s="224"/>
      <c r="I103" s="224"/>
      <c r="J103" s="224"/>
      <c r="K103" s="224"/>
      <c r="L103" s="224"/>
      <c r="M103" s="224"/>
      <c r="N103" s="224"/>
      <c r="O103" s="224"/>
      <c r="P103" s="224"/>
      <c r="Q103" s="225"/>
      <c r="R103" s="225"/>
      <c r="S103" s="225"/>
      <c r="T103" s="225"/>
      <c r="U103" s="225"/>
      <c r="V103" s="225"/>
      <c r="W103" s="225"/>
      <c r="X103" s="225"/>
      <c r="Y103" s="225"/>
      <c r="Z103" s="225"/>
      <c r="AA103" s="225"/>
      <c r="AB103" s="225"/>
      <c r="AC103" s="225"/>
      <c r="AD103" s="225"/>
      <c r="AE103" s="225"/>
      <c r="AF103" s="225"/>
      <c r="AG103" s="225"/>
      <c r="AH103" s="225"/>
      <c r="AI103" s="225"/>
      <c r="AJ103" s="225"/>
      <c r="AK103" s="225"/>
      <c r="AL103" s="225"/>
      <c r="AM103" s="225"/>
      <c r="AN103" s="225"/>
      <c r="AO103" s="225"/>
      <c r="AP103" s="225"/>
      <c r="AQ103" s="225"/>
      <c r="AR103" s="225"/>
      <c r="AS103" s="225"/>
      <c r="AT103" s="225"/>
      <c r="AU103" s="225"/>
      <c r="AV103" s="225"/>
      <c r="AW103" s="225"/>
      <c r="AX103" s="225"/>
      <c r="AY103" s="225"/>
      <c r="AZ103" s="226"/>
      <c r="BA103" s="226"/>
      <c r="BB103" s="226"/>
      <c r="BC103" s="226"/>
      <c r="BD103" s="226"/>
      <c r="BE103" s="218"/>
      <c r="BF103" s="218"/>
      <c r="BG103" s="218"/>
      <c r="BH103" s="218"/>
      <c r="BI103" s="218"/>
      <c r="BJ103" s="218"/>
      <c r="BK103" s="218"/>
      <c r="BL103" s="218"/>
      <c r="BM103" s="218"/>
      <c r="BN103" s="218"/>
      <c r="BO103" s="218"/>
      <c r="BP103" s="218"/>
      <c r="BQ103" s="940" t="s">
        <v>394</v>
      </c>
      <c r="BR103" s="940"/>
      <c r="BS103" s="940"/>
      <c r="BT103" s="940"/>
      <c r="BU103" s="940"/>
      <c r="BV103" s="940"/>
      <c r="BW103" s="940"/>
      <c r="BX103" s="940"/>
      <c r="BY103" s="940"/>
      <c r="BZ103" s="940"/>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c r="CU103" s="940"/>
      <c r="CV103" s="940"/>
      <c r="CW103" s="940"/>
      <c r="CX103" s="940"/>
      <c r="CY103" s="940"/>
      <c r="CZ103" s="940"/>
      <c r="DA103" s="940"/>
      <c r="DB103" s="940"/>
      <c r="DC103" s="940"/>
      <c r="DD103" s="940"/>
      <c r="DE103" s="940"/>
      <c r="DF103" s="940"/>
      <c r="DG103" s="940"/>
      <c r="DH103" s="940"/>
      <c r="DI103" s="940"/>
      <c r="DJ103" s="940"/>
      <c r="DK103" s="940"/>
      <c r="DL103" s="940"/>
      <c r="DM103" s="940"/>
      <c r="DN103" s="940"/>
      <c r="DO103" s="940"/>
      <c r="DP103" s="940"/>
      <c r="DQ103" s="940"/>
      <c r="DR103" s="940"/>
      <c r="DS103" s="940"/>
      <c r="DT103" s="940"/>
      <c r="DU103" s="940"/>
      <c r="DV103" s="940"/>
      <c r="DW103" s="940"/>
      <c r="DX103" s="940"/>
      <c r="DY103" s="940"/>
      <c r="DZ103" s="940"/>
      <c r="EA103" s="199"/>
    </row>
    <row r="104" spans="1:131" s="200" customFormat="1" ht="26.25" customHeight="1" x14ac:dyDescent="0.15">
      <c r="A104" s="223"/>
      <c r="B104" s="224"/>
      <c r="C104" s="224"/>
      <c r="D104" s="224"/>
      <c r="E104" s="224"/>
      <c r="F104" s="224"/>
      <c r="G104" s="224"/>
      <c r="H104" s="224"/>
      <c r="I104" s="224"/>
      <c r="J104" s="224"/>
      <c r="K104" s="224"/>
      <c r="L104" s="224"/>
      <c r="M104" s="224"/>
      <c r="N104" s="224"/>
      <c r="O104" s="224"/>
      <c r="P104" s="224"/>
      <c r="Q104" s="225"/>
      <c r="R104" s="225"/>
      <c r="S104" s="225"/>
      <c r="T104" s="225"/>
      <c r="U104" s="225"/>
      <c r="V104" s="225"/>
      <c r="W104" s="225"/>
      <c r="X104" s="225"/>
      <c r="Y104" s="225"/>
      <c r="Z104" s="225"/>
      <c r="AA104" s="225"/>
      <c r="AB104" s="225"/>
      <c r="AC104" s="225"/>
      <c r="AD104" s="225"/>
      <c r="AE104" s="225"/>
      <c r="AF104" s="225"/>
      <c r="AG104" s="225"/>
      <c r="AH104" s="225"/>
      <c r="AI104" s="225"/>
      <c r="AJ104" s="225"/>
      <c r="AK104" s="225"/>
      <c r="AL104" s="225"/>
      <c r="AM104" s="225"/>
      <c r="AN104" s="225"/>
      <c r="AO104" s="225"/>
      <c r="AP104" s="225"/>
      <c r="AQ104" s="225"/>
      <c r="AR104" s="225"/>
      <c r="AS104" s="225"/>
      <c r="AT104" s="225"/>
      <c r="AU104" s="225"/>
      <c r="AV104" s="225"/>
      <c r="AW104" s="225"/>
      <c r="AX104" s="225"/>
      <c r="AY104" s="225"/>
      <c r="AZ104" s="226"/>
      <c r="BA104" s="226"/>
      <c r="BB104" s="226"/>
      <c r="BC104" s="226"/>
      <c r="BD104" s="226"/>
      <c r="BE104" s="218"/>
      <c r="BF104" s="218"/>
      <c r="BG104" s="218"/>
      <c r="BH104" s="218"/>
      <c r="BI104" s="218"/>
      <c r="BJ104" s="218"/>
      <c r="BK104" s="218"/>
      <c r="BL104" s="218"/>
      <c r="BM104" s="218"/>
      <c r="BN104" s="218"/>
      <c r="BO104" s="218"/>
      <c r="BP104" s="218"/>
      <c r="BQ104" s="941" t="s">
        <v>395</v>
      </c>
      <c r="BR104" s="941"/>
      <c r="BS104" s="941"/>
      <c r="BT104" s="941"/>
      <c r="BU104" s="941"/>
      <c r="BV104" s="941"/>
      <c r="BW104" s="941"/>
      <c r="BX104" s="941"/>
      <c r="BY104" s="941"/>
      <c r="BZ104" s="941"/>
      <c r="CA104" s="941"/>
      <c r="CB104" s="941"/>
      <c r="CC104" s="941"/>
      <c r="CD104" s="941"/>
      <c r="CE104" s="941"/>
      <c r="CF104" s="941"/>
      <c r="CG104" s="941"/>
      <c r="CH104" s="941"/>
      <c r="CI104" s="941"/>
      <c r="CJ104" s="941"/>
      <c r="CK104" s="941"/>
      <c r="CL104" s="941"/>
      <c r="CM104" s="941"/>
      <c r="CN104" s="941"/>
      <c r="CO104" s="941"/>
      <c r="CP104" s="941"/>
      <c r="CQ104" s="941"/>
      <c r="CR104" s="941"/>
      <c r="CS104" s="941"/>
      <c r="CT104" s="941"/>
      <c r="CU104" s="941"/>
      <c r="CV104" s="941"/>
      <c r="CW104" s="941"/>
      <c r="CX104" s="941"/>
      <c r="CY104" s="941"/>
      <c r="CZ104" s="941"/>
      <c r="DA104" s="941"/>
      <c r="DB104" s="941"/>
      <c r="DC104" s="941"/>
      <c r="DD104" s="941"/>
      <c r="DE104" s="941"/>
      <c r="DF104" s="941"/>
      <c r="DG104" s="941"/>
      <c r="DH104" s="941"/>
      <c r="DI104" s="941"/>
      <c r="DJ104" s="941"/>
      <c r="DK104" s="941"/>
      <c r="DL104" s="941"/>
      <c r="DM104" s="941"/>
      <c r="DN104" s="941"/>
      <c r="DO104" s="941"/>
      <c r="DP104" s="941"/>
      <c r="DQ104" s="941"/>
      <c r="DR104" s="941"/>
      <c r="DS104" s="941"/>
      <c r="DT104" s="941"/>
      <c r="DU104" s="941"/>
      <c r="DV104" s="941"/>
      <c r="DW104" s="941"/>
      <c r="DX104" s="941"/>
      <c r="DY104" s="941"/>
      <c r="DZ104" s="941"/>
      <c r="EA104" s="199"/>
    </row>
    <row r="105" spans="1:131" s="200" customFormat="1" ht="11.25" customHeight="1" x14ac:dyDescent="0.15">
      <c r="A105" s="218"/>
      <c r="B105" s="218"/>
      <c r="C105" s="218"/>
      <c r="D105" s="218"/>
      <c r="E105" s="218"/>
      <c r="F105" s="218"/>
      <c r="G105" s="218"/>
      <c r="H105" s="218"/>
      <c r="I105" s="218"/>
      <c r="J105" s="218"/>
      <c r="K105" s="218"/>
      <c r="L105" s="218"/>
      <c r="M105" s="218"/>
      <c r="N105" s="218"/>
      <c r="O105" s="218"/>
      <c r="P105" s="218"/>
      <c r="Q105" s="218"/>
      <c r="R105" s="218"/>
      <c r="S105" s="218"/>
      <c r="T105" s="218"/>
      <c r="U105" s="218"/>
      <c r="V105" s="218"/>
      <c r="W105" s="218"/>
      <c r="X105" s="218"/>
      <c r="Y105" s="218"/>
      <c r="Z105" s="218"/>
      <c r="AA105" s="218"/>
      <c r="AB105" s="218"/>
      <c r="AC105" s="218"/>
      <c r="AD105" s="218"/>
      <c r="AE105" s="218"/>
      <c r="AF105" s="218"/>
      <c r="AG105" s="218"/>
      <c r="AH105" s="218"/>
      <c r="AI105" s="218"/>
      <c r="AJ105" s="218"/>
      <c r="AK105" s="218"/>
      <c r="AL105" s="218"/>
      <c r="AM105" s="218"/>
      <c r="AN105" s="218"/>
      <c r="AO105" s="218"/>
      <c r="AP105" s="218"/>
      <c r="AQ105" s="218"/>
      <c r="AR105" s="218"/>
      <c r="AS105" s="218"/>
      <c r="AT105" s="218"/>
      <c r="AU105" s="218"/>
      <c r="AV105" s="218"/>
      <c r="AW105" s="218"/>
      <c r="AX105" s="218"/>
      <c r="AY105" s="218"/>
      <c r="AZ105" s="218"/>
      <c r="BA105" s="218"/>
      <c r="BB105" s="218"/>
      <c r="BC105" s="218"/>
      <c r="BD105" s="218"/>
      <c r="BE105" s="218"/>
      <c r="BF105" s="218"/>
      <c r="BG105" s="218"/>
      <c r="BH105" s="218"/>
      <c r="BI105" s="218"/>
      <c r="BJ105" s="218"/>
      <c r="BK105" s="218"/>
      <c r="BL105" s="218"/>
      <c r="BM105" s="218"/>
      <c r="BN105" s="218"/>
      <c r="BO105" s="218"/>
      <c r="BP105" s="218"/>
      <c r="BQ105" s="221"/>
      <c r="BR105" s="221"/>
      <c r="BS105" s="221"/>
      <c r="BT105" s="221"/>
      <c r="BU105" s="221"/>
      <c r="BV105" s="221"/>
      <c r="BW105" s="221"/>
      <c r="BX105" s="221"/>
      <c r="BY105" s="221"/>
      <c r="BZ105" s="221"/>
      <c r="CA105" s="221"/>
      <c r="CB105" s="221"/>
      <c r="CC105" s="221"/>
      <c r="CD105" s="221"/>
      <c r="CE105" s="221"/>
      <c r="CF105" s="221"/>
      <c r="CG105" s="221"/>
      <c r="CH105" s="221"/>
      <c r="CI105" s="221"/>
      <c r="CJ105" s="221"/>
      <c r="CK105" s="221"/>
      <c r="CL105" s="221"/>
      <c r="CM105" s="221"/>
      <c r="CN105" s="221"/>
      <c r="CO105" s="221"/>
      <c r="CP105" s="221"/>
      <c r="CQ105" s="221"/>
      <c r="CR105" s="221"/>
      <c r="CS105" s="221"/>
      <c r="CT105" s="221"/>
      <c r="CU105" s="221"/>
      <c r="CV105" s="221"/>
      <c r="CW105" s="221"/>
      <c r="CX105" s="221"/>
      <c r="CY105" s="221"/>
      <c r="CZ105" s="221"/>
      <c r="DA105" s="221"/>
      <c r="DB105" s="221"/>
      <c r="DC105" s="221"/>
      <c r="DD105" s="221"/>
      <c r="DE105" s="221"/>
      <c r="DF105" s="221"/>
      <c r="DG105" s="221"/>
      <c r="DH105" s="221"/>
      <c r="DI105" s="221"/>
      <c r="DJ105" s="221"/>
      <c r="DK105" s="221"/>
      <c r="DL105" s="221"/>
      <c r="DM105" s="221"/>
      <c r="DN105" s="221"/>
      <c r="DO105" s="221"/>
      <c r="DP105" s="221"/>
      <c r="DQ105" s="221"/>
      <c r="DR105" s="221"/>
      <c r="DS105" s="221"/>
      <c r="DT105" s="221"/>
      <c r="DU105" s="221"/>
      <c r="DV105" s="221"/>
      <c r="DW105" s="221"/>
      <c r="DX105" s="221"/>
      <c r="DY105" s="221"/>
      <c r="DZ105" s="221"/>
      <c r="EA105" s="199"/>
    </row>
    <row r="106" spans="1:131" s="200" customFormat="1" ht="11.25" customHeight="1" x14ac:dyDescent="0.15">
      <c r="A106" s="227"/>
      <c r="B106" s="227"/>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7"/>
      <c r="AA106" s="227"/>
      <c r="AB106" s="227"/>
      <c r="AC106" s="227"/>
      <c r="AD106" s="227"/>
      <c r="AE106" s="227"/>
      <c r="AF106" s="227"/>
      <c r="AG106" s="227"/>
      <c r="AH106" s="227"/>
      <c r="AI106" s="227"/>
      <c r="AJ106" s="227"/>
      <c r="AK106" s="227"/>
      <c r="AL106" s="227"/>
      <c r="AM106" s="227"/>
      <c r="AN106" s="227"/>
      <c r="AO106" s="227"/>
      <c r="AP106" s="227"/>
      <c r="AQ106" s="227"/>
      <c r="AR106" s="227"/>
      <c r="AS106" s="227"/>
      <c r="AT106" s="227"/>
      <c r="AU106" s="227"/>
      <c r="AV106" s="227"/>
      <c r="AW106" s="227"/>
      <c r="AX106" s="227"/>
      <c r="AY106" s="227"/>
      <c r="AZ106" s="227"/>
      <c r="BA106" s="227"/>
      <c r="BB106" s="227"/>
      <c r="BC106" s="227"/>
      <c r="BD106" s="227"/>
      <c r="BE106" s="227"/>
      <c r="BF106" s="227"/>
      <c r="BG106" s="227"/>
      <c r="BH106" s="227"/>
      <c r="BI106" s="227"/>
      <c r="BJ106" s="227"/>
      <c r="BK106" s="227"/>
      <c r="BL106" s="227"/>
      <c r="BM106" s="227"/>
      <c r="BN106" s="227"/>
      <c r="BO106" s="227"/>
      <c r="BP106" s="227"/>
      <c r="BQ106" s="221"/>
      <c r="BR106" s="221"/>
      <c r="BS106" s="221"/>
      <c r="BT106" s="221"/>
      <c r="BU106" s="221"/>
      <c r="BV106" s="221"/>
      <c r="BW106" s="221"/>
      <c r="BX106" s="221"/>
      <c r="BY106" s="221"/>
      <c r="BZ106" s="221"/>
      <c r="CA106" s="221"/>
      <c r="CB106" s="221"/>
      <c r="CC106" s="221"/>
      <c r="CD106" s="221"/>
      <c r="CE106" s="221"/>
      <c r="CF106" s="221"/>
      <c r="CG106" s="221"/>
      <c r="CH106" s="221"/>
      <c r="CI106" s="221"/>
      <c r="CJ106" s="221"/>
      <c r="CK106" s="221"/>
      <c r="CL106" s="221"/>
      <c r="CM106" s="221"/>
      <c r="CN106" s="221"/>
      <c r="CO106" s="221"/>
      <c r="CP106" s="221"/>
      <c r="CQ106" s="221"/>
      <c r="CR106" s="221"/>
      <c r="CS106" s="221"/>
      <c r="CT106" s="221"/>
      <c r="CU106" s="221"/>
      <c r="CV106" s="221"/>
      <c r="CW106" s="221"/>
      <c r="CX106" s="221"/>
      <c r="CY106" s="221"/>
      <c r="CZ106" s="221"/>
      <c r="DA106" s="221"/>
      <c r="DB106" s="221"/>
      <c r="DC106" s="221"/>
      <c r="DD106" s="221"/>
      <c r="DE106" s="221"/>
      <c r="DF106" s="221"/>
      <c r="DG106" s="221"/>
      <c r="DH106" s="221"/>
      <c r="DI106" s="221"/>
      <c r="DJ106" s="221"/>
      <c r="DK106" s="221"/>
      <c r="DL106" s="221"/>
      <c r="DM106" s="221"/>
      <c r="DN106" s="221"/>
      <c r="DO106" s="221"/>
      <c r="DP106" s="221"/>
      <c r="DQ106" s="221"/>
      <c r="DR106" s="221"/>
      <c r="DS106" s="221"/>
      <c r="DT106" s="221"/>
      <c r="DU106" s="221"/>
      <c r="DV106" s="221"/>
      <c r="DW106" s="221"/>
      <c r="DX106" s="221"/>
      <c r="DY106" s="221"/>
      <c r="DZ106" s="221"/>
      <c r="EA106" s="199"/>
    </row>
    <row r="107" spans="1:131" s="199" customFormat="1" ht="26.25" customHeight="1" thickBot="1" x14ac:dyDescent="0.2">
      <c r="A107" s="228" t="s">
        <v>396</v>
      </c>
      <c r="B107" s="229"/>
      <c r="C107" s="229"/>
      <c r="D107" s="229"/>
      <c r="E107" s="229"/>
      <c r="F107" s="229"/>
      <c r="G107" s="229"/>
      <c r="H107" s="229"/>
      <c r="I107" s="229"/>
      <c r="J107" s="229"/>
      <c r="K107" s="229"/>
      <c r="L107" s="229"/>
      <c r="M107" s="229"/>
      <c r="N107" s="229"/>
      <c r="O107" s="229"/>
      <c r="P107" s="229"/>
      <c r="Q107" s="229"/>
      <c r="R107" s="229"/>
      <c r="S107" s="229"/>
      <c r="T107" s="229"/>
      <c r="U107" s="229"/>
      <c r="V107" s="229"/>
      <c r="W107" s="229"/>
      <c r="X107" s="229"/>
      <c r="Y107" s="229"/>
      <c r="Z107" s="229"/>
      <c r="AA107" s="229"/>
      <c r="AB107" s="229"/>
      <c r="AC107" s="229"/>
      <c r="AD107" s="229"/>
      <c r="AE107" s="229"/>
      <c r="AF107" s="229"/>
      <c r="AG107" s="229"/>
      <c r="AH107" s="229"/>
      <c r="AI107" s="229"/>
      <c r="AJ107" s="229"/>
      <c r="AK107" s="229"/>
      <c r="AL107" s="229"/>
      <c r="AM107" s="229"/>
      <c r="AN107" s="229"/>
      <c r="AO107" s="229"/>
      <c r="AP107" s="229"/>
      <c r="AQ107" s="229"/>
      <c r="AR107" s="229"/>
      <c r="AS107" s="229"/>
      <c r="AT107" s="229"/>
      <c r="AU107" s="228" t="s">
        <v>397</v>
      </c>
      <c r="AV107" s="229"/>
      <c r="AW107" s="229"/>
      <c r="AX107" s="229"/>
      <c r="AY107" s="229"/>
      <c r="AZ107" s="229"/>
      <c r="BA107" s="229"/>
      <c r="BB107" s="229"/>
      <c r="BC107" s="229"/>
      <c r="BD107" s="229"/>
      <c r="BE107" s="229"/>
      <c r="BF107" s="229"/>
      <c r="BG107" s="229"/>
      <c r="BH107" s="229"/>
      <c r="BI107" s="229"/>
      <c r="BJ107" s="229"/>
      <c r="BK107" s="229"/>
      <c r="BL107" s="229"/>
      <c r="BM107" s="229"/>
      <c r="BN107" s="229"/>
      <c r="BO107" s="229"/>
      <c r="BP107" s="229"/>
      <c r="BQ107" s="229"/>
      <c r="BR107" s="229"/>
      <c r="BS107" s="229"/>
      <c r="BT107" s="229"/>
      <c r="BU107" s="229"/>
      <c r="BV107" s="229"/>
      <c r="BW107" s="229"/>
      <c r="BX107" s="229"/>
      <c r="BY107" s="229"/>
      <c r="BZ107" s="229"/>
      <c r="CA107" s="229"/>
      <c r="CB107" s="229"/>
      <c r="CC107" s="229"/>
      <c r="CD107" s="229"/>
      <c r="CE107" s="229"/>
      <c r="CF107" s="229"/>
      <c r="CG107" s="229"/>
      <c r="CH107" s="229"/>
      <c r="CI107" s="229"/>
      <c r="CJ107" s="229"/>
      <c r="CK107" s="229"/>
      <c r="CL107" s="229"/>
      <c r="CM107" s="229"/>
      <c r="CN107" s="229"/>
      <c r="CO107" s="229"/>
      <c r="CP107" s="229"/>
      <c r="CQ107" s="229"/>
      <c r="CR107" s="229"/>
      <c r="CS107" s="229"/>
      <c r="CT107" s="229"/>
      <c r="CU107" s="229"/>
      <c r="CV107" s="229"/>
      <c r="CW107" s="229"/>
      <c r="CX107" s="229"/>
      <c r="CY107" s="229"/>
      <c r="CZ107" s="229"/>
      <c r="DA107" s="229"/>
      <c r="DB107" s="229"/>
      <c r="DC107" s="229"/>
      <c r="DD107" s="229"/>
      <c r="DE107" s="229"/>
      <c r="DF107" s="229"/>
      <c r="DG107" s="229"/>
      <c r="DH107" s="229"/>
      <c r="DI107" s="229"/>
      <c r="DJ107" s="229"/>
      <c r="DK107" s="229"/>
      <c r="DL107" s="229"/>
      <c r="DM107" s="229"/>
      <c r="DN107" s="229"/>
      <c r="DO107" s="229"/>
      <c r="DP107" s="229"/>
      <c r="DQ107" s="229"/>
      <c r="DR107" s="229"/>
      <c r="DS107" s="229"/>
      <c r="DT107" s="229"/>
      <c r="DU107" s="229"/>
      <c r="DV107" s="229"/>
      <c r="DW107" s="229"/>
      <c r="DX107" s="229"/>
      <c r="DY107" s="229"/>
      <c r="DZ107" s="229"/>
    </row>
    <row r="108" spans="1:131" s="199" customFormat="1" ht="26.25" customHeight="1" x14ac:dyDescent="0.15">
      <c r="A108" s="942" t="s">
        <v>398</v>
      </c>
      <c r="B108" s="943"/>
      <c r="C108" s="943"/>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3"/>
      <c r="AJ108" s="943"/>
      <c r="AK108" s="943"/>
      <c r="AL108" s="943"/>
      <c r="AM108" s="943"/>
      <c r="AN108" s="943"/>
      <c r="AO108" s="943"/>
      <c r="AP108" s="943"/>
      <c r="AQ108" s="943"/>
      <c r="AR108" s="943"/>
      <c r="AS108" s="943"/>
      <c r="AT108" s="944"/>
      <c r="AU108" s="942" t="s">
        <v>399</v>
      </c>
      <c r="AV108" s="943"/>
      <c r="AW108" s="943"/>
      <c r="AX108" s="943"/>
      <c r="AY108" s="943"/>
      <c r="AZ108" s="943"/>
      <c r="BA108" s="943"/>
      <c r="BB108" s="943"/>
      <c r="BC108" s="943"/>
      <c r="BD108" s="943"/>
      <c r="BE108" s="943"/>
      <c r="BF108" s="943"/>
      <c r="BG108" s="943"/>
      <c r="BH108" s="943"/>
      <c r="BI108" s="943"/>
      <c r="BJ108" s="943"/>
      <c r="BK108" s="943"/>
      <c r="BL108" s="943"/>
      <c r="BM108" s="943"/>
      <c r="BN108" s="943"/>
      <c r="BO108" s="943"/>
      <c r="BP108" s="943"/>
      <c r="BQ108" s="943"/>
      <c r="BR108" s="943"/>
      <c r="BS108" s="943"/>
      <c r="BT108" s="943"/>
      <c r="BU108" s="943"/>
      <c r="BV108" s="943"/>
      <c r="BW108" s="943"/>
      <c r="BX108" s="943"/>
      <c r="BY108" s="943"/>
      <c r="BZ108" s="943"/>
      <c r="CA108" s="943"/>
      <c r="CB108" s="943"/>
      <c r="CC108" s="943"/>
      <c r="CD108" s="943"/>
      <c r="CE108" s="943"/>
      <c r="CF108" s="943"/>
      <c r="CG108" s="943"/>
      <c r="CH108" s="943"/>
      <c r="CI108" s="943"/>
      <c r="CJ108" s="943"/>
      <c r="CK108" s="943"/>
      <c r="CL108" s="943"/>
      <c r="CM108" s="943"/>
      <c r="CN108" s="943"/>
      <c r="CO108" s="943"/>
      <c r="CP108" s="943"/>
      <c r="CQ108" s="943"/>
      <c r="CR108" s="943"/>
      <c r="CS108" s="943"/>
      <c r="CT108" s="943"/>
      <c r="CU108" s="943"/>
      <c r="CV108" s="943"/>
      <c r="CW108" s="943"/>
      <c r="CX108" s="943"/>
      <c r="CY108" s="943"/>
      <c r="CZ108" s="943"/>
      <c r="DA108" s="943"/>
      <c r="DB108" s="943"/>
      <c r="DC108" s="943"/>
      <c r="DD108" s="943"/>
      <c r="DE108" s="943"/>
      <c r="DF108" s="943"/>
      <c r="DG108" s="943"/>
      <c r="DH108" s="943"/>
      <c r="DI108" s="943"/>
      <c r="DJ108" s="943"/>
      <c r="DK108" s="943"/>
      <c r="DL108" s="943"/>
      <c r="DM108" s="943"/>
      <c r="DN108" s="943"/>
      <c r="DO108" s="943"/>
      <c r="DP108" s="943"/>
      <c r="DQ108" s="943"/>
      <c r="DR108" s="943"/>
      <c r="DS108" s="943"/>
      <c r="DT108" s="943"/>
      <c r="DU108" s="943"/>
      <c r="DV108" s="943"/>
      <c r="DW108" s="943"/>
      <c r="DX108" s="943"/>
      <c r="DY108" s="943"/>
      <c r="DZ108" s="944"/>
    </row>
    <row r="109" spans="1:131" s="199" customFormat="1" ht="26.25" customHeight="1" x14ac:dyDescent="0.15">
      <c r="A109" s="935" t="s">
        <v>400</v>
      </c>
      <c r="B109" s="916"/>
      <c r="C109" s="916"/>
      <c r="D109" s="916"/>
      <c r="E109" s="916"/>
      <c r="F109" s="916"/>
      <c r="G109" s="916"/>
      <c r="H109" s="916"/>
      <c r="I109" s="916"/>
      <c r="J109" s="916"/>
      <c r="K109" s="916"/>
      <c r="L109" s="916"/>
      <c r="M109" s="916"/>
      <c r="N109" s="916"/>
      <c r="O109" s="916"/>
      <c r="P109" s="916"/>
      <c r="Q109" s="916"/>
      <c r="R109" s="916"/>
      <c r="S109" s="916"/>
      <c r="T109" s="916"/>
      <c r="U109" s="916"/>
      <c r="V109" s="916"/>
      <c r="W109" s="916"/>
      <c r="X109" s="916"/>
      <c r="Y109" s="916"/>
      <c r="Z109" s="917"/>
      <c r="AA109" s="915" t="s">
        <v>401</v>
      </c>
      <c r="AB109" s="916"/>
      <c r="AC109" s="916"/>
      <c r="AD109" s="916"/>
      <c r="AE109" s="917"/>
      <c r="AF109" s="915" t="s">
        <v>290</v>
      </c>
      <c r="AG109" s="916"/>
      <c r="AH109" s="916"/>
      <c r="AI109" s="916"/>
      <c r="AJ109" s="917"/>
      <c r="AK109" s="915" t="s">
        <v>289</v>
      </c>
      <c r="AL109" s="916"/>
      <c r="AM109" s="916"/>
      <c r="AN109" s="916"/>
      <c r="AO109" s="917"/>
      <c r="AP109" s="915" t="s">
        <v>402</v>
      </c>
      <c r="AQ109" s="916"/>
      <c r="AR109" s="916"/>
      <c r="AS109" s="916"/>
      <c r="AT109" s="918"/>
      <c r="AU109" s="935" t="s">
        <v>400</v>
      </c>
      <c r="AV109" s="916"/>
      <c r="AW109" s="916"/>
      <c r="AX109" s="916"/>
      <c r="AY109" s="916"/>
      <c r="AZ109" s="916"/>
      <c r="BA109" s="916"/>
      <c r="BB109" s="916"/>
      <c r="BC109" s="916"/>
      <c r="BD109" s="916"/>
      <c r="BE109" s="916"/>
      <c r="BF109" s="916"/>
      <c r="BG109" s="916"/>
      <c r="BH109" s="916"/>
      <c r="BI109" s="916"/>
      <c r="BJ109" s="916"/>
      <c r="BK109" s="916"/>
      <c r="BL109" s="916"/>
      <c r="BM109" s="916"/>
      <c r="BN109" s="916"/>
      <c r="BO109" s="916"/>
      <c r="BP109" s="917"/>
      <c r="BQ109" s="915" t="s">
        <v>401</v>
      </c>
      <c r="BR109" s="916"/>
      <c r="BS109" s="916"/>
      <c r="BT109" s="916"/>
      <c r="BU109" s="917"/>
      <c r="BV109" s="915" t="s">
        <v>290</v>
      </c>
      <c r="BW109" s="916"/>
      <c r="BX109" s="916"/>
      <c r="BY109" s="916"/>
      <c r="BZ109" s="917"/>
      <c r="CA109" s="915" t="s">
        <v>289</v>
      </c>
      <c r="CB109" s="916"/>
      <c r="CC109" s="916"/>
      <c r="CD109" s="916"/>
      <c r="CE109" s="917"/>
      <c r="CF109" s="936" t="s">
        <v>402</v>
      </c>
      <c r="CG109" s="936"/>
      <c r="CH109" s="936"/>
      <c r="CI109" s="936"/>
      <c r="CJ109" s="936"/>
      <c r="CK109" s="915" t="s">
        <v>403</v>
      </c>
      <c r="CL109" s="916"/>
      <c r="CM109" s="916"/>
      <c r="CN109" s="916"/>
      <c r="CO109" s="916"/>
      <c r="CP109" s="916"/>
      <c r="CQ109" s="916"/>
      <c r="CR109" s="916"/>
      <c r="CS109" s="916"/>
      <c r="CT109" s="916"/>
      <c r="CU109" s="916"/>
      <c r="CV109" s="916"/>
      <c r="CW109" s="916"/>
      <c r="CX109" s="916"/>
      <c r="CY109" s="916"/>
      <c r="CZ109" s="916"/>
      <c r="DA109" s="916"/>
      <c r="DB109" s="916"/>
      <c r="DC109" s="916"/>
      <c r="DD109" s="916"/>
      <c r="DE109" s="916"/>
      <c r="DF109" s="917"/>
      <c r="DG109" s="915" t="s">
        <v>401</v>
      </c>
      <c r="DH109" s="916"/>
      <c r="DI109" s="916"/>
      <c r="DJ109" s="916"/>
      <c r="DK109" s="917"/>
      <c r="DL109" s="915" t="s">
        <v>290</v>
      </c>
      <c r="DM109" s="916"/>
      <c r="DN109" s="916"/>
      <c r="DO109" s="916"/>
      <c r="DP109" s="917"/>
      <c r="DQ109" s="915" t="s">
        <v>289</v>
      </c>
      <c r="DR109" s="916"/>
      <c r="DS109" s="916"/>
      <c r="DT109" s="916"/>
      <c r="DU109" s="917"/>
      <c r="DV109" s="915" t="s">
        <v>402</v>
      </c>
      <c r="DW109" s="916"/>
      <c r="DX109" s="916"/>
      <c r="DY109" s="916"/>
      <c r="DZ109" s="918"/>
    </row>
    <row r="110" spans="1:131" s="199" customFormat="1" ht="26.25" customHeight="1" x14ac:dyDescent="0.15">
      <c r="A110" s="919" t="s">
        <v>404</v>
      </c>
      <c r="B110" s="920"/>
      <c r="C110" s="920"/>
      <c r="D110" s="920"/>
      <c r="E110" s="920"/>
      <c r="F110" s="920"/>
      <c r="G110" s="920"/>
      <c r="H110" s="920"/>
      <c r="I110" s="920"/>
      <c r="J110" s="920"/>
      <c r="K110" s="920"/>
      <c r="L110" s="920"/>
      <c r="M110" s="920"/>
      <c r="N110" s="920"/>
      <c r="O110" s="920"/>
      <c r="P110" s="920"/>
      <c r="Q110" s="920"/>
      <c r="R110" s="920"/>
      <c r="S110" s="920"/>
      <c r="T110" s="920"/>
      <c r="U110" s="920"/>
      <c r="V110" s="920"/>
      <c r="W110" s="920"/>
      <c r="X110" s="920"/>
      <c r="Y110" s="920"/>
      <c r="Z110" s="921"/>
      <c r="AA110" s="922">
        <v>5075429</v>
      </c>
      <c r="AB110" s="923"/>
      <c r="AC110" s="923"/>
      <c r="AD110" s="923"/>
      <c r="AE110" s="924"/>
      <c r="AF110" s="925">
        <v>3712559</v>
      </c>
      <c r="AG110" s="923"/>
      <c r="AH110" s="923"/>
      <c r="AI110" s="923"/>
      <c r="AJ110" s="924"/>
      <c r="AK110" s="925">
        <v>3583317</v>
      </c>
      <c r="AL110" s="923"/>
      <c r="AM110" s="923"/>
      <c r="AN110" s="923"/>
      <c r="AO110" s="924"/>
      <c r="AP110" s="926">
        <v>2.4</v>
      </c>
      <c r="AQ110" s="927"/>
      <c r="AR110" s="927"/>
      <c r="AS110" s="927"/>
      <c r="AT110" s="928"/>
      <c r="AU110" s="929" t="s">
        <v>62</v>
      </c>
      <c r="AV110" s="930"/>
      <c r="AW110" s="930"/>
      <c r="AX110" s="930"/>
      <c r="AY110" s="930"/>
      <c r="AZ110" s="971" t="s">
        <v>405</v>
      </c>
      <c r="BA110" s="920"/>
      <c r="BB110" s="920"/>
      <c r="BC110" s="920"/>
      <c r="BD110" s="920"/>
      <c r="BE110" s="920"/>
      <c r="BF110" s="920"/>
      <c r="BG110" s="920"/>
      <c r="BH110" s="920"/>
      <c r="BI110" s="920"/>
      <c r="BJ110" s="920"/>
      <c r="BK110" s="920"/>
      <c r="BL110" s="920"/>
      <c r="BM110" s="920"/>
      <c r="BN110" s="920"/>
      <c r="BO110" s="920"/>
      <c r="BP110" s="921"/>
      <c r="BQ110" s="957">
        <v>53776237</v>
      </c>
      <c r="BR110" s="958"/>
      <c r="BS110" s="958"/>
      <c r="BT110" s="958"/>
      <c r="BU110" s="958"/>
      <c r="BV110" s="958">
        <v>49913056</v>
      </c>
      <c r="BW110" s="958"/>
      <c r="BX110" s="958"/>
      <c r="BY110" s="958"/>
      <c r="BZ110" s="958"/>
      <c r="CA110" s="958">
        <v>54039688</v>
      </c>
      <c r="CB110" s="958"/>
      <c r="CC110" s="958"/>
      <c r="CD110" s="958"/>
      <c r="CE110" s="958"/>
      <c r="CF110" s="972">
        <v>35.4</v>
      </c>
      <c r="CG110" s="973"/>
      <c r="CH110" s="973"/>
      <c r="CI110" s="973"/>
      <c r="CJ110" s="973"/>
      <c r="CK110" s="974" t="s">
        <v>406</v>
      </c>
      <c r="CL110" s="975"/>
      <c r="CM110" s="954" t="s">
        <v>407</v>
      </c>
      <c r="CN110" s="955"/>
      <c r="CO110" s="955"/>
      <c r="CP110" s="955"/>
      <c r="CQ110" s="955"/>
      <c r="CR110" s="955"/>
      <c r="CS110" s="955"/>
      <c r="CT110" s="955"/>
      <c r="CU110" s="955"/>
      <c r="CV110" s="955"/>
      <c r="CW110" s="955"/>
      <c r="CX110" s="955"/>
      <c r="CY110" s="955"/>
      <c r="CZ110" s="955"/>
      <c r="DA110" s="955"/>
      <c r="DB110" s="955"/>
      <c r="DC110" s="955"/>
      <c r="DD110" s="955"/>
      <c r="DE110" s="955"/>
      <c r="DF110" s="956"/>
      <c r="DG110" s="957" t="s">
        <v>114</v>
      </c>
      <c r="DH110" s="958"/>
      <c r="DI110" s="958"/>
      <c r="DJ110" s="958"/>
      <c r="DK110" s="958"/>
      <c r="DL110" s="958" t="s">
        <v>114</v>
      </c>
      <c r="DM110" s="958"/>
      <c r="DN110" s="958"/>
      <c r="DO110" s="958"/>
      <c r="DP110" s="958"/>
      <c r="DQ110" s="958" t="s">
        <v>114</v>
      </c>
      <c r="DR110" s="958"/>
      <c r="DS110" s="958"/>
      <c r="DT110" s="958"/>
      <c r="DU110" s="958"/>
      <c r="DV110" s="959" t="s">
        <v>114</v>
      </c>
      <c r="DW110" s="959"/>
      <c r="DX110" s="959"/>
      <c r="DY110" s="959"/>
      <c r="DZ110" s="960"/>
    </row>
    <row r="111" spans="1:131" s="199" customFormat="1" ht="26.25" customHeight="1" x14ac:dyDescent="0.15">
      <c r="A111" s="961" t="s">
        <v>408</v>
      </c>
      <c r="B111" s="962"/>
      <c r="C111" s="962"/>
      <c r="D111" s="962"/>
      <c r="E111" s="962"/>
      <c r="F111" s="962"/>
      <c r="G111" s="962"/>
      <c r="H111" s="962"/>
      <c r="I111" s="962"/>
      <c r="J111" s="962"/>
      <c r="K111" s="962"/>
      <c r="L111" s="962"/>
      <c r="M111" s="962"/>
      <c r="N111" s="962"/>
      <c r="O111" s="962"/>
      <c r="P111" s="962"/>
      <c r="Q111" s="962"/>
      <c r="R111" s="962"/>
      <c r="S111" s="962"/>
      <c r="T111" s="962"/>
      <c r="U111" s="962"/>
      <c r="V111" s="962"/>
      <c r="W111" s="962"/>
      <c r="X111" s="962"/>
      <c r="Y111" s="962"/>
      <c r="Z111" s="963"/>
      <c r="AA111" s="964" t="s">
        <v>114</v>
      </c>
      <c r="AB111" s="965"/>
      <c r="AC111" s="965"/>
      <c r="AD111" s="965"/>
      <c r="AE111" s="966"/>
      <c r="AF111" s="967" t="s">
        <v>114</v>
      </c>
      <c r="AG111" s="965"/>
      <c r="AH111" s="965"/>
      <c r="AI111" s="965"/>
      <c r="AJ111" s="966"/>
      <c r="AK111" s="967" t="s">
        <v>114</v>
      </c>
      <c r="AL111" s="965"/>
      <c r="AM111" s="965"/>
      <c r="AN111" s="965"/>
      <c r="AO111" s="966"/>
      <c r="AP111" s="968" t="s">
        <v>114</v>
      </c>
      <c r="AQ111" s="969"/>
      <c r="AR111" s="969"/>
      <c r="AS111" s="969"/>
      <c r="AT111" s="970"/>
      <c r="AU111" s="931"/>
      <c r="AV111" s="932"/>
      <c r="AW111" s="932"/>
      <c r="AX111" s="932"/>
      <c r="AY111" s="932"/>
      <c r="AZ111" s="980" t="s">
        <v>409</v>
      </c>
      <c r="BA111" s="981"/>
      <c r="BB111" s="981"/>
      <c r="BC111" s="981"/>
      <c r="BD111" s="981"/>
      <c r="BE111" s="981"/>
      <c r="BF111" s="981"/>
      <c r="BG111" s="981"/>
      <c r="BH111" s="981"/>
      <c r="BI111" s="981"/>
      <c r="BJ111" s="981"/>
      <c r="BK111" s="981"/>
      <c r="BL111" s="981"/>
      <c r="BM111" s="981"/>
      <c r="BN111" s="981"/>
      <c r="BO111" s="981"/>
      <c r="BP111" s="982"/>
      <c r="BQ111" s="950">
        <v>22481012</v>
      </c>
      <c r="BR111" s="951"/>
      <c r="BS111" s="951"/>
      <c r="BT111" s="951"/>
      <c r="BU111" s="951"/>
      <c r="BV111" s="951">
        <v>22732259</v>
      </c>
      <c r="BW111" s="951"/>
      <c r="BX111" s="951"/>
      <c r="BY111" s="951"/>
      <c r="BZ111" s="951"/>
      <c r="CA111" s="951">
        <v>20337371</v>
      </c>
      <c r="CB111" s="951"/>
      <c r="CC111" s="951"/>
      <c r="CD111" s="951"/>
      <c r="CE111" s="951"/>
      <c r="CF111" s="945">
        <v>13.3</v>
      </c>
      <c r="CG111" s="946"/>
      <c r="CH111" s="946"/>
      <c r="CI111" s="946"/>
      <c r="CJ111" s="946"/>
      <c r="CK111" s="976"/>
      <c r="CL111" s="977"/>
      <c r="CM111" s="947" t="s">
        <v>410</v>
      </c>
      <c r="CN111" s="948"/>
      <c r="CO111" s="948"/>
      <c r="CP111" s="948"/>
      <c r="CQ111" s="948"/>
      <c r="CR111" s="948"/>
      <c r="CS111" s="948"/>
      <c r="CT111" s="948"/>
      <c r="CU111" s="948"/>
      <c r="CV111" s="948"/>
      <c r="CW111" s="948"/>
      <c r="CX111" s="948"/>
      <c r="CY111" s="948"/>
      <c r="CZ111" s="948"/>
      <c r="DA111" s="948"/>
      <c r="DB111" s="948"/>
      <c r="DC111" s="948"/>
      <c r="DD111" s="948"/>
      <c r="DE111" s="948"/>
      <c r="DF111" s="949"/>
      <c r="DG111" s="950" t="s">
        <v>114</v>
      </c>
      <c r="DH111" s="951"/>
      <c r="DI111" s="951"/>
      <c r="DJ111" s="951"/>
      <c r="DK111" s="951"/>
      <c r="DL111" s="951" t="s">
        <v>114</v>
      </c>
      <c r="DM111" s="951"/>
      <c r="DN111" s="951"/>
      <c r="DO111" s="951"/>
      <c r="DP111" s="951"/>
      <c r="DQ111" s="951" t="s">
        <v>114</v>
      </c>
      <c r="DR111" s="951"/>
      <c r="DS111" s="951"/>
      <c r="DT111" s="951"/>
      <c r="DU111" s="951"/>
      <c r="DV111" s="952" t="s">
        <v>114</v>
      </c>
      <c r="DW111" s="952"/>
      <c r="DX111" s="952"/>
      <c r="DY111" s="952"/>
      <c r="DZ111" s="953"/>
    </row>
    <row r="112" spans="1:131" s="199" customFormat="1" ht="26.25" customHeight="1" x14ac:dyDescent="0.15">
      <c r="A112" s="983" t="s">
        <v>411</v>
      </c>
      <c r="B112" s="984"/>
      <c r="C112" s="981" t="s">
        <v>412</v>
      </c>
      <c r="D112" s="981"/>
      <c r="E112" s="981"/>
      <c r="F112" s="981"/>
      <c r="G112" s="981"/>
      <c r="H112" s="981"/>
      <c r="I112" s="981"/>
      <c r="J112" s="981"/>
      <c r="K112" s="981"/>
      <c r="L112" s="981"/>
      <c r="M112" s="981"/>
      <c r="N112" s="981"/>
      <c r="O112" s="981"/>
      <c r="P112" s="981"/>
      <c r="Q112" s="981"/>
      <c r="R112" s="981"/>
      <c r="S112" s="981"/>
      <c r="T112" s="981"/>
      <c r="U112" s="981"/>
      <c r="V112" s="981"/>
      <c r="W112" s="981"/>
      <c r="X112" s="981"/>
      <c r="Y112" s="981"/>
      <c r="Z112" s="982"/>
      <c r="AA112" s="989">
        <v>549167</v>
      </c>
      <c r="AB112" s="990"/>
      <c r="AC112" s="990"/>
      <c r="AD112" s="990"/>
      <c r="AE112" s="991"/>
      <c r="AF112" s="992">
        <v>572500</v>
      </c>
      <c r="AG112" s="990"/>
      <c r="AH112" s="990"/>
      <c r="AI112" s="990"/>
      <c r="AJ112" s="991"/>
      <c r="AK112" s="992">
        <v>447567</v>
      </c>
      <c r="AL112" s="990"/>
      <c r="AM112" s="990"/>
      <c r="AN112" s="990"/>
      <c r="AO112" s="991"/>
      <c r="AP112" s="993">
        <v>0.3</v>
      </c>
      <c r="AQ112" s="994"/>
      <c r="AR112" s="994"/>
      <c r="AS112" s="994"/>
      <c r="AT112" s="995"/>
      <c r="AU112" s="931"/>
      <c r="AV112" s="932"/>
      <c r="AW112" s="932"/>
      <c r="AX112" s="932"/>
      <c r="AY112" s="932"/>
      <c r="AZ112" s="980" t="s">
        <v>413</v>
      </c>
      <c r="BA112" s="981"/>
      <c r="BB112" s="981"/>
      <c r="BC112" s="981"/>
      <c r="BD112" s="981"/>
      <c r="BE112" s="981"/>
      <c r="BF112" s="981"/>
      <c r="BG112" s="981"/>
      <c r="BH112" s="981"/>
      <c r="BI112" s="981"/>
      <c r="BJ112" s="981"/>
      <c r="BK112" s="981"/>
      <c r="BL112" s="981"/>
      <c r="BM112" s="981"/>
      <c r="BN112" s="981"/>
      <c r="BO112" s="981"/>
      <c r="BP112" s="982"/>
      <c r="BQ112" s="950">
        <v>1316030</v>
      </c>
      <c r="BR112" s="951"/>
      <c r="BS112" s="951"/>
      <c r="BT112" s="951"/>
      <c r="BU112" s="951"/>
      <c r="BV112" s="951">
        <v>1173886</v>
      </c>
      <c r="BW112" s="951"/>
      <c r="BX112" s="951"/>
      <c r="BY112" s="951"/>
      <c r="BZ112" s="951"/>
      <c r="CA112" s="951">
        <v>1030817</v>
      </c>
      <c r="CB112" s="951"/>
      <c r="CC112" s="951"/>
      <c r="CD112" s="951"/>
      <c r="CE112" s="951"/>
      <c r="CF112" s="945">
        <v>0.7</v>
      </c>
      <c r="CG112" s="946"/>
      <c r="CH112" s="946"/>
      <c r="CI112" s="946"/>
      <c r="CJ112" s="946"/>
      <c r="CK112" s="976"/>
      <c r="CL112" s="977"/>
      <c r="CM112" s="947" t="s">
        <v>414</v>
      </c>
      <c r="CN112" s="948"/>
      <c r="CO112" s="948"/>
      <c r="CP112" s="948"/>
      <c r="CQ112" s="948"/>
      <c r="CR112" s="948"/>
      <c r="CS112" s="948"/>
      <c r="CT112" s="948"/>
      <c r="CU112" s="948"/>
      <c r="CV112" s="948"/>
      <c r="CW112" s="948"/>
      <c r="CX112" s="948"/>
      <c r="CY112" s="948"/>
      <c r="CZ112" s="948"/>
      <c r="DA112" s="948"/>
      <c r="DB112" s="948"/>
      <c r="DC112" s="948"/>
      <c r="DD112" s="948"/>
      <c r="DE112" s="948"/>
      <c r="DF112" s="949"/>
      <c r="DG112" s="950" t="s">
        <v>114</v>
      </c>
      <c r="DH112" s="951"/>
      <c r="DI112" s="951"/>
      <c r="DJ112" s="951"/>
      <c r="DK112" s="951"/>
      <c r="DL112" s="951" t="s">
        <v>114</v>
      </c>
      <c r="DM112" s="951"/>
      <c r="DN112" s="951"/>
      <c r="DO112" s="951"/>
      <c r="DP112" s="951"/>
      <c r="DQ112" s="951" t="s">
        <v>114</v>
      </c>
      <c r="DR112" s="951"/>
      <c r="DS112" s="951"/>
      <c r="DT112" s="951"/>
      <c r="DU112" s="951"/>
      <c r="DV112" s="952" t="s">
        <v>114</v>
      </c>
      <c r="DW112" s="952"/>
      <c r="DX112" s="952"/>
      <c r="DY112" s="952"/>
      <c r="DZ112" s="953"/>
    </row>
    <row r="113" spans="1:130" s="199" customFormat="1" ht="26.25" customHeight="1" x14ac:dyDescent="0.15">
      <c r="A113" s="985"/>
      <c r="B113" s="986"/>
      <c r="C113" s="981" t="s">
        <v>415</v>
      </c>
      <c r="D113" s="981"/>
      <c r="E113" s="981"/>
      <c r="F113" s="981"/>
      <c r="G113" s="981"/>
      <c r="H113" s="981"/>
      <c r="I113" s="981"/>
      <c r="J113" s="981"/>
      <c r="K113" s="981"/>
      <c r="L113" s="981"/>
      <c r="M113" s="981"/>
      <c r="N113" s="981"/>
      <c r="O113" s="981"/>
      <c r="P113" s="981"/>
      <c r="Q113" s="981"/>
      <c r="R113" s="981"/>
      <c r="S113" s="981"/>
      <c r="T113" s="981"/>
      <c r="U113" s="981"/>
      <c r="V113" s="981"/>
      <c r="W113" s="981"/>
      <c r="X113" s="981"/>
      <c r="Y113" s="981"/>
      <c r="Z113" s="982"/>
      <c r="AA113" s="964">
        <v>157655</v>
      </c>
      <c r="AB113" s="965"/>
      <c r="AC113" s="965"/>
      <c r="AD113" s="965"/>
      <c r="AE113" s="966"/>
      <c r="AF113" s="967">
        <v>159723</v>
      </c>
      <c r="AG113" s="965"/>
      <c r="AH113" s="965"/>
      <c r="AI113" s="965"/>
      <c r="AJ113" s="966"/>
      <c r="AK113" s="967">
        <v>155397</v>
      </c>
      <c r="AL113" s="965"/>
      <c r="AM113" s="965"/>
      <c r="AN113" s="965"/>
      <c r="AO113" s="966"/>
      <c r="AP113" s="968">
        <v>0.1</v>
      </c>
      <c r="AQ113" s="969"/>
      <c r="AR113" s="969"/>
      <c r="AS113" s="969"/>
      <c r="AT113" s="970"/>
      <c r="AU113" s="931"/>
      <c r="AV113" s="932"/>
      <c r="AW113" s="932"/>
      <c r="AX113" s="932"/>
      <c r="AY113" s="932"/>
      <c r="AZ113" s="980" t="s">
        <v>416</v>
      </c>
      <c r="BA113" s="981"/>
      <c r="BB113" s="981"/>
      <c r="BC113" s="981"/>
      <c r="BD113" s="981"/>
      <c r="BE113" s="981"/>
      <c r="BF113" s="981"/>
      <c r="BG113" s="981"/>
      <c r="BH113" s="981"/>
      <c r="BI113" s="981"/>
      <c r="BJ113" s="981"/>
      <c r="BK113" s="981"/>
      <c r="BL113" s="981"/>
      <c r="BM113" s="981"/>
      <c r="BN113" s="981"/>
      <c r="BO113" s="981"/>
      <c r="BP113" s="982"/>
      <c r="BQ113" s="950">
        <v>1828670</v>
      </c>
      <c r="BR113" s="951"/>
      <c r="BS113" s="951"/>
      <c r="BT113" s="951"/>
      <c r="BU113" s="951"/>
      <c r="BV113" s="951">
        <v>1783852</v>
      </c>
      <c r="BW113" s="951"/>
      <c r="BX113" s="951"/>
      <c r="BY113" s="951"/>
      <c r="BZ113" s="951"/>
      <c r="CA113" s="951">
        <v>1875402</v>
      </c>
      <c r="CB113" s="951"/>
      <c r="CC113" s="951"/>
      <c r="CD113" s="951"/>
      <c r="CE113" s="951"/>
      <c r="CF113" s="945">
        <v>1.2</v>
      </c>
      <c r="CG113" s="946"/>
      <c r="CH113" s="946"/>
      <c r="CI113" s="946"/>
      <c r="CJ113" s="946"/>
      <c r="CK113" s="976"/>
      <c r="CL113" s="977"/>
      <c r="CM113" s="947" t="s">
        <v>417</v>
      </c>
      <c r="CN113" s="948"/>
      <c r="CO113" s="948"/>
      <c r="CP113" s="948"/>
      <c r="CQ113" s="948"/>
      <c r="CR113" s="948"/>
      <c r="CS113" s="948"/>
      <c r="CT113" s="948"/>
      <c r="CU113" s="948"/>
      <c r="CV113" s="948"/>
      <c r="CW113" s="948"/>
      <c r="CX113" s="948"/>
      <c r="CY113" s="948"/>
      <c r="CZ113" s="948"/>
      <c r="DA113" s="948"/>
      <c r="DB113" s="948"/>
      <c r="DC113" s="948"/>
      <c r="DD113" s="948"/>
      <c r="DE113" s="948"/>
      <c r="DF113" s="949"/>
      <c r="DG113" s="989" t="s">
        <v>114</v>
      </c>
      <c r="DH113" s="990"/>
      <c r="DI113" s="990"/>
      <c r="DJ113" s="990"/>
      <c r="DK113" s="991"/>
      <c r="DL113" s="992" t="s">
        <v>114</v>
      </c>
      <c r="DM113" s="990"/>
      <c r="DN113" s="990"/>
      <c r="DO113" s="990"/>
      <c r="DP113" s="991"/>
      <c r="DQ113" s="992" t="s">
        <v>114</v>
      </c>
      <c r="DR113" s="990"/>
      <c r="DS113" s="990"/>
      <c r="DT113" s="990"/>
      <c r="DU113" s="991"/>
      <c r="DV113" s="993" t="s">
        <v>114</v>
      </c>
      <c r="DW113" s="994"/>
      <c r="DX113" s="994"/>
      <c r="DY113" s="994"/>
      <c r="DZ113" s="995"/>
    </row>
    <row r="114" spans="1:130" s="199" customFormat="1" ht="26.25" customHeight="1" x14ac:dyDescent="0.15">
      <c r="A114" s="985"/>
      <c r="B114" s="986"/>
      <c r="C114" s="981" t="s">
        <v>418</v>
      </c>
      <c r="D114" s="981"/>
      <c r="E114" s="981"/>
      <c r="F114" s="981"/>
      <c r="G114" s="981"/>
      <c r="H114" s="981"/>
      <c r="I114" s="981"/>
      <c r="J114" s="981"/>
      <c r="K114" s="981"/>
      <c r="L114" s="981"/>
      <c r="M114" s="981"/>
      <c r="N114" s="981"/>
      <c r="O114" s="981"/>
      <c r="P114" s="981"/>
      <c r="Q114" s="981"/>
      <c r="R114" s="981"/>
      <c r="S114" s="981"/>
      <c r="T114" s="981"/>
      <c r="U114" s="981"/>
      <c r="V114" s="981"/>
      <c r="W114" s="981"/>
      <c r="X114" s="981"/>
      <c r="Y114" s="981"/>
      <c r="Z114" s="982"/>
      <c r="AA114" s="989">
        <v>335420</v>
      </c>
      <c r="AB114" s="990"/>
      <c r="AC114" s="990"/>
      <c r="AD114" s="990"/>
      <c r="AE114" s="991"/>
      <c r="AF114" s="992">
        <v>319212</v>
      </c>
      <c r="AG114" s="990"/>
      <c r="AH114" s="990"/>
      <c r="AI114" s="990"/>
      <c r="AJ114" s="991"/>
      <c r="AK114" s="992">
        <v>192017</v>
      </c>
      <c r="AL114" s="990"/>
      <c r="AM114" s="990"/>
      <c r="AN114" s="990"/>
      <c r="AO114" s="991"/>
      <c r="AP114" s="993">
        <v>0.1</v>
      </c>
      <c r="AQ114" s="994"/>
      <c r="AR114" s="994"/>
      <c r="AS114" s="994"/>
      <c r="AT114" s="995"/>
      <c r="AU114" s="931"/>
      <c r="AV114" s="932"/>
      <c r="AW114" s="932"/>
      <c r="AX114" s="932"/>
      <c r="AY114" s="932"/>
      <c r="AZ114" s="980" t="s">
        <v>419</v>
      </c>
      <c r="BA114" s="981"/>
      <c r="BB114" s="981"/>
      <c r="BC114" s="981"/>
      <c r="BD114" s="981"/>
      <c r="BE114" s="981"/>
      <c r="BF114" s="981"/>
      <c r="BG114" s="981"/>
      <c r="BH114" s="981"/>
      <c r="BI114" s="981"/>
      <c r="BJ114" s="981"/>
      <c r="BK114" s="981"/>
      <c r="BL114" s="981"/>
      <c r="BM114" s="981"/>
      <c r="BN114" s="981"/>
      <c r="BO114" s="981"/>
      <c r="BP114" s="982"/>
      <c r="BQ114" s="950">
        <v>37780865</v>
      </c>
      <c r="BR114" s="951"/>
      <c r="BS114" s="951"/>
      <c r="BT114" s="951"/>
      <c r="BU114" s="951"/>
      <c r="BV114" s="951">
        <v>35562374</v>
      </c>
      <c r="BW114" s="951"/>
      <c r="BX114" s="951"/>
      <c r="BY114" s="951"/>
      <c r="BZ114" s="951"/>
      <c r="CA114" s="951">
        <v>34017853</v>
      </c>
      <c r="CB114" s="951"/>
      <c r="CC114" s="951"/>
      <c r="CD114" s="951"/>
      <c r="CE114" s="951"/>
      <c r="CF114" s="945">
        <v>22.3</v>
      </c>
      <c r="CG114" s="946"/>
      <c r="CH114" s="946"/>
      <c r="CI114" s="946"/>
      <c r="CJ114" s="946"/>
      <c r="CK114" s="976"/>
      <c r="CL114" s="977"/>
      <c r="CM114" s="947" t="s">
        <v>420</v>
      </c>
      <c r="CN114" s="948"/>
      <c r="CO114" s="948"/>
      <c r="CP114" s="948"/>
      <c r="CQ114" s="948"/>
      <c r="CR114" s="948"/>
      <c r="CS114" s="948"/>
      <c r="CT114" s="948"/>
      <c r="CU114" s="948"/>
      <c r="CV114" s="948"/>
      <c r="CW114" s="948"/>
      <c r="CX114" s="948"/>
      <c r="CY114" s="948"/>
      <c r="CZ114" s="948"/>
      <c r="DA114" s="948"/>
      <c r="DB114" s="948"/>
      <c r="DC114" s="948"/>
      <c r="DD114" s="948"/>
      <c r="DE114" s="948"/>
      <c r="DF114" s="949"/>
      <c r="DG114" s="989" t="s">
        <v>114</v>
      </c>
      <c r="DH114" s="990"/>
      <c r="DI114" s="990"/>
      <c r="DJ114" s="990"/>
      <c r="DK114" s="991"/>
      <c r="DL114" s="992" t="s">
        <v>114</v>
      </c>
      <c r="DM114" s="990"/>
      <c r="DN114" s="990"/>
      <c r="DO114" s="990"/>
      <c r="DP114" s="991"/>
      <c r="DQ114" s="992" t="s">
        <v>114</v>
      </c>
      <c r="DR114" s="990"/>
      <c r="DS114" s="990"/>
      <c r="DT114" s="990"/>
      <c r="DU114" s="991"/>
      <c r="DV114" s="993" t="s">
        <v>114</v>
      </c>
      <c r="DW114" s="994"/>
      <c r="DX114" s="994"/>
      <c r="DY114" s="994"/>
      <c r="DZ114" s="995"/>
    </row>
    <row r="115" spans="1:130" s="199" customFormat="1" ht="26.25" customHeight="1" x14ac:dyDescent="0.15">
      <c r="A115" s="985"/>
      <c r="B115" s="986"/>
      <c r="C115" s="981" t="s">
        <v>421</v>
      </c>
      <c r="D115" s="981"/>
      <c r="E115" s="981"/>
      <c r="F115" s="981"/>
      <c r="G115" s="981"/>
      <c r="H115" s="981"/>
      <c r="I115" s="981"/>
      <c r="J115" s="981"/>
      <c r="K115" s="981"/>
      <c r="L115" s="981"/>
      <c r="M115" s="981"/>
      <c r="N115" s="981"/>
      <c r="O115" s="981"/>
      <c r="P115" s="981"/>
      <c r="Q115" s="981"/>
      <c r="R115" s="981"/>
      <c r="S115" s="981"/>
      <c r="T115" s="981"/>
      <c r="U115" s="981"/>
      <c r="V115" s="981"/>
      <c r="W115" s="981"/>
      <c r="X115" s="981"/>
      <c r="Y115" s="981"/>
      <c r="Z115" s="982"/>
      <c r="AA115" s="964">
        <v>1403370</v>
      </c>
      <c r="AB115" s="965"/>
      <c r="AC115" s="965"/>
      <c r="AD115" s="965"/>
      <c r="AE115" s="966"/>
      <c r="AF115" s="967">
        <v>2067479</v>
      </c>
      <c r="AG115" s="965"/>
      <c r="AH115" s="965"/>
      <c r="AI115" s="965"/>
      <c r="AJ115" s="966"/>
      <c r="AK115" s="967">
        <v>1478655</v>
      </c>
      <c r="AL115" s="965"/>
      <c r="AM115" s="965"/>
      <c r="AN115" s="965"/>
      <c r="AO115" s="966"/>
      <c r="AP115" s="968">
        <v>1</v>
      </c>
      <c r="AQ115" s="969"/>
      <c r="AR115" s="969"/>
      <c r="AS115" s="969"/>
      <c r="AT115" s="970"/>
      <c r="AU115" s="931"/>
      <c r="AV115" s="932"/>
      <c r="AW115" s="932"/>
      <c r="AX115" s="932"/>
      <c r="AY115" s="932"/>
      <c r="AZ115" s="980" t="s">
        <v>422</v>
      </c>
      <c r="BA115" s="981"/>
      <c r="BB115" s="981"/>
      <c r="BC115" s="981"/>
      <c r="BD115" s="981"/>
      <c r="BE115" s="981"/>
      <c r="BF115" s="981"/>
      <c r="BG115" s="981"/>
      <c r="BH115" s="981"/>
      <c r="BI115" s="981"/>
      <c r="BJ115" s="981"/>
      <c r="BK115" s="981"/>
      <c r="BL115" s="981"/>
      <c r="BM115" s="981"/>
      <c r="BN115" s="981"/>
      <c r="BO115" s="981"/>
      <c r="BP115" s="982"/>
      <c r="BQ115" s="950" t="s">
        <v>114</v>
      </c>
      <c r="BR115" s="951"/>
      <c r="BS115" s="951"/>
      <c r="BT115" s="951"/>
      <c r="BU115" s="951"/>
      <c r="BV115" s="951" t="s">
        <v>114</v>
      </c>
      <c r="BW115" s="951"/>
      <c r="BX115" s="951"/>
      <c r="BY115" s="951"/>
      <c r="BZ115" s="951"/>
      <c r="CA115" s="951" t="s">
        <v>114</v>
      </c>
      <c r="CB115" s="951"/>
      <c r="CC115" s="951"/>
      <c r="CD115" s="951"/>
      <c r="CE115" s="951"/>
      <c r="CF115" s="945" t="s">
        <v>114</v>
      </c>
      <c r="CG115" s="946"/>
      <c r="CH115" s="946"/>
      <c r="CI115" s="946"/>
      <c r="CJ115" s="946"/>
      <c r="CK115" s="976"/>
      <c r="CL115" s="977"/>
      <c r="CM115" s="980" t="s">
        <v>423</v>
      </c>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982"/>
      <c r="DG115" s="989">
        <v>14693050</v>
      </c>
      <c r="DH115" s="990"/>
      <c r="DI115" s="990"/>
      <c r="DJ115" s="990"/>
      <c r="DK115" s="991"/>
      <c r="DL115" s="992">
        <v>15908190</v>
      </c>
      <c r="DM115" s="990"/>
      <c r="DN115" s="990"/>
      <c r="DO115" s="990"/>
      <c r="DP115" s="991"/>
      <c r="DQ115" s="992">
        <v>14481391</v>
      </c>
      <c r="DR115" s="990"/>
      <c r="DS115" s="990"/>
      <c r="DT115" s="990"/>
      <c r="DU115" s="991"/>
      <c r="DV115" s="993">
        <v>9.5</v>
      </c>
      <c r="DW115" s="994"/>
      <c r="DX115" s="994"/>
      <c r="DY115" s="994"/>
      <c r="DZ115" s="995"/>
    </row>
    <row r="116" spans="1:130" s="199" customFormat="1" ht="26.25" customHeight="1" x14ac:dyDescent="0.15">
      <c r="A116" s="987"/>
      <c r="B116" s="988"/>
      <c r="C116" s="996" t="s">
        <v>424</v>
      </c>
      <c r="D116" s="996"/>
      <c r="E116" s="996"/>
      <c r="F116" s="996"/>
      <c r="G116" s="996"/>
      <c r="H116" s="996"/>
      <c r="I116" s="996"/>
      <c r="J116" s="996"/>
      <c r="K116" s="996"/>
      <c r="L116" s="996"/>
      <c r="M116" s="996"/>
      <c r="N116" s="996"/>
      <c r="O116" s="996"/>
      <c r="P116" s="996"/>
      <c r="Q116" s="996"/>
      <c r="R116" s="996"/>
      <c r="S116" s="996"/>
      <c r="T116" s="996"/>
      <c r="U116" s="996"/>
      <c r="V116" s="996"/>
      <c r="W116" s="996"/>
      <c r="X116" s="996"/>
      <c r="Y116" s="996"/>
      <c r="Z116" s="997"/>
      <c r="AA116" s="989" t="s">
        <v>114</v>
      </c>
      <c r="AB116" s="990"/>
      <c r="AC116" s="990"/>
      <c r="AD116" s="990"/>
      <c r="AE116" s="991"/>
      <c r="AF116" s="992" t="s">
        <v>114</v>
      </c>
      <c r="AG116" s="990"/>
      <c r="AH116" s="990"/>
      <c r="AI116" s="990"/>
      <c r="AJ116" s="991"/>
      <c r="AK116" s="992" t="s">
        <v>114</v>
      </c>
      <c r="AL116" s="990"/>
      <c r="AM116" s="990"/>
      <c r="AN116" s="990"/>
      <c r="AO116" s="991"/>
      <c r="AP116" s="993" t="s">
        <v>114</v>
      </c>
      <c r="AQ116" s="994"/>
      <c r="AR116" s="994"/>
      <c r="AS116" s="994"/>
      <c r="AT116" s="995"/>
      <c r="AU116" s="931"/>
      <c r="AV116" s="932"/>
      <c r="AW116" s="932"/>
      <c r="AX116" s="932"/>
      <c r="AY116" s="932"/>
      <c r="AZ116" s="998" t="s">
        <v>425</v>
      </c>
      <c r="BA116" s="999"/>
      <c r="BB116" s="999"/>
      <c r="BC116" s="999"/>
      <c r="BD116" s="999"/>
      <c r="BE116" s="999"/>
      <c r="BF116" s="999"/>
      <c r="BG116" s="999"/>
      <c r="BH116" s="999"/>
      <c r="BI116" s="999"/>
      <c r="BJ116" s="999"/>
      <c r="BK116" s="999"/>
      <c r="BL116" s="999"/>
      <c r="BM116" s="999"/>
      <c r="BN116" s="999"/>
      <c r="BO116" s="999"/>
      <c r="BP116" s="1000"/>
      <c r="BQ116" s="950" t="s">
        <v>114</v>
      </c>
      <c r="BR116" s="951"/>
      <c r="BS116" s="951"/>
      <c r="BT116" s="951"/>
      <c r="BU116" s="951"/>
      <c r="BV116" s="951" t="s">
        <v>114</v>
      </c>
      <c r="BW116" s="951"/>
      <c r="BX116" s="951"/>
      <c r="BY116" s="951"/>
      <c r="BZ116" s="951"/>
      <c r="CA116" s="951" t="s">
        <v>114</v>
      </c>
      <c r="CB116" s="951"/>
      <c r="CC116" s="951"/>
      <c r="CD116" s="951"/>
      <c r="CE116" s="951"/>
      <c r="CF116" s="945" t="s">
        <v>114</v>
      </c>
      <c r="CG116" s="946"/>
      <c r="CH116" s="946"/>
      <c r="CI116" s="946"/>
      <c r="CJ116" s="946"/>
      <c r="CK116" s="976"/>
      <c r="CL116" s="977"/>
      <c r="CM116" s="947" t="s">
        <v>426</v>
      </c>
      <c r="CN116" s="948"/>
      <c r="CO116" s="948"/>
      <c r="CP116" s="948"/>
      <c r="CQ116" s="948"/>
      <c r="CR116" s="948"/>
      <c r="CS116" s="948"/>
      <c r="CT116" s="948"/>
      <c r="CU116" s="948"/>
      <c r="CV116" s="948"/>
      <c r="CW116" s="948"/>
      <c r="CX116" s="948"/>
      <c r="CY116" s="948"/>
      <c r="CZ116" s="948"/>
      <c r="DA116" s="948"/>
      <c r="DB116" s="948"/>
      <c r="DC116" s="948"/>
      <c r="DD116" s="948"/>
      <c r="DE116" s="948"/>
      <c r="DF116" s="949"/>
      <c r="DG116" s="989">
        <v>1236475</v>
      </c>
      <c r="DH116" s="990"/>
      <c r="DI116" s="990"/>
      <c r="DJ116" s="990"/>
      <c r="DK116" s="991"/>
      <c r="DL116" s="992">
        <v>1091440</v>
      </c>
      <c r="DM116" s="990"/>
      <c r="DN116" s="990"/>
      <c r="DO116" s="990"/>
      <c r="DP116" s="991"/>
      <c r="DQ116" s="992">
        <v>958665</v>
      </c>
      <c r="DR116" s="990"/>
      <c r="DS116" s="990"/>
      <c r="DT116" s="990"/>
      <c r="DU116" s="991"/>
      <c r="DV116" s="993">
        <v>0.6</v>
      </c>
      <c r="DW116" s="994"/>
      <c r="DX116" s="994"/>
      <c r="DY116" s="994"/>
      <c r="DZ116" s="995"/>
    </row>
    <row r="117" spans="1:130" s="199" customFormat="1" ht="26.25" customHeight="1" x14ac:dyDescent="0.15">
      <c r="A117" s="935" t="s">
        <v>173</v>
      </c>
      <c r="B117" s="916"/>
      <c r="C117" s="916"/>
      <c r="D117" s="916"/>
      <c r="E117" s="916"/>
      <c r="F117" s="916"/>
      <c r="G117" s="916"/>
      <c r="H117" s="916"/>
      <c r="I117" s="916"/>
      <c r="J117" s="916"/>
      <c r="K117" s="916"/>
      <c r="L117" s="916"/>
      <c r="M117" s="916"/>
      <c r="N117" s="916"/>
      <c r="O117" s="916"/>
      <c r="P117" s="916"/>
      <c r="Q117" s="916"/>
      <c r="R117" s="916"/>
      <c r="S117" s="916"/>
      <c r="T117" s="916"/>
      <c r="U117" s="916"/>
      <c r="V117" s="916"/>
      <c r="W117" s="916"/>
      <c r="X117" s="916"/>
      <c r="Y117" s="1006" t="s">
        <v>427</v>
      </c>
      <c r="Z117" s="917"/>
      <c r="AA117" s="1007">
        <v>7521041</v>
      </c>
      <c r="AB117" s="1008"/>
      <c r="AC117" s="1008"/>
      <c r="AD117" s="1008"/>
      <c r="AE117" s="1009"/>
      <c r="AF117" s="1010">
        <v>6831473</v>
      </c>
      <c r="AG117" s="1008"/>
      <c r="AH117" s="1008"/>
      <c r="AI117" s="1008"/>
      <c r="AJ117" s="1009"/>
      <c r="AK117" s="1010">
        <v>5856953</v>
      </c>
      <c r="AL117" s="1008"/>
      <c r="AM117" s="1008"/>
      <c r="AN117" s="1008"/>
      <c r="AO117" s="1009"/>
      <c r="AP117" s="1011"/>
      <c r="AQ117" s="1012"/>
      <c r="AR117" s="1012"/>
      <c r="AS117" s="1012"/>
      <c r="AT117" s="1013"/>
      <c r="AU117" s="931"/>
      <c r="AV117" s="932"/>
      <c r="AW117" s="932"/>
      <c r="AX117" s="932"/>
      <c r="AY117" s="932"/>
      <c r="AZ117" s="998" t="s">
        <v>428</v>
      </c>
      <c r="BA117" s="999"/>
      <c r="BB117" s="999"/>
      <c r="BC117" s="999"/>
      <c r="BD117" s="999"/>
      <c r="BE117" s="999"/>
      <c r="BF117" s="999"/>
      <c r="BG117" s="999"/>
      <c r="BH117" s="999"/>
      <c r="BI117" s="999"/>
      <c r="BJ117" s="999"/>
      <c r="BK117" s="999"/>
      <c r="BL117" s="999"/>
      <c r="BM117" s="999"/>
      <c r="BN117" s="999"/>
      <c r="BO117" s="999"/>
      <c r="BP117" s="1000"/>
      <c r="BQ117" s="950" t="s">
        <v>114</v>
      </c>
      <c r="BR117" s="951"/>
      <c r="BS117" s="951"/>
      <c r="BT117" s="951"/>
      <c r="BU117" s="951"/>
      <c r="BV117" s="951" t="s">
        <v>114</v>
      </c>
      <c r="BW117" s="951"/>
      <c r="BX117" s="951"/>
      <c r="BY117" s="951"/>
      <c r="BZ117" s="951"/>
      <c r="CA117" s="951" t="s">
        <v>114</v>
      </c>
      <c r="CB117" s="951"/>
      <c r="CC117" s="951"/>
      <c r="CD117" s="951"/>
      <c r="CE117" s="951"/>
      <c r="CF117" s="945" t="s">
        <v>114</v>
      </c>
      <c r="CG117" s="946"/>
      <c r="CH117" s="946"/>
      <c r="CI117" s="946"/>
      <c r="CJ117" s="946"/>
      <c r="CK117" s="976"/>
      <c r="CL117" s="977"/>
      <c r="CM117" s="947" t="s">
        <v>429</v>
      </c>
      <c r="CN117" s="948"/>
      <c r="CO117" s="948"/>
      <c r="CP117" s="948"/>
      <c r="CQ117" s="948"/>
      <c r="CR117" s="948"/>
      <c r="CS117" s="948"/>
      <c r="CT117" s="948"/>
      <c r="CU117" s="948"/>
      <c r="CV117" s="948"/>
      <c r="CW117" s="948"/>
      <c r="CX117" s="948"/>
      <c r="CY117" s="948"/>
      <c r="CZ117" s="948"/>
      <c r="DA117" s="948"/>
      <c r="DB117" s="948"/>
      <c r="DC117" s="948"/>
      <c r="DD117" s="948"/>
      <c r="DE117" s="948"/>
      <c r="DF117" s="949"/>
      <c r="DG117" s="989" t="s">
        <v>114</v>
      </c>
      <c r="DH117" s="990"/>
      <c r="DI117" s="990"/>
      <c r="DJ117" s="990"/>
      <c r="DK117" s="991"/>
      <c r="DL117" s="992" t="s">
        <v>114</v>
      </c>
      <c r="DM117" s="990"/>
      <c r="DN117" s="990"/>
      <c r="DO117" s="990"/>
      <c r="DP117" s="991"/>
      <c r="DQ117" s="992" t="s">
        <v>114</v>
      </c>
      <c r="DR117" s="990"/>
      <c r="DS117" s="990"/>
      <c r="DT117" s="990"/>
      <c r="DU117" s="991"/>
      <c r="DV117" s="993" t="s">
        <v>114</v>
      </c>
      <c r="DW117" s="994"/>
      <c r="DX117" s="994"/>
      <c r="DY117" s="994"/>
      <c r="DZ117" s="995"/>
    </row>
    <row r="118" spans="1:130" s="199" customFormat="1" ht="26.25" customHeight="1" x14ac:dyDescent="0.15">
      <c r="A118" s="935" t="s">
        <v>403</v>
      </c>
      <c r="B118" s="916"/>
      <c r="C118" s="916"/>
      <c r="D118" s="916"/>
      <c r="E118" s="916"/>
      <c r="F118" s="916"/>
      <c r="G118" s="916"/>
      <c r="H118" s="916"/>
      <c r="I118" s="916"/>
      <c r="J118" s="916"/>
      <c r="K118" s="916"/>
      <c r="L118" s="916"/>
      <c r="M118" s="916"/>
      <c r="N118" s="916"/>
      <c r="O118" s="916"/>
      <c r="P118" s="916"/>
      <c r="Q118" s="916"/>
      <c r="R118" s="916"/>
      <c r="S118" s="916"/>
      <c r="T118" s="916"/>
      <c r="U118" s="916"/>
      <c r="V118" s="916"/>
      <c r="W118" s="916"/>
      <c r="X118" s="916"/>
      <c r="Y118" s="916"/>
      <c r="Z118" s="917"/>
      <c r="AA118" s="915" t="s">
        <v>401</v>
      </c>
      <c r="AB118" s="916"/>
      <c r="AC118" s="916"/>
      <c r="AD118" s="916"/>
      <c r="AE118" s="917"/>
      <c r="AF118" s="915" t="s">
        <v>290</v>
      </c>
      <c r="AG118" s="916"/>
      <c r="AH118" s="916"/>
      <c r="AI118" s="916"/>
      <c r="AJ118" s="917"/>
      <c r="AK118" s="915" t="s">
        <v>289</v>
      </c>
      <c r="AL118" s="916"/>
      <c r="AM118" s="916"/>
      <c r="AN118" s="916"/>
      <c r="AO118" s="917"/>
      <c r="AP118" s="1002" t="s">
        <v>402</v>
      </c>
      <c r="AQ118" s="1003"/>
      <c r="AR118" s="1003"/>
      <c r="AS118" s="1003"/>
      <c r="AT118" s="1004"/>
      <c r="AU118" s="931"/>
      <c r="AV118" s="932"/>
      <c r="AW118" s="932"/>
      <c r="AX118" s="932"/>
      <c r="AY118" s="932"/>
      <c r="AZ118" s="1005" t="s">
        <v>430</v>
      </c>
      <c r="BA118" s="996"/>
      <c r="BB118" s="996"/>
      <c r="BC118" s="996"/>
      <c r="BD118" s="996"/>
      <c r="BE118" s="996"/>
      <c r="BF118" s="996"/>
      <c r="BG118" s="996"/>
      <c r="BH118" s="996"/>
      <c r="BI118" s="996"/>
      <c r="BJ118" s="996"/>
      <c r="BK118" s="996"/>
      <c r="BL118" s="996"/>
      <c r="BM118" s="996"/>
      <c r="BN118" s="996"/>
      <c r="BO118" s="996"/>
      <c r="BP118" s="997"/>
      <c r="BQ118" s="1028" t="s">
        <v>114</v>
      </c>
      <c r="BR118" s="1029"/>
      <c r="BS118" s="1029"/>
      <c r="BT118" s="1029"/>
      <c r="BU118" s="1029"/>
      <c r="BV118" s="1029" t="s">
        <v>114</v>
      </c>
      <c r="BW118" s="1029"/>
      <c r="BX118" s="1029"/>
      <c r="BY118" s="1029"/>
      <c r="BZ118" s="1029"/>
      <c r="CA118" s="1029" t="s">
        <v>114</v>
      </c>
      <c r="CB118" s="1029"/>
      <c r="CC118" s="1029"/>
      <c r="CD118" s="1029"/>
      <c r="CE118" s="1029"/>
      <c r="CF118" s="945" t="s">
        <v>114</v>
      </c>
      <c r="CG118" s="946"/>
      <c r="CH118" s="946"/>
      <c r="CI118" s="946"/>
      <c r="CJ118" s="946"/>
      <c r="CK118" s="976"/>
      <c r="CL118" s="977"/>
      <c r="CM118" s="947" t="s">
        <v>431</v>
      </c>
      <c r="CN118" s="948"/>
      <c r="CO118" s="948"/>
      <c r="CP118" s="948"/>
      <c r="CQ118" s="948"/>
      <c r="CR118" s="948"/>
      <c r="CS118" s="948"/>
      <c r="CT118" s="948"/>
      <c r="CU118" s="948"/>
      <c r="CV118" s="948"/>
      <c r="CW118" s="948"/>
      <c r="CX118" s="948"/>
      <c r="CY118" s="948"/>
      <c r="CZ118" s="948"/>
      <c r="DA118" s="948"/>
      <c r="DB118" s="948"/>
      <c r="DC118" s="948"/>
      <c r="DD118" s="948"/>
      <c r="DE118" s="948"/>
      <c r="DF118" s="949"/>
      <c r="DG118" s="989" t="s">
        <v>114</v>
      </c>
      <c r="DH118" s="990"/>
      <c r="DI118" s="990"/>
      <c r="DJ118" s="990"/>
      <c r="DK118" s="991"/>
      <c r="DL118" s="992" t="s">
        <v>114</v>
      </c>
      <c r="DM118" s="990"/>
      <c r="DN118" s="990"/>
      <c r="DO118" s="990"/>
      <c r="DP118" s="991"/>
      <c r="DQ118" s="992" t="s">
        <v>114</v>
      </c>
      <c r="DR118" s="990"/>
      <c r="DS118" s="990"/>
      <c r="DT118" s="990"/>
      <c r="DU118" s="991"/>
      <c r="DV118" s="993" t="s">
        <v>114</v>
      </c>
      <c r="DW118" s="994"/>
      <c r="DX118" s="994"/>
      <c r="DY118" s="994"/>
      <c r="DZ118" s="995"/>
    </row>
    <row r="119" spans="1:130" s="199" customFormat="1" ht="26.25" customHeight="1" x14ac:dyDescent="0.15">
      <c r="A119" s="1089" t="s">
        <v>406</v>
      </c>
      <c r="B119" s="975"/>
      <c r="C119" s="954" t="s">
        <v>407</v>
      </c>
      <c r="D119" s="955"/>
      <c r="E119" s="955"/>
      <c r="F119" s="955"/>
      <c r="G119" s="955"/>
      <c r="H119" s="955"/>
      <c r="I119" s="955"/>
      <c r="J119" s="955"/>
      <c r="K119" s="955"/>
      <c r="L119" s="955"/>
      <c r="M119" s="955"/>
      <c r="N119" s="955"/>
      <c r="O119" s="955"/>
      <c r="P119" s="955"/>
      <c r="Q119" s="955"/>
      <c r="R119" s="955"/>
      <c r="S119" s="955"/>
      <c r="T119" s="955"/>
      <c r="U119" s="955"/>
      <c r="V119" s="955"/>
      <c r="W119" s="955"/>
      <c r="X119" s="955"/>
      <c r="Y119" s="955"/>
      <c r="Z119" s="956"/>
      <c r="AA119" s="922" t="s">
        <v>114</v>
      </c>
      <c r="AB119" s="923"/>
      <c r="AC119" s="923"/>
      <c r="AD119" s="923"/>
      <c r="AE119" s="924"/>
      <c r="AF119" s="925" t="s">
        <v>114</v>
      </c>
      <c r="AG119" s="923"/>
      <c r="AH119" s="923"/>
      <c r="AI119" s="923"/>
      <c r="AJ119" s="924"/>
      <c r="AK119" s="925" t="s">
        <v>114</v>
      </c>
      <c r="AL119" s="923"/>
      <c r="AM119" s="923"/>
      <c r="AN119" s="923"/>
      <c r="AO119" s="924"/>
      <c r="AP119" s="926" t="s">
        <v>114</v>
      </c>
      <c r="AQ119" s="927"/>
      <c r="AR119" s="927"/>
      <c r="AS119" s="927"/>
      <c r="AT119" s="928"/>
      <c r="AU119" s="933"/>
      <c r="AV119" s="934"/>
      <c r="AW119" s="934"/>
      <c r="AX119" s="934"/>
      <c r="AY119" s="934"/>
      <c r="AZ119" s="230" t="s">
        <v>173</v>
      </c>
      <c r="BA119" s="230"/>
      <c r="BB119" s="230"/>
      <c r="BC119" s="230"/>
      <c r="BD119" s="230"/>
      <c r="BE119" s="230"/>
      <c r="BF119" s="230"/>
      <c r="BG119" s="230"/>
      <c r="BH119" s="230"/>
      <c r="BI119" s="230"/>
      <c r="BJ119" s="230"/>
      <c r="BK119" s="230"/>
      <c r="BL119" s="230"/>
      <c r="BM119" s="230"/>
      <c r="BN119" s="230"/>
      <c r="BO119" s="1006" t="s">
        <v>432</v>
      </c>
      <c r="BP119" s="1037"/>
      <c r="BQ119" s="1028">
        <v>117182814</v>
      </c>
      <c r="BR119" s="1029"/>
      <c r="BS119" s="1029"/>
      <c r="BT119" s="1029"/>
      <c r="BU119" s="1029"/>
      <c r="BV119" s="1029">
        <v>111165427</v>
      </c>
      <c r="BW119" s="1029"/>
      <c r="BX119" s="1029"/>
      <c r="BY119" s="1029"/>
      <c r="BZ119" s="1029"/>
      <c r="CA119" s="1029">
        <v>111301131</v>
      </c>
      <c r="CB119" s="1029"/>
      <c r="CC119" s="1029"/>
      <c r="CD119" s="1029"/>
      <c r="CE119" s="1029"/>
      <c r="CF119" s="1030"/>
      <c r="CG119" s="1031"/>
      <c r="CH119" s="1031"/>
      <c r="CI119" s="1031"/>
      <c r="CJ119" s="1032"/>
      <c r="CK119" s="978"/>
      <c r="CL119" s="979"/>
      <c r="CM119" s="1033" t="s">
        <v>433</v>
      </c>
      <c r="CN119" s="1034"/>
      <c r="CO119" s="1034"/>
      <c r="CP119" s="1034"/>
      <c r="CQ119" s="1034"/>
      <c r="CR119" s="1034"/>
      <c r="CS119" s="1034"/>
      <c r="CT119" s="1034"/>
      <c r="CU119" s="1034"/>
      <c r="CV119" s="1034"/>
      <c r="CW119" s="1034"/>
      <c r="CX119" s="1034"/>
      <c r="CY119" s="1034"/>
      <c r="CZ119" s="1034"/>
      <c r="DA119" s="1034"/>
      <c r="DB119" s="1034"/>
      <c r="DC119" s="1034"/>
      <c r="DD119" s="1034"/>
      <c r="DE119" s="1034"/>
      <c r="DF119" s="1035"/>
      <c r="DG119" s="1036">
        <v>6551487</v>
      </c>
      <c r="DH119" s="1015"/>
      <c r="DI119" s="1015"/>
      <c r="DJ119" s="1015"/>
      <c r="DK119" s="1016"/>
      <c r="DL119" s="1014">
        <v>5732629</v>
      </c>
      <c r="DM119" s="1015"/>
      <c r="DN119" s="1015"/>
      <c r="DO119" s="1015"/>
      <c r="DP119" s="1016"/>
      <c r="DQ119" s="1014">
        <v>4897315</v>
      </c>
      <c r="DR119" s="1015"/>
      <c r="DS119" s="1015"/>
      <c r="DT119" s="1015"/>
      <c r="DU119" s="1016"/>
      <c r="DV119" s="1017">
        <v>3.2</v>
      </c>
      <c r="DW119" s="1018"/>
      <c r="DX119" s="1018"/>
      <c r="DY119" s="1018"/>
      <c r="DZ119" s="1019"/>
    </row>
    <row r="120" spans="1:130" s="199" customFormat="1" ht="26.25" customHeight="1" x14ac:dyDescent="0.15">
      <c r="A120" s="1090"/>
      <c r="B120" s="977"/>
      <c r="C120" s="947" t="s">
        <v>410</v>
      </c>
      <c r="D120" s="948"/>
      <c r="E120" s="948"/>
      <c r="F120" s="948"/>
      <c r="G120" s="948"/>
      <c r="H120" s="948"/>
      <c r="I120" s="948"/>
      <c r="J120" s="948"/>
      <c r="K120" s="948"/>
      <c r="L120" s="948"/>
      <c r="M120" s="948"/>
      <c r="N120" s="948"/>
      <c r="O120" s="948"/>
      <c r="P120" s="948"/>
      <c r="Q120" s="948"/>
      <c r="R120" s="948"/>
      <c r="S120" s="948"/>
      <c r="T120" s="948"/>
      <c r="U120" s="948"/>
      <c r="V120" s="948"/>
      <c r="W120" s="948"/>
      <c r="X120" s="948"/>
      <c r="Y120" s="948"/>
      <c r="Z120" s="949"/>
      <c r="AA120" s="989" t="s">
        <v>114</v>
      </c>
      <c r="AB120" s="990"/>
      <c r="AC120" s="990"/>
      <c r="AD120" s="990"/>
      <c r="AE120" s="991"/>
      <c r="AF120" s="992" t="s">
        <v>114</v>
      </c>
      <c r="AG120" s="990"/>
      <c r="AH120" s="990"/>
      <c r="AI120" s="990"/>
      <c r="AJ120" s="991"/>
      <c r="AK120" s="992" t="s">
        <v>114</v>
      </c>
      <c r="AL120" s="990"/>
      <c r="AM120" s="990"/>
      <c r="AN120" s="990"/>
      <c r="AO120" s="991"/>
      <c r="AP120" s="993" t="s">
        <v>114</v>
      </c>
      <c r="AQ120" s="994"/>
      <c r="AR120" s="994"/>
      <c r="AS120" s="994"/>
      <c r="AT120" s="995"/>
      <c r="AU120" s="1020" t="s">
        <v>434</v>
      </c>
      <c r="AV120" s="1021"/>
      <c r="AW120" s="1021"/>
      <c r="AX120" s="1021"/>
      <c r="AY120" s="1022"/>
      <c r="AZ120" s="971" t="s">
        <v>435</v>
      </c>
      <c r="BA120" s="920"/>
      <c r="BB120" s="920"/>
      <c r="BC120" s="920"/>
      <c r="BD120" s="920"/>
      <c r="BE120" s="920"/>
      <c r="BF120" s="920"/>
      <c r="BG120" s="920"/>
      <c r="BH120" s="920"/>
      <c r="BI120" s="920"/>
      <c r="BJ120" s="920"/>
      <c r="BK120" s="920"/>
      <c r="BL120" s="920"/>
      <c r="BM120" s="920"/>
      <c r="BN120" s="920"/>
      <c r="BO120" s="920"/>
      <c r="BP120" s="921"/>
      <c r="BQ120" s="957">
        <v>68998367</v>
      </c>
      <c r="BR120" s="958"/>
      <c r="BS120" s="958"/>
      <c r="BT120" s="958"/>
      <c r="BU120" s="958"/>
      <c r="BV120" s="958">
        <v>76731976</v>
      </c>
      <c r="BW120" s="958"/>
      <c r="BX120" s="958"/>
      <c r="BY120" s="958"/>
      <c r="BZ120" s="958"/>
      <c r="CA120" s="958">
        <v>82921587</v>
      </c>
      <c r="CB120" s="958"/>
      <c r="CC120" s="958"/>
      <c r="CD120" s="958"/>
      <c r="CE120" s="958"/>
      <c r="CF120" s="972">
        <v>54.4</v>
      </c>
      <c r="CG120" s="973"/>
      <c r="CH120" s="973"/>
      <c r="CI120" s="973"/>
      <c r="CJ120" s="973"/>
      <c r="CK120" s="1038" t="s">
        <v>436</v>
      </c>
      <c r="CL120" s="1039"/>
      <c r="CM120" s="1039"/>
      <c r="CN120" s="1039"/>
      <c r="CO120" s="1040"/>
      <c r="CP120" s="1046" t="s">
        <v>385</v>
      </c>
      <c r="CQ120" s="1047"/>
      <c r="CR120" s="1047"/>
      <c r="CS120" s="1047"/>
      <c r="CT120" s="1047"/>
      <c r="CU120" s="1047"/>
      <c r="CV120" s="1047"/>
      <c r="CW120" s="1047"/>
      <c r="CX120" s="1047"/>
      <c r="CY120" s="1047"/>
      <c r="CZ120" s="1047"/>
      <c r="DA120" s="1047"/>
      <c r="DB120" s="1047"/>
      <c r="DC120" s="1047"/>
      <c r="DD120" s="1047"/>
      <c r="DE120" s="1047"/>
      <c r="DF120" s="1048"/>
      <c r="DG120" s="957">
        <v>728535</v>
      </c>
      <c r="DH120" s="958"/>
      <c r="DI120" s="958"/>
      <c r="DJ120" s="958"/>
      <c r="DK120" s="958"/>
      <c r="DL120" s="958">
        <v>687106</v>
      </c>
      <c r="DM120" s="958"/>
      <c r="DN120" s="958"/>
      <c r="DO120" s="958"/>
      <c r="DP120" s="958"/>
      <c r="DQ120" s="958">
        <v>646525</v>
      </c>
      <c r="DR120" s="958"/>
      <c r="DS120" s="958"/>
      <c r="DT120" s="958"/>
      <c r="DU120" s="958"/>
      <c r="DV120" s="959">
        <v>0.4</v>
      </c>
      <c r="DW120" s="959"/>
      <c r="DX120" s="959"/>
      <c r="DY120" s="959"/>
      <c r="DZ120" s="960"/>
    </row>
    <row r="121" spans="1:130" s="199" customFormat="1" ht="26.25" customHeight="1" x14ac:dyDescent="0.15">
      <c r="A121" s="1090"/>
      <c r="B121" s="977"/>
      <c r="C121" s="998" t="s">
        <v>437</v>
      </c>
      <c r="D121" s="999"/>
      <c r="E121" s="999"/>
      <c r="F121" s="999"/>
      <c r="G121" s="999"/>
      <c r="H121" s="999"/>
      <c r="I121" s="999"/>
      <c r="J121" s="999"/>
      <c r="K121" s="999"/>
      <c r="L121" s="999"/>
      <c r="M121" s="999"/>
      <c r="N121" s="999"/>
      <c r="O121" s="999"/>
      <c r="P121" s="999"/>
      <c r="Q121" s="999"/>
      <c r="R121" s="999"/>
      <c r="S121" s="999"/>
      <c r="T121" s="999"/>
      <c r="U121" s="999"/>
      <c r="V121" s="999"/>
      <c r="W121" s="999"/>
      <c r="X121" s="999"/>
      <c r="Y121" s="999"/>
      <c r="Z121" s="1000"/>
      <c r="AA121" s="989" t="s">
        <v>114</v>
      </c>
      <c r="AB121" s="990"/>
      <c r="AC121" s="990"/>
      <c r="AD121" s="990"/>
      <c r="AE121" s="991"/>
      <c r="AF121" s="992" t="s">
        <v>114</v>
      </c>
      <c r="AG121" s="990"/>
      <c r="AH121" s="990"/>
      <c r="AI121" s="990"/>
      <c r="AJ121" s="991"/>
      <c r="AK121" s="992" t="s">
        <v>114</v>
      </c>
      <c r="AL121" s="990"/>
      <c r="AM121" s="990"/>
      <c r="AN121" s="990"/>
      <c r="AO121" s="991"/>
      <c r="AP121" s="993" t="s">
        <v>114</v>
      </c>
      <c r="AQ121" s="994"/>
      <c r="AR121" s="994"/>
      <c r="AS121" s="994"/>
      <c r="AT121" s="995"/>
      <c r="AU121" s="1023"/>
      <c r="AV121" s="1024"/>
      <c r="AW121" s="1024"/>
      <c r="AX121" s="1024"/>
      <c r="AY121" s="1025"/>
      <c r="AZ121" s="980" t="s">
        <v>438</v>
      </c>
      <c r="BA121" s="981"/>
      <c r="BB121" s="981"/>
      <c r="BC121" s="981"/>
      <c r="BD121" s="981"/>
      <c r="BE121" s="981"/>
      <c r="BF121" s="981"/>
      <c r="BG121" s="981"/>
      <c r="BH121" s="981"/>
      <c r="BI121" s="981"/>
      <c r="BJ121" s="981"/>
      <c r="BK121" s="981"/>
      <c r="BL121" s="981"/>
      <c r="BM121" s="981"/>
      <c r="BN121" s="981"/>
      <c r="BO121" s="981"/>
      <c r="BP121" s="982"/>
      <c r="BQ121" s="950">
        <v>5536590</v>
      </c>
      <c r="BR121" s="951"/>
      <c r="BS121" s="951"/>
      <c r="BT121" s="951"/>
      <c r="BU121" s="951"/>
      <c r="BV121" s="951">
        <v>6289325</v>
      </c>
      <c r="BW121" s="951"/>
      <c r="BX121" s="951"/>
      <c r="BY121" s="951"/>
      <c r="BZ121" s="951"/>
      <c r="CA121" s="951">
        <v>3795619</v>
      </c>
      <c r="CB121" s="951"/>
      <c r="CC121" s="951"/>
      <c r="CD121" s="951"/>
      <c r="CE121" s="951"/>
      <c r="CF121" s="945">
        <v>2.5</v>
      </c>
      <c r="CG121" s="946"/>
      <c r="CH121" s="946"/>
      <c r="CI121" s="946"/>
      <c r="CJ121" s="946"/>
      <c r="CK121" s="1041"/>
      <c r="CL121" s="1042"/>
      <c r="CM121" s="1042"/>
      <c r="CN121" s="1042"/>
      <c r="CO121" s="1043"/>
      <c r="CP121" s="1051" t="s">
        <v>386</v>
      </c>
      <c r="CQ121" s="1052"/>
      <c r="CR121" s="1052"/>
      <c r="CS121" s="1052"/>
      <c r="CT121" s="1052"/>
      <c r="CU121" s="1052"/>
      <c r="CV121" s="1052"/>
      <c r="CW121" s="1052"/>
      <c r="CX121" s="1052"/>
      <c r="CY121" s="1052"/>
      <c r="CZ121" s="1052"/>
      <c r="DA121" s="1052"/>
      <c r="DB121" s="1052"/>
      <c r="DC121" s="1052"/>
      <c r="DD121" s="1052"/>
      <c r="DE121" s="1052"/>
      <c r="DF121" s="1053"/>
      <c r="DG121" s="950">
        <v>587495</v>
      </c>
      <c r="DH121" s="951"/>
      <c r="DI121" s="951"/>
      <c r="DJ121" s="951"/>
      <c r="DK121" s="951"/>
      <c r="DL121" s="951">
        <v>486780</v>
      </c>
      <c r="DM121" s="951"/>
      <c r="DN121" s="951"/>
      <c r="DO121" s="951"/>
      <c r="DP121" s="951"/>
      <c r="DQ121" s="951">
        <v>384292</v>
      </c>
      <c r="DR121" s="951"/>
      <c r="DS121" s="951"/>
      <c r="DT121" s="951"/>
      <c r="DU121" s="951"/>
      <c r="DV121" s="952">
        <v>0.3</v>
      </c>
      <c r="DW121" s="952"/>
      <c r="DX121" s="952"/>
      <c r="DY121" s="952"/>
      <c r="DZ121" s="953"/>
    </row>
    <row r="122" spans="1:130" s="199" customFormat="1" ht="26.25" customHeight="1" x14ac:dyDescent="0.15">
      <c r="A122" s="1090"/>
      <c r="B122" s="977"/>
      <c r="C122" s="947" t="s">
        <v>420</v>
      </c>
      <c r="D122" s="948"/>
      <c r="E122" s="948"/>
      <c r="F122" s="948"/>
      <c r="G122" s="948"/>
      <c r="H122" s="948"/>
      <c r="I122" s="948"/>
      <c r="J122" s="948"/>
      <c r="K122" s="948"/>
      <c r="L122" s="948"/>
      <c r="M122" s="948"/>
      <c r="N122" s="948"/>
      <c r="O122" s="948"/>
      <c r="P122" s="948"/>
      <c r="Q122" s="948"/>
      <c r="R122" s="948"/>
      <c r="S122" s="948"/>
      <c r="T122" s="948"/>
      <c r="U122" s="948"/>
      <c r="V122" s="948"/>
      <c r="W122" s="948"/>
      <c r="X122" s="948"/>
      <c r="Y122" s="948"/>
      <c r="Z122" s="949"/>
      <c r="AA122" s="989" t="s">
        <v>114</v>
      </c>
      <c r="AB122" s="990"/>
      <c r="AC122" s="990"/>
      <c r="AD122" s="990"/>
      <c r="AE122" s="991"/>
      <c r="AF122" s="992" t="s">
        <v>114</v>
      </c>
      <c r="AG122" s="990"/>
      <c r="AH122" s="990"/>
      <c r="AI122" s="990"/>
      <c r="AJ122" s="991"/>
      <c r="AK122" s="992" t="s">
        <v>114</v>
      </c>
      <c r="AL122" s="990"/>
      <c r="AM122" s="990"/>
      <c r="AN122" s="990"/>
      <c r="AO122" s="991"/>
      <c r="AP122" s="993" t="s">
        <v>114</v>
      </c>
      <c r="AQ122" s="994"/>
      <c r="AR122" s="994"/>
      <c r="AS122" s="994"/>
      <c r="AT122" s="995"/>
      <c r="AU122" s="1023"/>
      <c r="AV122" s="1024"/>
      <c r="AW122" s="1024"/>
      <c r="AX122" s="1024"/>
      <c r="AY122" s="1025"/>
      <c r="AZ122" s="1005" t="s">
        <v>439</v>
      </c>
      <c r="BA122" s="996"/>
      <c r="BB122" s="996"/>
      <c r="BC122" s="996"/>
      <c r="BD122" s="996"/>
      <c r="BE122" s="996"/>
      <c r="BF122" s="996"/>
      <c r="BG122" s="996"/>
      <c r="BH122" s="996"/>
      <c r="BI122" s="996"/>
      <c r="BJ122" s="996"/>
      <c r="BK122" s="996"/>
      <c r="BL122" s="996"/>
      <c r="BM122" s="996"/>
      <c r="BN122" s="996"/>
      <c r="BO122" s="996"/>
      <c r="BP122" s="997"/>
      <c r="BQ122" s="1028">
        <v>154711223</v>
      </c>
      <c r="BR122" s="1029"/>
      <c r="BS122" s="1029"/>
      <c r="BT122" s="1029"/>
      <c r="BU122" s="1029"/>
      <c r="BV122" s="1029">
        <v>143709623</v>
      </c>
      <c r="BW122" s="1029"/>
      <c r="BX122" s="1029"/>
      <c r="BY122" s="1029"/>
      <c r="BZ122" s="1029"/>
      <c r="CA122" s="1029">
        <v>133617712</v>
      </c>
      <c r="CB122" s="1029"/>
      <c r="CC122" s="1029"/>
      <c r="CD122" s="1029"/>
      <c r="CE122" s="1029"/>
      <c r="CF122" s="1049">
        <v>87.7</v>
      </c>
      <c r="CG122" s="1050"/>
      <c r="CH122" s="1050"/>
      <c r="CI122" s="1050"/>
      <c r="CJ122" s="1050"/>
      <c r="CK122" s="1041"/>
      <c r="CL122" s="1042"/>
      <c r="CM122" s="1042"/>
      <c r="CN122" s="1042"/>
      <c r="CO122" s="1043"/>
      <c r="CP122" s="1051" t="s">
        <v>383</v>
      </c>
      <c r="CQ122" s="1052"/>
      <c r="CR122" s="1052"/>
      <c r="CS122" s="1052"/>
      <c r="CT122" s="1052"/>
      <c r="CU122" s="1052"/>
      <c r="CV122" s="1052"/>
      <c r="CW122" s="1052"/>
      <c r="CX122" s="1052"/>
      <c r="CY122" s="1052"/>
      <c r="CZ122" s="1052"/>
      <c r="DA122" s="1052"/>
      <c r="DB122" s="1052"/>
      <c r="DC122" s="1052"/>
      <c r="DD122" s="1052"/>
      <c r="DE122" s="1052"/>
      <c r="DF122" s="1053"/>
      <c r="DG122" s="950" t="s">
        <v>114</v>
      </c>
      <c r="DH122" s="951"/>
      <c r="DI122" s="951"/>
      <c r="DJ122" s="951"/>
      <c r="DK122" s="951"/>
      <c r="DL122" s="951" t="s">
        <v>114</v>
      </c>
      <c r="DM122" s="951"/>
      <c r="DN122" s="951"/>
      <c r="DO122" s="951"/>
      <c r="DP122" s="951"/>
      <c r="DQ122" s="951" t="s">
        <v>114</v>
      </c>
      <c r="DR122" s="951"/>
      <c r="DS122" s="951"/>
      <c r="DT122" s="951"/>
      <c r="DU122" s="951"/>
      <c r="DV122" s="952" t="s">
        <v>114</v>
      </c>
      <c r="DW122" s="952"/>
      <c r="DX122" s="952"/>
      <c r="DY122" s="952"/>
      <c r="DZ122" s="953"/>
    </row>
    <row r="123" spans="1:130" s="199" customFormat="1" ht="26.25" customHeight="1" x14ac:dyDescent="0.15">
      <c r="A123" s="1090"/>
      <c r="B123" s="977"/>
      <c r="C123" s="947" t="s">
        <v>426</v>
      </c>
      <c r="D123" s="948"/>
      <c r="E123" s="948"/>
      <c r="F123" s="948"/>
      <c r="G123" s="948"/>
      <c r="H123" s="948"/>
      <c r="I123" s="948"/>
      <c r="J123" s="948"/>
      <c r="K123" s="948"/>
      <c r="L123" s="948"/>
      <c r="M123" s="948"/>
      <c r="N123" s="948"/>
      <c r="O123" s="948"/>
      <c r="P123" s="948"/>
      <c r="Q123" s="948"/>
      <c r="R123" s="948"/>
      <c r="S123" s="948"/>
      <c r="T123" s="948"/>
      <c r="U123" s="948"/>
      <c r="V123" s="948"/>
      <c r="W123" s="948"/>
      <c r="X123" s="948"/>
      <c r="Y123" s="948"/>
      <c r="Z123" s="949"/>
      <c r="AA123" s="989">
        <v>137035</v>
      </c>
      <c r="AB123" s="990"/>
      <c r="AC123" s="990"/>
      <c r="AD123" s="990"/>
      <c r="AE123" s="991"/>
      <c r="AF123" s="992">
        <v>145035</v>
      </c>
      <c r="AG123" s="990"/>
      <c r="AH123" s="990"/>
      <c r="AI123" s="990"/>
      <c r="AJ123" s="991"/>
      <c r="AK123" s="992">
        <v>138775</v>
      </c>
      <c r="AL123" s="990"/>
      <c r="AM123" s="990"/>
      <c r="AN123" s="990"/>
      <c r="AO123" s="991"/>
      <c r="AP123" s="993">
        <v>0.1</v>
      </c>
      <c r="AQ123" s="994"/>
      <c r="AR123" s="994"/>
      <c r="AS123" s="994"/>
      <c r="AT123" s="995"/>
      <c r="AU123" s="1026"/>
      <c r="AV123" s="1027"/>
      <c r="AW123" s="1027"/>
      <c r="AX123" s="1027"/>
      <c r="AY123" s="1027"/>
      <c r="AZ123" s="230" t="s">
        <v>173</v>
      </c>
      <c r="BA123" s="230"/>
      <c r="BB123" s="230"/>
      <c r="BC123" s="230"/>
      <c r="BD123" s="230"/>
      <c r="BE123" s="230"/>
      <c r="BF123" s="230"/>
      <c r="BG123" s="230"/>
      <c r="BH123" s="230"/>
      <c r="BI123" s="230"/>
      <c r="BJ123" s="230"/>
      <c r="BK123" s="230"/>
      <c r="BL123" s="230"/>
      <c r="BM123" s="230"/>
      <c r="BN123" s="230"/>
      <c r="BO123" s="1006" t="s">
        <v>440</v>
      </c>
      <c r="BP123" s="1037"/>
      <c r="BQ123" s="1096">
        <v>229246180</v>
      </c>
      <c r="BR123" s="1097"/>
      <c r="BS123" s="1097"/>
      <c r="BT123" s="1097"/>
      <c r="BU123" s="1097"/>
      <c r="BV123" s="1097">
        <v>226730924</v>
      </c>
      <c r="BW123" s="1097"/>
      <c r="BX123" s="1097"/>
      <c r="BY123" s="1097"/>
      <c r="BZ123" s="1097"/>
      <c r="CA123" s="1097">
        <v>220334918</v>
      </c>
      <c r="CB123" s="1097"/>
      <c r="CC123" s="1097"/>
      <c r="CD123" s="1097"/>
      <c r="CE123" s="1097"/>
      <c r="CF123" s="1030"/>
      <c r="CG123" s="1031"/>
      <c r="CH123" s="1031"/>
      <c r="CI123" s="1031"/>
      <c r="CJ123" s="1032"/>
      <c r="CK123" s="1041"/>
      <c r="CL123" s="1042"/>
      <c r="CM123" s="1042"/>
      <c r="CN123" s="1042"/>
      <c r="CO123" s="1043"/>
      <c r="CP123" s="1051" t="s">
        <v>384</v>
      </c>
      <c r="CQ123" s="1052"/>
      <c r="CR123" s="1052"/>
      <c r="CS123" s="1052"/>
      <c r="CT123" s="1052"/>
      <c r="CU123" s="1052"/>
      <c r="CV123" s="1052"/>
      <c r="CW123" s="1052"/>
      <c r="CX123" s="1052"/>
      <c r="CY123" s="1052"/>
      <c r="CZ123" s="1052"/>
      <c r="DA123" s="1052"/>
      <c r="DB123" s="1052"/>
      <c r="DC123" s="1052"/>
      <c r="DD123" s="1052"/>
      <c r="DE123" s="1052"/>
      <c r="DF123" s="1053"/>
      <c r="DG123" s="989" t="s">
        <v>114</v>
      </c>
      <c r="DH123" s="990"/>
      <c r="DI123" s="990"/>
      <c r="DJ123" s="990"/>
      <c r="DK123" s="991"/>
      <c r="DL123" s="992" t="s">
        <v>114</v>
      </c>
      <c r="DM123" s="990"/>
      <c r="DN123" s="990"/>
      <c r="DO123" s="990"/>
      <c r="DP123" s="991"/>
      <c r="DQ123" s="992" t="s">
        <v>114</v>
      </c>
      <c r="DR123" s="990"/>
      <c r="DS123" s="990"/>
      <c r="DT123" s="990"/>
      <c r="DU123" s="991"/>
      <c r="DV123" s="993" t="s">
        <v>114</v>
      </c>
      <c r="DW123" s="994"/>
      <c r="DX123" s="994"/>
      <c r="DY123" s="994"/>
      <c r="DZ123" s="995"/>
    </row>
    <row r="124" spans="1:130" s="199" customFormat="1" ht="26.25" customHeight="1" thickBot="1" x14ac:dyDescent="0.2">
      <c r="A124" s="1090"/>
      <c r="B124" s="977"/>
      <c r="C124" s="947" t="s">
        <v>429</v>
      </c>
      <c r="D124" s="948"/>
      <c r="E124" s="948"/>
      <c r="F124" s="948"/>
      <c r="G124" s="948"/>
      <c r="H124" s="948"/>
      <c r="I124" s="948"/>
      <c r="J124" s="948"/>
      <c r="K124" s="948"/>
      <c r="L124" s="948"/>
      <c r="M124" s="948"/>
      <c r="N124" s="948"/>
      <c r="O124" s="948"/>
      <c r="P124" s="948"/>
      <c r="Q124" s="948"/>
      <c r="R124" s="948"/>
      <c r="S124" s="948"/>
      <c r="T124" s="948"/>
      <c r="U124" s="948"/>
      <c r="V124" s="948"/>
      <c r="W124" s="948"/>
      <c r="X124" s="948"/>
      <c r="Y124" s="948"/>
      <c r="Z124" s="949"/>
      <c r="AA124" s="989" t="s">
        <v>114</v>
      </c>
      <c r="AB124" s="990"/>
      <c r="AC124" s="990"/>
      <c r="AD124" s="990"/>
      <c r="AE124" s="991"/>
      <c r="AF124" s="992" t="s">
        <v>114</v>
      </c>
      <c r="AG124" s="990"/>
      <c r="AH124" s="990"/>
      <c r="AI124" s="990"/>
      <c r="AJ124" s="991"/>
      <c r="AK124" s="992" t="s">
        <v>114</v>
      </c>
      <c r="AL124" s="990"/>
      <c r="AM124" s="990"/>
      <c r="AN124" s="990"/>
      <c r="AO124" s="991"/>
      <c r="AP124" s="993" t="s">
        <v>114</v>
      </c>
      <c r="AQ124" s="994"/>
      <c r="AR124" s="994"/>
      <c r="AS124" s="994"/>
      <c r="AT124" s="995"/>
      <c r="AU124" s="1092" t="s">
        <v>441</v>
      </c>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4"/>
      <c r="BQ124" s="1095" t="s">
        <v>114</v>
      </c>
      <c r="BR124" s="1059"/>
      <c r="BS124" s="1059"/>
      <c r="BT124" s="1059"/>
      <c r="BU124" s="1059"/>
      <c r="BV124" s="1059" t="s">
        <v>114</v>
      </c>
      <c r="BW124" s="1059"/>
      <c r="BX124" s="1059"/>
      <c r="BY124" s="1059"/>
      <c r="BZ124" s="1059"/>
      <c r="CA124" s="1059" t="s">
        <v>114</v>
      </c>
      <c r="CB124" s="1059"/>
      <c r="CC124" s="1059"/>
      <c r="CD124" s="1059"/>
      <c r="CE124" s="1059"/>
      <c r="CF124" s="1060"/>
      <c r="CG124" s="1061"/>
      <c r="CH124" s="1061"/>
      <c r="CI124" s="1061"/>
      <c r="CJ124" s="1062"/>
      <c r="CK124" s="1044"/>
      <c r="CL124" s="1044"/>
      <c r="CM124" s="1044"/>
      <c r="CN124" s="1044"/>
      <c r="CO124" s="1045"/>
      <c r="CP124" s="1051" t="s">
        <v>442</v>
      </c>
      <c r="CQ124" s="1052"/>
      <c r="CR124" s="1052"/>
      <c r="CS124" s="1052"/>
      <c r="CT124" s="1052"/>
      <c r="CU124" s="1052"/>
      <c r="CV124" s="1052"/>
      <c r="CW124" s="1052"/>
      <c r="CX124" s="1052"/>
      <c r="CY124" s="1052"/>
      <c r="CZ124" s="1052"/>
      <c r="DA124" s="1052"/>
      <c r="DB124" s="1052"/>
      <c r="DC124" s="1052"/>
      <c r="DD124" s="1052"/>
      <c r="DE124" s="1052"/>
      <c r="DF124" s="1053"/>
      <c r="DG124" s="1036" t="s">
        <v>114</v>
      </c>
      <c r="DH124" s="1015"/>
      <c r="DI124" s="1015"/>
      <c r="DJ124" s="1015"/>
      <c r="DK124" s="1016"/>
      <c r="DL124" s="1014" t="s">
        <v>114</v>
      </c>
      <c r="DM124" s="1015"/>
      <c r="DN124" s="1015"/>
      <c r="DO124" s="1015"/>
      <c r="DP124" s="1016"/>
      <c r="DQ124" s="1014" t="s">
        <v>114</v>
      </c>
      <c r="DR124" s="1015"/>
      <c r="DS124" s="1015"/>
      <c r="DT124" s="1015"/>
      <c r="DU124" s="1016"/>
      <c r="DV124" s="1017" t="s">
        <v>114</v>
      </c>
      <c r="DW124" s="1018"/>
      <c r="DX124" s="1018"/>
      <c r="DY124" s="1018"/>
      <c r="DZ124" s="1019"/>
    </row>
    <row r="125" spans="1:130" s="199" customFormat="1" ht="26.25" customHeight="1" x14ac:dyDescent="0.15">
      <c r="A125" s="1090"/>
      <c r="B125" s="977"/>
      <c r="C125" s="947" t="s">
        <v>431</v>
      </c>
      <c r="D125" s="948"/>
      <c r="E125" s="948"/>
      <c r="F125" s="948"/>
      <c r="G125" s="948"/>
      <c r="H125" s="948"/>
      <c r="I125" s="948"/>
      <c r="J125" s="948"/>
      <c r="K125" s="948"/>
      <c r="L125" s="948"/>
      <c r="M125" s="948"/>
      <c r="N125" s="948"/>
      <c r="O125" s="948"/>
      <c r="P125" s="948"/>
      <c r="Q125" s="948"/>
      <c r="R125" s="948"/>
      <c r="S125" s="948"/>
      <c r="T125" s="948"/>
      <c r="U125" s="948"/>
      <c r="V125" s="948"/>
      <c r="W125" s="948"/>
      <c r="X125" s="948"/>
      <c r="Y125" s="948"/>
      <c r="Z125" s="949"/>
      <c r="AA125" s="989" t="s">
        <v>114</v>
      </c>
      <c r="AB125" s="990"/>
      <c r="AC125" s="990"/>
      <c r="AD125" s="990"/>
      <c r="AE125" s="991"/>
      <c r="AF125" s="992" t="s">
        <v>114</v>
      </c>
      <c r="AG125" s="990"/>
      <c r="AH125" s="990"/>
      <c r="AI125" s="990"/>
      <c r="AJ125" s="991"/>
      <c r="AK125" s="992" t="s">
        <v>114</v>
      </c>
      <c r="AL125" s="990"/>
      <c r="AM125" s="990"/>
      <c r="AN125" s="990"/>
      <c r="AO125" s="991"/>
      <c r="AP125" s="993" t="s">
        <v>114</v>
      </c>
      <c r="AQ125" s="994"/>
      <c r="AR125" s="994"/>
      <c r="AS125" s="994"/>
      <c r="AT125" s="995"/>
      <c r="AU125" s="231"/>
      <c r="AV125" s="232"/>
      <c r="AW125" s="232"/>
      <c r="AX125" s="232"/>
      <c r="AY125" s="232"/>
      <c r="AZ125" s="232"/>
      <c r="BA125" s="232"/>
      <c r="BB125" s="232"/>
      <c r="BC125" s="232"/>
      <c r="BD125" s="232"/>
      <c r="BE125" s="232"/>
      <c r="BF125" s="232"/>
      <c r="BG125" s="232"/>
      <c r="BH125" s="232"/>
      <c r="BI125" s="232"/>
      <c r="BJ125" s="232"/>
      <c r="BK125" s="232"/>
      <c r="BL125" s="232"/>
      <c r="BM125" s="232"/>
      <c r="BN125" s="232"/>
      <c r="BO125" s="232"/>
      <c r="BP125" s="232"/>
      <c r="BQ125" s="233"/>
      <c r="BR125" s="233"/>
      <c r="BS125" s="233"/>
      <c r="BT125" s="233"/>
      <c r="BU125" s="233"/>
      <c r="BV125" s="233"/>
      <c r="BW125" s="233"/>
      <c r="BX125" s="233"/>
      <c r="BY125" s="233"/>
      <c r="BZ125" s="233"/>
      <c r="CA125" s="233"/>
      <c r="CB125" s="233"/>
      <c r="CC125" s="233"/>
      <c r="CD125" s="233"/>
      <c r="CE125" s="233"/>
      <c r="CF125" s="233"/>
      <c r="CG125" s="233"/>
      <c r="CH125" s="233"/>
      <c r="CI125" s="233"/>
      <c r="CJ125" s="234"/>
      <c r="CK125" s="1054" t="s">
        <v>443</v>
      </c>
      <c r="CL125" s="1039"/>
      <c r="CM125" s="1039"/>
      <c r="CN125" s="1039"/>
      <c r="CO125" s="1040"/>
      <c r="CP125" s="971" t="s">
        <v>444</v>
      </c>
      <c r="CQ125" s="920"/>
      <c r="CR125" s="920"/>
      <c r="CS125" s="920"/>
      <c r="CT125" s="920"/>
      <c r="CU125" s="920"/>
      <c r="CV125" s="920"/>
      <c r="CW125" s="920"/>
      <c r="CX125" s="920"/>
      <c r="CY125" s="920"/>
      <c r="CZ125" s="920"/>
      <c r="DA125" s="920"/>
      <c r="DB125" s="920"/>
      <c r="DC125" s="920"/>
      <c r="DD125" s="920"/>
      <c r="DE125" s="920"/>
      <c r="DF125" s="921"/>
      <c r="DG125" s="957" t="s">
        <v>114</v>
      </c>
      <c r="DH125" s="958"/>
      <c r="DI125" s="958"/>
      <c r="DJ125" s="958"/>
      <c r="DK125" s="958"/>
      <c r="DL125" s="958" t="s">
        <v>114</v>
      </c>
      <c r="DM125" s="958"/>
      <c r="DN125" s="958"/>
      <c r="DO125" s="958"/>
      <c r="DP125" s="958"/>
      <c r="DQ125" s="958" t="s">
        <v>114</v>
      </c>
      <c r="DR125" s="958"/>
      <c r="DS125" s="958"/>
      <c r="DT125" s="958"/>
      <c r="DU125" s="958"/>
      <c r="DV125" s="959" t="s">
        <v>114</v>
      </c>
      <c r="DW125" s="959"/>
      <c r="DX125" s="959"/>
      <c r="DY125" s="959"/>
      <c r="DZ125" s="960"/>
    </row>
    <row r="126" spans="1:130" s="199" customFormat="1" ht="26.25" customHeight="1" thickBot="1" x14ac:dyDescent="0.2">
      <c r="A126" s="1090"/>
      <c r="B126" s="977"/>
      <c r="C126" s="947" t="s">
        <v>433</v>
      </c>
      <c r="D126" s="948"/>
      <c r="E126" s="948"/>
      <c r="F126" s="948"/>
      <c r="G126" s="948"/>
      <c r="H126" s="948"/>
      <c r="I126" s="948"/>
      <c r="J126" s="948"/>
      <c r="K126" s="948"/>
      <c r="L126" s="948"/>
      <c r="M126" s="948"/>
      <c r="N126" s="948"/>
      <c r="O126" s="948"/>
      <c r="P126" s="948"/>
      <c r="Q126" s="948"/>
      <c r="R126" s="948"/>
      <c r="S126" s="948"/>
      <c r="T126" s="948"/>
      <c r="U126" s="948"/>
      <c r="V126" s="948"/>
      <c r="W126" s="948"/>
      <c r="X126" s="948"/>
      <c r="Y126" s="948"/>
      <c r="Z126" s="949"/>
      <c r="AA126" s="989">
        <v>1247514</v>
      </c>
      <c r="AB126" s="990"/>
      <c r="AC126" s="990"/>
      <c r="AD126" s="990"/>
      <c r="AE126" s="991"/>
      <c r="AF126" s="992">
        <v>1897821</v>
      </c>
      <c r="AG126" s="990"/>
      <c r="AH126" s="990"/>
      <c r="AI126" s="990"/>
      <c r="AJ126" s="991"/>
      <c r="AK126" s="992">
        <v>1315865</v>
      </c>
      <c r="AL126" s="990"/>
      <c r="AM126" s="990"/>
      <c r="AN126" s="990"/>
      <c r="AO126" s="991"/>
      <c r="AP126" s="993">
        <v>0.9</v>
      </c>
      <c r="AQ126" s="994"/>
      <c r="AR126" s="994"/>
      <c r="AS126" s="994"/>
      <c r="AT126" s="995"/>
      <c r="AU126" s="235"/>
      <c r="AV126" s="235"/>
      <c r="AW126" s="235"/>
      <c r="AX126" s="235"/>
      <c r="AY126" s="235"/>
      <c r="AZ126" s="235"/>
      <c r="BA126" s="235"/>
      <c r="BB126" s="235"/>
      <c r="BC126" s="235"/>
      <c r="BD126" s="235"/>
      <c r="BE126" s="235"/>
      <c r="BF126" s="235"/>
      <c r="BG126" s="235"/>
      <c r="BH126" s="235"/>
      <c r="BI126" s="235"/>
      <c r="BJ126" s="235"/>
      <c r="BK126" s="235"/>
      <c r="BL126" s="235"/>
      <c r="BM126" s="235"/>
      <c r="BN126" s="235"/>
      <c r="BO126" s="235"/>
      <c r="BP126" s="235"/>
      <c r="BQ126" s="235"/>
      <c r="BR126" s="235"/>
      <c r="BS126" s="235"/>
      <c r="BT126" s="235"/>
      <c r="BU126" s="235"/>
      <c r="BV126" s="235"/>
      <c r="BW126" s="235"/>
      <c r="BX126" s="235"/>
      <c r="BY126" s="235"/>
      <c r="BZ126" s="235"/>
      <c r="CA126" s="235"/>
      <c r="CB126" s="235"/>
      <c r="CC126" s="235"/>
      <c r="CD126" s="236"/>
      <c r="CE126" s="236"/>
      <c r="CF126" s="236"/>
      <c r="CG126" s="233"/>
      <c r="CH126" s="233"/>
      <c r="CI126" s="233"/>
      <c r="CJ126" s="234"/>
      <c r="CK126" s="1055"/>
      <c r="CL126" s="1042"/>
      <c r="CM126" s="1042"/>
      <c r="CN126" s="1042"/>
      <c r="CO126" s="1043"/>
      <c r="CP126" s="980" t="s">
        <v>445</v>
      </c>
      <c r="CQ126" s="981"/>
      <c r="CR126" s="981"/>
      <c r="CS126" s="981"/>
      <c r="CT126" s="981"/>
      <c r="CU126" s="981"/>
      <c r="CV126" s="981"/>
      <c r="CW126" s="981"/>
      <c r="CX126" s="981"/>
      <c r="CY126" s="981"/>
      <c r="CZ126" s="981"/>
      <c r="DA126" s="981"/>
      <c r="DB126" s="981"/>
      <c r="DC126" s="981"/>
      <c r="DD126" s="981"/>
      <c r="DE126" s="981"/>
      <c r="DF126" s="982"/>
      <c r="DG126" s="950" t="s">
        <v>114</v>
      </c>
      <c r="DH126" s="951"/>
      <c r="DI126" s="951"/>
      <c r="DJ126" s="951"/>
      <c r="DK126" s="951"/>
      <c r="DL126" s="951" t="s">
        <v>114</v>
      </c>
      <c r="DM126" s="951"/>
      <c r="DN126" s="951"/>
      <c r="DO126" s="951"/>
      <c r="DP126" s="951"/>
      <c r="DQ126" s="951" t="s">
        <v>114</v>
      </c>
      <c r="DR126" s="951"/>
      <c r="DS126" s="951"/>
      <c r="DT126" s="951"/>
      <c r="DU126" s="951"/>
      <c r="DV126" s="952" t="s">
        <v>114</v>
      </c>
      <c r="DW126" s="952"/>
      <c r="DX126" s="952"/>
      <c r="DY126" s="952"/>
      <c r="DZ126" s="953"/>
    </row>
    <row r="127" spans="1:130" s="199" customFormat="1" ht="26.25" customHeight="1" x14ac:dyDescent="0.15">
      <c r="A127" s="1091"/>
      <c r="B127" s="979"/>
      <c r="C127" s="1033" t="s">
        <v>446</v>
      </c>
      <c r="D127" s="1034"/>
      <c r="E127" s="1034"/>
      <c r="F127" s="1034"/>
      <c r="G127" s="1034"/>
      <c r="H127" s="1034"/>
      <c r="I127" s="1034"/>
      <c r="J127" s="1034"/>
      <c r="K127" s="1034"/>
      <c r="L127" s="1034"/>
      <c r="M127" s="1034"/>
      <c r="N127" s="1034"/>
      <c r="O127" s="1034"/>
      <c r="P127" s="1034"/>
      <c r="Q127" s="1034"/>
      <c r="R127" s="1034"/>
      <c r="S127" s="1034"/>
      <c r="T127" s="1034"/>
      <c r="U127" s="1034"/>
      <c r="V127" s="1034"/>
      <c r="W127" s="1034"/>
      <c r="X127" s="1034"/>
      <c r="Y127" s="1034"/>
      <c r="Z127" s="1035"/>
      <c r="AA127" s="989">
        <v>18821</v>
      </c>
      <c r="AB127" s="990"/>
      <c r="AC127" s="990"/>
      <c r="AD127" s="990"/>
      <c r="AE127" s="991"/>
      <c r="AF127" s="992">
        <v>24623</v>
      </c>
      <c r="AG127" s="990"/>
      <c r="AH127" s="990"/>
      <c r="AI127" s="990"/>
      <c r="AJ127" s="991"/>
      <c r="AK127" s="992">
        <v>24015</v>
      </c>
      <c r="AL127" s="990"/>
      <c r="AM127" s="990"/>
      <c r="AN127" s="990"/>
      <c r="AO127" s="991"/>
      <c r="AP127" s="993">
        <v>0</v>
      </c>
      <c r="AQ127" s="994"/>
      <c r="AR127" s="994"/>
      <c r="AS127" s="994"/>
      <c r="AT127" s="995"/>
      <c r="AU127" s="235"/>
      <c r="AV127" s="235"/>
      <c r="AW127" s="235"/>
      <c r="AX127" s="1063" t="s">
        <v>447</v>
      </c>
      <c r="AY127" s="1064"/>
      <c r="AZ127" s="1064"/>
      <c r="BA127" s="1064"/>
      <c r="BB127" s="1064"/>
      <c r="BC127" s="1064"/>
      <c r="BD127" s="1064"/>
      <c r="BE127" s="1065"/>
      <c r="BF127" s="1066" t="s">
        <v>448</v>
      </c>
      <c r="BG127" s="1064"/>
      <c r="BH127" s="1064"/>
      <c r="BI127" s="1064"/>
      <c r="BJ127" s="1064"/>
      <c r="BK127" s="1064"/>
      <c r="BL127" s="1065"/>
      <c r="BM127" s="1066" t="s">
        <v>449</v>
      </c>
      <c r="BN127" s="1064"/>
      <c r="BO127" s="1064"/>
      <c r="BP127" s="1064"/>
      <c r="BQ127" s="1064"/>
      <c r="BR127" s="1064"/>
      <c r="BS127" s="1065"/>
      <c r="BT127" s="1066" t="s">
        <v>450</v>
      </c>
      <c r="BU127" s="1064"/>
      <c r="BV127" s="1064"/>
      <c r="BW127" s="1064"/>
      <c r="BX127" s="1064"/>
      <c r="BY127" s="1064"/>
      <c r="BZ127" s="1088"/>
      <c r="CA127" s="235"/>
      <c r="CB127" s="235"/>
      <c r="CC127" s="235"/>
      <c r="CD127" s="236"/>
      <c r="CE127" s="236"/>
      <c r="CF127" s="236"/>
      <c r="CG127" s="233"/>
      <c r="CH127" s="233"/>
      <c r="CI127" s="233"/>
      <c r="CJ127" s="234"/>
      <c r="CK127" s="1055"/>
      <c r="CL127" s="1042"/>
      <c r="CM127" s="1042"/>
      <c r="CN127" s="1042"/>
      <c r="CO127" s="1043"/>
      <c r="CP127" s="980" t="s">
        <v>451</v>
      </c>
      <c r="CQ127" s="981"/>
      <c r="CR127" s="981"/>
      <c r="CS127" s="981"/>
      <c r="CT127" s="981"/>
      <c r="CU127" s="981"/>
      <c r="CV127" s="981"/>
      <c r="CW127" s="981"/>
      <c r="CX127" s="981"/>
      <c r="CY127" s="981"/>
      <c r="CZ127" s="981"/>
      <c r="DA127" s="981"/>
      <c r="DB127" s="981"/>
      <c r="DC127" s="981"/>
      <c r="DD127" s="981"/>
      <c r="DE127" s="981"/>
      <c r="DF127" s="982"/>
      <c r="DG127" s="950" t="s">
        <v>114</v>
      </c>
      <c r="DH127" s="951"/>
      <c r="DI127" s="951"/>
      <c r="DJ127" s="951"/>
      <c r="DK127" s="951"/>
      <c r="DL127" s="951" t="s">
        <v>114</v>
      </c>
      <c r="DM127" s="951"/>
      <c r="DN127" s="951"/>
      <c r="DO127" s="951"/>
      <c r="DP127" s="951"/>
      <c r="DQ127" s="951" t="s">
        <v>114</v>
      </c>
      <c r="DR127" s="951"/>
      <c r="DS127" s="951"/>
      <c r="DT127" s="951"/>
      <c r="DU127" s="951"/>
      <c r="DV127" s="952" t="s">
        <v>114</v>
      </c>
      <c r="DW127" s="952"/>
      <c r="DX127" s="952"/>
      <c r="DY127" s="952"/>
      <c r="DZ127" s="953"/>
    </row>
    <row r="128" spans="1:130" s="199" customFormat="1" ht="26.25" customHeight="1" thickBot="1" x14ac:dyDescent="0.2">
      <c r="A128" s="1074" t="s">
        <v>452</v>
      </c>
      <c r="B128" s="1075"/>
      <c r="C128" s="1075"/>
      <c r="D128" s="1075"/>
      <c r="E128" s="1075"/>
      <c r="F128" s="1075"/>
      <c r="G128" s="1075"/>
      <c r="H128" s="1075"/>
      <c r="I128" s="1075"/>
      <c r="J128" s="1075"/>
      <c r="K128" s="1075"/>
      <c r="L128" s="1075"/>
      <c r="M128" s="1075"/>
      <c r="N128" s="1075"/>
      <c r="O128" s="1075"/>
      <c r="P128" s="1075"/>
      <c r="Q128" s="1075"/>
      <c r="R128" s="1075"/>
      <c r="S128" s="1075"/>
      <c r="T128" s="1075"/>
      <c r="U128" s="1075"/>
      <c r="V128" s="1075"/>
      <c r="W128" s="1076" t="s">
        <v>453</v>
      </c>
      <c r="X128" s="1076"/>
      <c r="Y128" s="1076"/>
      <c r="Z128" s="1077"/>
      <c r="AA128" s="1078" t="s">
        <v>114</v>
      </c>
      <c r="AB128" s="1079"/>
      <c r="AC128" s="1079"/>
      <c r="AD128" s="1079"/>
      <c r="AE128" s="1080"/>
      <c r="AF128" s="1081" t="s">
        <v>114</v>
      </c>
      <c r="AG128" s="1079"/>
      <c r="AH128" s="1079"/>
      <c r="AI128" s="1079"/>
      <c r="AJ128" s="1080"/>
      <c r="AK128" s="1081" t="s">
        <v>114</v>
      </c>
      <c r="AL128" s="1079"/>
      <c r="AM128" s="1079"/>
      <c r="AN128" s="1079"/>
      <c r="AO128" s="1080"/>
      <c r="AP128" s="1082"/>
      <c r="AQ128" s="1083"/>
      <c r="AR128" s="1083"/>
      <c r="AS128" s="1083"/>
      <c r="AT128" s="1084"/>
      <c r="AU128" s="235"/>
      <c r="AV128" s="235"/>
      <c r="AW128" s="235"/>
      <c r="AX128" s="919" t="s">
        <v>454</v>
      </c>
      <c r="AY128" s="920"/>
      <c r="AZ128" s="920"/>
      <c r="BA128" s="920"/>
      <c r="BB128" s="920"/>
      <c r="BC128" s="920"/>
      <c r="BD128" s="920"/>
      <c r="BE128" s="921"/>
      <c r="BF128" s="1085" t="s">
        <v>114</v>
      </c>
      <c r="BG128" s="1086"/>
      <c r="BH128" s="1086"/>
      <c r="BI128" s="1086"/>
      <c r="BJ128" s="1086"/>
      <c r="BK128" s="1086"/>
      <c r="BL128" s="1087"/>
      <c r="BM128" s="1085">
        <v>11.25</v>
      </c>
      <c r="BN128" s="1086"/>
      <c r="BO128" s="1086"/>
      <c r="BP128" s="1086"/>
      <c r="BQ128" s="1086"/>
      <c r="BR128" s="1086"/>
      <c r="BS128" s="1087"/>
      <c r="BT128" s="1085">
        <v>20</v>
      </c>
      <c r="BU128" s="1086"/>
      <c r="BV128" s="1086"/>
      <c r="BW128" s="1086"/>
      <c r="BX128" s="1086"/>
      <c r="BY128" s="1086"/>
      <c r="BZ128" s="1110"/>
      <c r="CA128" s="236"/>
      <c r="CB128" s="236"/>
      <c r="CC128" s="236"/>
      <c r="CD128" s="236"/>
      <c r="CE128" s="236"/>
      <c r="CF128" s="236"/>
      <c r="CG128" s="233"/>
      <c r="CH128" s="233"/>
      <c r="CI128" s="233"/>
      <c r="CJ128" s="234"/>
      <c r="CK128" s="1056"/>
      <c r="CL128" s="1057"/>
      <c r="CM128" s="1057"/>
      <c r="CN128" s="1057"/>
      <c r="CO128" s="1058"/>
      <c r="CP128" s="1067" t="s">
        <v>455</v>
      </c>
      <c r="CQ128" s="1068"/>
      <c r="CR128" s="1068"/>
      <c r="CS128" s="1068"/>
      <c r="CT128" s="1068"/>
      <c r="CU128" s="1068"/>
      <c r="CV128" s="1068"/>
      <c r="CW128" s="1068"/>
      <c r="CX128" s="1068"/>
      <c r="CY128" s="1068"/>
      <c r="CZ128" s="1068"/>
      <c r="DA128" s="1068"/>
      <c r="DB128" s="1068"/>
      <c r="DC128" s="1068"/>
      <c r="DD128" s="1068"/>
      <c r="DE128" s="1068"/>
      <c r="DF128" s="1069"/>
      <c r="DG128" s="1070" t="s">
        <v>114</v>
      </c>
      <c r="DH128" s="1071"/>
      <c r="DI128" s="1071"/>
      <c r="DJ128" s="1071"/>
      <c r="DK128" s="1071"/>
      <c r="DL128" s="1071" t="s">
        <v>114</v>
      </c>
      <c r="DM128" s="1071"/>
      <c r="DN128" s="1071"/>
      <c r="DO128" s="1071"/>
      <c r="DP128" s="1071"/>
      <c r="DQ128" s="1071" t="s">
        <v>114</v>
      </c>
      <c r="DR128" s="1071"/>
      <c r="DS128" s="1071"/>
      <c r="DT128" s="1071"/>
      <c r="DU128" s="1071"/>
      <c r="DV128" s="1072" t="s">
        <v>114</v>
      </c>
      <c r="DW128" s="1072"/>
      <c r="DX128" s="1072"/>
      <c r="DY128" s="1072"/>
      <c r="DZ128" s="1073"/>
    </row>
    <row r="129" spans="1:131" s="199" customFormat="1" ht="26.25" customHeight="1" x14ac:dyDescent="0.15">
      <c r="A129" s="961" t="s">
        <v>94</v>
      </c>
      <c r="B129" s="962"/>
      <c r="C129" s="962"/>
      <c r="D129" s="962"/>
      <c r="E129" s="962"/>
      <c r="F129" s="962"/>
      <c r="G129" s="962"/>
      <c r="H129" s="962"/>
      <c r="I129" s="962"/>
      <c r="J129" s="962"/>
      <c r="K129" s="962"/>
      <c r="L129" s="962"/>
      <c r="M129" s="962"/>
      <c r="N129" s="962"/>
      <c r="O129" s="962"/>
      <c r="P129" s="962"/>
      <c r="Q129" s="962"/>
      <c r="R129" s="962"/>
      <c r="S129" s="962"/>
      <c r="T129" s="962"/>
      <c r="U129" s="962"/>
      <c r="V129" s="962"/>
      <c r="W129" s="1104" t="s">
        <v>456</v>
      </c>
      <c r="X129" s="1105"/>
      <c r="Y129" s="1105"/>
      <c r="Z129" s="1106"/>
      <c r="AA129" s="989">
        <v>154558119</v>
      </c>
      <c r="AB129" s="990"/>
      <c r="AC129" s="990"/>
      <c r="AD129" s="990"/>
      <c r="AE129" s="991"/>
      <c r="AF129" s="992">
        <v>163695751</v>
      </c>
      <c r="AG129" s="990"/>
      <c r="AH129" s="990"/>
      <c r="AI129" s="990"/>
      <c r="AJ129" s="991"/>
      <c r="AK129" s="992">
        <v>165065853</v>
      </c>
      <c r="AL129" s="990"/>
      <c r="AM129" s="990"/>
      <c r="AN129" s="990"/>
      <c r="AO129" s="991"/>
      <c r="AP129" s="1107"/>
      <c r="AQ129" s="1108"/>
      <c r="AR129" s="1108"/>
      <c r="AS129" s="1108"/>
      <c r="AT129" s="1109"/>
      <c r="AU129" s="237"/>
      <c r="AV129" s="237"/>
      <c r="AW129" s="237"/>
      <c r="AX129" s="1098" t="s">
        <v>457</v>
      </c>
      <c r="AY129" s="981"/>
      <c r="AZ129" s="981"/>
      <c r="BA129" s="981"/>
      <c r="BB129" s="981"/>
      <c r="BC129" s="981"/>
      <c r="BD129" s="981"/>
      <c r="BE129" s="982"/>
      <c r="BF129" s="1099" t="s">
        <v>114</v>
      </c>
      <c r="BG129" s="1100"/>
      <c r="BH129" s="1100"/>
      <c r="BI129" s="1100"/>
      <c r="BJ129" s="1100"/>
      <c r="BK129" s="1100"/>
      <c r="BL129" s="1101"/>
      <c r="BM129" s="1099">
        <v>16.25</v>
      </c>
      <c r="BN129" s="1100"/>
      <c r="BO129" s="1100"/>
      <c r="BP129" s="1100"/>
      <c r="BQ129" s="1100"/>
      <c r="BR129" s="1100"/>
      <c r="BS129" s="1101"/>
      <c r="BT129" s="1099">
        <v>30</v>
      </c>
      <c r="BU129" s="1102"/>
      <c r="BV129" s="1102"/>
      <c r="BW129" s="1102"/>
      <c r="BX129" s="1102"/>
      <c r="BY129" s="1102"/>
      <c r="BZ129" s="1103"/>
      <c r="CA129" s="238"/>
      <c r="CB129" s="238"/>
      <c r="CC129" s="238"/>
      <c r="CD129" s="238"/>
      <c r="CE129" s="238"/>
      <c r="CF129" s="238"/>
      <c r="CG129" s="238"/>
      <c r="CH129" s="238"/>
      <c r="CI129" s="238"/>
      <c r="CJ129" s="238"/>
      <c r="CK129" s="238"/>
      <c r="CL129" s="238"/>
      <c r="CM129" s="238"/>
      <c r="CN129" s="238"/>
      <c r="CO129" s="238"/>
      <c r="CP129" s="238"/>
      <c r="CQ129" s="238"/>
      <c r="CR129" s="238"/>
      <c r="CS129" s="238"/>
      <c r="CT129" s="238"/>
      <c r="CU129" s="238"/>
      <c r="CV129" s="238"/>
      <c r="CW129" s="238"/>
      <c r="CX129" s="238"/>
      <c r="CY129" s="238"/>
      <c r="CZ129" s="238"/>
      <c r="DA129" s="238"/>
      <c r="DB129" s="238"/>
      <c r="DC129" s="238"/>
      <c r="DD129" s="238"/>
      <c r="DE129" s="238"/>
      <c r="DF129" s="238"/>
      <c r="DG129" s="238"/>
      <c r="DH129" s="238"/>
      <c r="DI129" s="238"/>
      <c r="DJ129" s="238"/>
      <c r="DK129" s="238"/>
      <c r="DL129" s="238"/>
      <c r="DM129" s="238"/>
      <c r="DN129" s="238"/>
      <c r="DO129" s="238"/>
      <c r="DP129" s="206"/>
      <c r="DQ129" s="206"/>
      <c r="DR129" s="206"/>
      <c r="DS129" s="206"/>
      <c r="DT129" s="206"/>
      <c r="DU129" s="206"/>
      <c r="DV129" s="206"/>
      <c r="DW129" s="206"/>
      <c r="DX129" s="206"/>
      <c r="DY129" s="206"/>
      <c r="DZ129" s="210"/>
    </row>
    <row r="130" spans="1:131" s="199" customFormat="1" ht="26.25" customHeight="1" x14ac:dyDescent="0.15">
      <c r="A130" s="961" t="s">
        <v>458</v>
      </c>
      <c r="B130" s="962"/>
      <c r="C130" s="962"/>
      <c r="D130" s="962"/>
      <c r="E130" s="962"/>
      <c r="F130" s="962"/>
      <c r="G130" s="962"/>
      <c r="H130" s="962"/>
      <c r="I130" s="962"/>
      <c r="J130" s="962"/>
      <c r="K130" s="962"/>
      <c r="L130" s="962"/>
      <c r="M130" s="962"/>
      <c r="N130" s="962"/>
      <c r="O130" s="962"/>
      <c r="P130" s="962"/>
      <c r="Q130" s="962"/>
      <c r="R130" s="962"/>
      <c r="S130" s="962"/>
      <c r="T130" s="962"/>
      <c r="U130" s="962"/>
      <c r="V130" s="962"/>
      <c r="W130" s="1104" t="s">
        <v>459</v>
      </c>
      <c r="X130" s="1105"/>
      <c r="Y130" s="1105"/>
      <c r="Z130" s="1106"/>
      <c r="AA130" s="989">
        <v>12551080</v>
      </c>
      <c r="AB130" s="990"/>
      <c r="AC130" s="990"/>
      <c r="AD130" s="990"/>
      <c r="AE130" s="991"/>
      <c r="AF130" s="992">
        <v>12961733</v>
      </c>
      <c r="AG130" s="990"/>
      <c r="AH130" s="990"/>
      <c r="AI130" s="990"/>
      <c r="AJ130" s="991"/>
      <c r="AK130" s="992">
        <v>12625229</v>
      </c>
      <c r="AL130" s="990"/>
      <c r="AM130" s="990"/>
      <c r="AN130" s="990"/>
      <c r="AO130" s="991"/>
      <c r="AP130" s="1107"/>
      <c r="AQ130" s="1108"/>
      <c r="AR130" s="1108"/>
      <c r="AS130" s="1108"/>
      <c r="AT130" s="1109"/>
      <c r="AU130" s="237"/>
      <c r="AV130" s="237"/>
      <c r="AW130" s="237"/>
      <c r="AX130" s="1098" t="s">
        <v>460</v>
      </c>
      <c r="AY130" s="981"/>
      <c r="AZ130" s="981"/>
      <c r="BA130" s="981"/>
      <c r="BB130" s="981"/>
      <c r="BC130" s="981"/>
      <c r="BD130" s="981"/>
      <c r="BE130" s="982"/>
      <c r="BF130" s="1135">
        <v>-4</v>
      </c>
      <c r="BG130" s="1136"/>
      <c r="BH130" s="1136"/>
      <c r="BI130" s="1136"/>
      <c r="BJ130" s="1136"/>
      <c r="BK130" s="1136"/>
      <c r="BL130" s="1137"/>
      <c r="BM130" s="1135">
        <v>25</v>
      </c>
      <c r="BN130" s="1136"/>
      <c r="BO130" s="1136"/>
      <c r="BP130" s="1136"/>
      <c r="BQ130" s="1136"/>
      <c r="BR130" s="1136"/>
      <c r="BS130" s="1137"/>
      <c r="BT130" s="1135">
        <v>35</v>
      </c>
      <c r="BU130" s="1138"/>
      <c r="BV130" s="1138"/>
      <c r="BW130" s="1138"/>
      <c r="BX130" s="1138"/>
      <c r="BY130" s="1138"/>
      <c r="BZ130" s="1139"/>
      <c r="CA130" s="238"/>
      <c r="CB130" s="238"/>
      <c r="CC130" s="238"/>
      <c r="CD130" s="238"/>
      <c r="CE130" s="238"/>
      <c r="CF130" s="238"/>
      <c r="CG130" s="238"/>
      <c r="CH130" s="238"/>
      <c r="CI130" s="238"/>
      <c r="CJ130" s="238"/>
      <c r="CK130" s="238"/>
      <c r="CL130" s="238"/>
      <c r="CM130" s="238"/>
      <c r="CN130" s="238"/>
      <c r="CO130" s="238"/>
      <c r="CP130" s="238"/>
      <c r="CQ130" s="238"/>
      <c r="CR130" s="238"/>
      <c r="CS130" s="238"/>
      <c r="CT130" s="238"/>
      <c r="CU130" s="238"/>
      <c r="CV130" s="238"/>
      <c r="CW130" s="238"/>
      <c r="CX130" s="238"/>
      <c r="CY130" s="238"/>
      <c r="CZ130" s="238"/>
      <c r="DA130" s="238"/>
      <c r="DB130" s="238"/>
      <c r="DC130" s="238"/>
      <c r="DD130" s="238"/>
      <c r="DE130" s="238"/>
      <c r="DF130" s="238"/>
      <c r="DG130" s="238"/>
      <c r="DH130" s="238"/>
      <c r="DI130" s="238"/>
      <c r="DJ130" s="238"/>
      <c r="DK130" s="238"/>
      <c r="DL130" s="238"/>
      <c r="DM130" s="238"/>
      <c r="DN130" s="238"/>
      <c r="DO130" s="238"/>
      <c r="DP130" s="206"/>
      <c r="DQ130" s="206"/>
      <c r="DR130" s="206"/>
      <c r="DS130" s="206"/>
      <c r="DT130" s="206"/>
      <c r="DU130" s="206"/>
      <c r="DV130" s="206"/>
      <c r="DW130" s="206"/>
      <c r="DX130" s="206"/>
      <c r="DY130" s="206"/>
      <c r="DZ130" s="210"/>
    </row>
    <row r="131" spans="1:131" s="199" customFormat="1" ht="26.25" customHeight="1" thickBot="1" x14ac:dyDescent="0.2">
      <c r="A131" s="1140"/>
      <c r="B131" s="1141"/>
      <c r="C131" s="1141"/>
      <c r="D131" s="1141"/>
      <c r="E131" s="1141"/>
      <c r="F131" s="1141"/>
      <c r="G131" s="1141"/>
      <c r="H131" s="1141"/>
      <c r="I131" s="1141"/>
      <c r="J131" s="1141"/>
      <c r="K131" s="1141"/>
      <c r="L131" s="1141"/>
      <c r="M131" s="1141"/>
      <c r="N131" s="1141"/>
      <c r="O131" s="1141"/>
      <c r="P131" s="1141"/>
      <c r="Q131" s="1141"/>
      <c r="R131" s="1141"/>
      <c r="S131" s="1141"/>
      <c r="T131" s="1141"/>
      <c r="U131" s="1141"/>
      <c r="V131" s="1141"/>
      <c r="W131" s="1142" t="s">
        <v>461</v>
      </c>
      <c r="X131" s="1143"/>
      <c r="Y131" s="1143"/>
      <c r="Z131" s="1144"/>
      <c r="AA131" s="1036">
        <v>142007039</v>
      </c>
      <c r="AB131" s="1015"/>
      <c r="AC131" s="1015"/>
      <c r="AD131" s="1015"/>
      <c r="AE131" s="1016"/>
      <c r="AF131" s="1014">
        <v>150734018</v>
      </c>
      <c r="AG131" s="1015"/>
      <c r="AH131" s="1015"/>
      <c r="AI131" s="1015"/>
      <c r="AJ131" s="1016"/>
      <c r="AK131" s="1014">
        <v>152440624</v>
      </c>
      <c r="AL131" s="1015"/>
      <c r="AM131" s="1015"/>
      <c r="AN131" s="1015"/>
      <c r="AO131" s="1016"/>
      <c r="AP131" s="1145"/>
      <c r="AQ131" s="1146"/>
      <c r="AR131" s="1146"/>
      <c r="AS131" s="1146"/>
      <c r="AT131" s="1147"/>
      <c r="AU131" s="237"/>
      <c r="AV131" s="237"/>
      <c r="AW131" s="237"/>
      <c r="AX131" s="1117" t="s">
        <v>462</v>
      </c>
      <c r="AY131" s="1068"/>
      <c r="AZ131" s="1068"/>
      <c r="BA131" s="1068"/>
      <c r="BB131" s="1068"/>
      <c r="BC131" s="1068"/>
      <c r="BD131" s="1068"/>
      <c r="BE131" s="1069"/>
      <c r="BF131" s="1118" t="s">
        <v>114</v>
      </c>
      <c r="BG131" s="1119"/>
      <c r="BH131" s="1119"/>
      <c r="BI131" s="1119"/>
      <c r="BJ131" s="1119"/>
      <c r="BK131" s="1119"/>
      <c r="BL131" s="1120"/>
      <c r="BM131" s="1118">
        <v>350</v>
      </c>
      <c r="BN131" s="1119"/>
      <c r="BO131" s="1119"/>
      <c r="BP131" s="1119"/>
      <c r="BQ131" s="1119"/>
      <c r="BR131" s="1119"/>
      <c r="BS131" s="1120"/>
      <c r="BT131" s="1121"/>
      <c r="BU131" s="1122"/>
      <c r="BV131" s="1122"/>
      <c r="BW131" s="1122"/>
      <c r="BX131" s="1122"/>
      <c r="BY131" s="1122"/>
      <c r="BZ131" s="1123"/>
      <c r="CA131" s="238"/>
      <c r="CB131" s="238"/>
      <c r="CC131" s="238"/>
      <c r="CD131" s="238"/>
      <c r="CE131" s="238"/>
      <c r="CF131" s="238"/>
      <c r="CG131" s="238"/>
      <c r="CH131" s="238"/>
      <c r="CI131" s="238"/>
      <c r="CJ131" s="238"/>
      <c r="CK131" s="238"/>
      <c r="CL131" s="238"/>
      <c r="CM131" s="238"/>
      <c r="CN131" s="238"/>
      <c r="CO131" s="238"/>
      <c r="CP131" s="238"/>
      <c r="CQ131" s="238"/>
      <c r="CR131" s="238"/>
      <c r="CS131" s="238"/>
      <c r="CT131" s="238"/>
      <c r="CU131" s="238"/>
      <c r="CV131" s="238"/>
      <c r="CW131" s="238"/>
      <c r="CX131" s="238"/>
      <c r="CY131" s="238"/>
      <c r="CZ131" s="238"/>
      <c r="DA131" s="238"/>
      <c r="DB131" s="238"/>
      <c r="DC131" s="238"/>
      <c r="DD131" s="238"/>
      <c r="DE131" s="238"/>
      <c r="DF131" s="238"/>
      <c r="DG131" s="238"/>
      <c r="DH131" s="238"/>
      <c r="DI131" s="238"/>
      <c r="DJ131" s="238"/>
      <c r="DK131" s="238"/>
      <c r="DL131" s="238"/>
      <c r="DM131" s="238"/>
      <c r="DN131" s="238"/>
      <c r="DO131" s="238"/>
      <c r="DP131" s="206"/>
      <c r="DQ131" s="206"/>
      <c r="DR131" s="206"/>
      <c r="DS131" s="206"/>
      <c r="DT131" s="206"/>
      <c r="DU131" s="206"/>
      <c r="DV131" s="206"/>
      <c r="DW131" s="206"/>
      <c r="DX131" s="206"/>
      <c r="DY131" s="206"/>
      <c r="DZ131" s="210"/>
    </row>
    <row r="132" spans="1:131" s="199" customFormat="1" ht="26.25" customHeight="1" x14ac:dyDescent="0.15">
      <c r="A132" s="1124" t="s">
        <v>463</v>
      </c>
      <c r="B132" s="1125"/>
      <c r="C132" s="1125"/>
      <c r="D132" s="1125"/>
      <c r="E132" s="1125"/>
      <c r="F132" s="1125"/>
      <c r="G132" s="1125"/>
      <c r="H132" s="1125"/>
      <c r="I132" s="1125"/>
      <c r="J132" s="1125"/>
      <c r="K132" s="1125"/>
      <c r="L132" s="1125"/>
      <c r="M132" s="1125"/>
      <c r="N132" s="1125"/>
      <c r="O132" s="1125"/>
      <c r="P132" s="1125"/>
      <c r="Q132" s="1125"/>
      <c r="R132" s="1125"/>
      <c r="S132" s="1125"/>
      <c r="T132" s="1125"/>
      <c r="U132" s="1125"/>
      <c r="V132" s="1128" t="s">
        <v>464</v>
      </c>
      <c r="W132" s="1128"/>
      <c r="X132" s="1128"/>
      <c r="Y132" s="1128"/>
      <c r="Z132" s="1129"/>
      <c r="AA132" s="1130">
        <v>-3.5421054019999998</v>
      </c>
      <c r="AB132" s="1131"/>
      <c r="AC132" s="1131"/>
      <c r="AD132" s="1131"/>
      <c r="AE132" s="1132"/>
      <c r="AF132" s="1133">
        <v>-4.0669386259999998</v>
      </c>
      <c r="AG132" s="1131"/>
      <c r="AH132" s="1131"/>
      <c r="AI132" s="1131"/>
      <c r="AJ132" s="1132"/>
      <c r="AK132" s="1133">
        <v>-4.4399424659999998</v>
      </c>
      <c r="AL132" s="1131"/>
      <c r="AM132" s="1131"/>
      <c r="AN132" s="1131"/>
      <c r="AO132" s="1132"/>
      <c r="AP132" s="1030"/>
      <c r="AQ132" s="1031"/>
      <c r="AR132" s="1031"/>
      <c r="AS132" s="1031"/>
      <c r="AT132" s="1134"/>
      <c r="AU132" s="239"/>
      <c r="AV132" s="240"/>
      <c r="AW132" s="240"/>
      <c r="AX132" s="206"/>
      <c r="AY132" s="206"/>
      <c r="AZ132" s="206"/>
      <c r="BA132" s="206"/>
      <c r="BB132" s="206"/>
      <c r="BC132" s="206"/>
      <c r="BD132" s="206"/>
      <c r="BE132" s="206"/>
      <c r="BF132" s="206"/>
      <c r="BG132" s="206"/>
      <c r="BH132" s="206"/>
      <c r="BI132" s="206"/>
      <c r="BJ132" s="206"/>
      <c r="BK132" s="206"/>
      <c r="BL132" s="206"/>
      <c r="BM132" s="206"/>
      <c r="BN132" s="206"/>
      <c r="BO132" s="206"/>
      <c r="BP132" s="206"/>
      <c r="BQ132" s="206"/>
      <c r="BR132" s="206"/>
      <c r="BS132" s="207"/>
      <c r="BT132" s="206"/>
      <c r="BU132" s="206"/>
      <c r="BV132" s="206"/>
      <c r="BW132" s="206"/>
      <c r="BX132" s="206"/>
      <c r="BY132" s="206"/>
      <c r="BZ132" s="206"/>
      <c r="CA132" s="238"/>
      <c r="CB132" s="238"/>
      <c r="CC132" s="238"/>
      <c r="CD132" s="238"/>
      <c r="CE132" s="238"/>
      <c r="CF132" s="238"/>
      <c r="CG132" s="238"/>
      <c r="CH132" s="238"/>
      <c r="CI132" s="238"/>
      <c r="CJ132" s="238"/>
      <c r="CK132" s="238"/>
      <c r="CL132" s="238"/>
      <c r="CM132" s="238"/>
      <c r="CN132" s="238"/>
      <c r="CO132" s="238"/>
      <c r="CP132" s="238"/>
      <c r="CQ132" s="238"/>
      <c r="CR132" s="238"/>
      <c r="CS132" s="238"/>
      <c r="CT132" s="238"/>
      <c r="CU132" s="238"/>
      <c r="CV132" s="238"/>
      <c r="CW132" s="238"/>
      <c r="CX132" s="238"/>
      <c r="CY132" s="238"/>
      <c r="CZ132" s="238"/>
      <c r="DA132" s="238"/>
      <c r="DB132" s="238"/>
      <c r="DC132" s="238"/>
      <c r="DD132" s="238"/>
      <c r="DE132" s="238"/>
      <c r="DF132" s="238"/>
      <c r="DG132" s="238"/>
      <c r="DH132" s="238"/>
      <c r="DI132" s="238"/>
      <c r="DJ132" s="238"/>
      <c r="DK132" s="238"/>
      <c r="DL132" s="238"/>
      <c r="DM132" s="238"/>
      <c r="DN132" s="238"/>
      <c r="DO132" s="238"/>
      <c r="DP132" s="210"/>
      <c r="DQ132" s="210"/>
      <c r="DR132" s="210"/>
      <c r="DS132" s="210"/>
      <c r="DT132" s="210"/>
      <c r="DU132" s="210"/>
      <c r="DV132" s="210"/>
      <c r="DW132" s="210"/>
      <c r="DX132" s="210"/>
      <c r="DY132" s="210"/>
      <c r="DZ132" s="210"/>
    </row>
    <row r="133" spans="1:131" s="199" customFormat="1" ht="26.25" customHeight="1" thickBot="1" x14ac:dyDescent="0.2">
      <c r="A133" s="1126"/>
      <c r="B133" s="1127"/>
      <c r="C133" s="1127"/>
      <c r="D133" s="1127"/>
      <c r="E133" s="1127"/>
      <c r="F133" s="1127"/>
      <c r="G133" s="1127"/>
      <c r="H133" s="1127"/>
      <c r="I133" s="1127"/>
      <c r="J133" s="1127"/>
      <c r="K133" s="1127"/>
      <c r="L133" s="1127"/>
      <c r="M133" s="1127"/>
      <c r="N133" s="1127"/>
      <c r="O133" s="1127"/>
      <c r="P133" s="1127"/>
      <c r="Q133" s="1127"/>
      <c r="R133" s="1127"/>
      <c r="S133" s="1127"/>
      <c r="T133" s="1127"/>
      <c r="U133" s="1127"/>
      <c r="V133" s="1111" t="s">
        <v>465</v>
      </c>
      <c r="W133" s="1111"/>
      <c r="X133" s="1111"/>
      <c r="Y133" s="1111"/>
      <c r="Z133" s="1112"/>
      <c r="AA133" s="1113">
        <v>-2</v>
      </c>
      <c r="AB133" s="1114"/>
      <c r="AC133" s="1114"/>
      <c r="AD133" s="1114"/>
      <c r="AE133" s="1115"/>
      <c r="AF133" s="1113">
        <v>-3</v>
      </c>
      <c r="AG133" s="1114"/>
      <c r="AH133" s="1114"/>
      <c r="AI133" s="1114"/>
      <c r="AJ133" s="1115"/>
      <c r="AK133" s="1113">
        <v>-4</v>
      </c>
      <c r="AL133" s="1114"/>
      <c r="AM133" s="1114"/>
      <c r="AN133" s="1114"/>
      <c r="AO133" s="1115"/>
      <c r="AP133" s="1060"/>
      <c r="AQ133" s="1061"/>
      <c r="AR133" s="1061"/>
      <c r="AS133" s="1061"/>
      <c r="AT133" s="1116"/>
      <c r="AU133" s="240"/>
      <c r="AV133" s="240"/>
      <c r="AW133" s="240"/>
      <c r="AX133" s="240"/>
      <c r="AY133" s="240"/>
      <c r="AZ133" s="240"/>
      <c r="BA133" s="240"/>
      <c r="BB133" s="240"/>
      <c r="BC133" s="240"/>
      <c r="BD133" s="240"/>
      <c r="BE133" s="240"/>
      <c r="BF133" s="240"/>
      <c r="BG133" s="240"/>
      <c r="BH133" s="240"/>
      <c r="BI133" s="240"/>
      <c r="BJ133" s="240"/>
      <c r="BK133" s="240"/>
      <c r="BL133" s="240"/>
      <c r="BM133" s="240"/>
      <c r="BN133" s="238"/>
      <c r="BO133" s="238"/>
      <c r="BP133" s="238"/>
      <c r="BQ133" s="238"/>
      <c r="BR133" s="238"/>
      <c r="BS133" s="238"/>
      <c r="BT133" s="238"/>
      <c r="BU133" s="238"/>
      <c r="BV133" s="238"/>
      <c r="BW133" s="238"/>
      <c r="BX133" s="238"/>
      <c r="BY133" s="238"/>
      <c r="BZ133" s="238"/>
      <c r="CA133" s="238"/>
      <c r="CB133" s="238"/>
      <c r="CC133" s="238"/>
      <c r="CD133" s="238"/>
      <c r="CE133" s="238"/>
      <c r="CF133" s="238"/>
      <c r="CG133" s="238"/>
      <c r="CH133" s="238"/>
      <c r="CI133" s="238"/>
      <c r="CJ133" s="238"/>
      <c r="CK133" s="238"/>
      <c r="CL133" s="238"/>
      <c r="CM133" s="238"/>
      <c r="CN133" s="238"/>
      <c r="CO133" s="238"/>
      <c r="CP133" s="238"/>
      <c r="CQ133" s="238"/>
      <c r="CR133" s="238"/>
      <c r="CS133" s="238"/>
      <c r="CT133" s="238"/>
      <c r="CU133" s="238"/>
      <c r="CV133" s="238"/>
      <c r="CW133" s="238"/>
      <c r="CX133" s="238"/>
      <c r="CY133" s="238"/>
      <c r="CZ133" s="238"/>
      <c r="DA133" s="238"/>
      <c r="DB133" s="238"/>
      <c r="DC133" s="238"/>
      <c r="DD133" s="238"/>
      <c r="DE133" s="238"/>
      <c r="DF133" s="238"/>
      <c r="DG133" s="238"/>
      <c r="DH133" s="238"/>
      <c r="DI133" s="238"/>
      <c r="DJ133" s="238"/>
      <c r="DK133" s="238"/>
      <c r="DL133" s="238"/>
      <c r="DM133" s="238"/>
      <c r="DN133" s="238"/>
      <c r="DO133" s="238"/>
      <c r="DP133" s="210"/>
      <c r="DQ133" s="210"/>
      <c r="DR133" s="210"/>
      <c r="DS133" s="210"/>
      <c r="DT133" s="210"/>
      <c r="DU133" s="210"/>
      <c r="DV133" s="210"/>
      <c r="DW133" s="210"/>
      <c r="DX133" s="210"/>
      <c r="DY133" s="210"/>
      <c r="DZ133" s="210"/>
    </row>
    <row r="134" spans="1:131" s="200" customFormat="1" ht="11.25" customHeight="1" x14ac:dyDescent="0.15">
      <c r="A134" s="241"/>
      <c r="B134" s="241"/>
      <c r="C134" s="241"/>
      <c r="D134" s="241"/>
      <c r="E134" s="241"/>
      <c r="F134" s="241"/>
      <c r="G134" s="241"/>
      <c r="H134" s="241"/>
      <c r="I134" s="241"/>
      <c r="J134" s="241"/>
      <c r="K134" s="241"/>
      <c r="L134" s="241"/>
      <c r="M134" s="241"/>
      <c r="N134" s="241"/>
      <c r="O134" s="241"/>
      <c r="P134" s="241"/>
      <c r="Q134" s="241"/>
      <c r="R134" s="241"/>
      <c r="S134" s="241"/>
      <c r="T134" s="241"/>
      <c r="U134" s="241"/>
      <c r="V134" s="241"/>
      <c r="W134" s="241"/>
      <c r="X134" s="241"/>
      <c r="Y134" s="241"/>
      <c r="Z134" s="241"/>
      <c r="AA134" s="241"/>
      <c r="AB134" s="241"/>
      <c r="AC134" s="241"/>
      <c r="AD134" s="241"/>
      <c r="AE134" s="241"/>
      <c r="AF134" s="241"/>
      <c r="AG134" s="241"/>
      <c r="AH134" s="241"/>
      <c r="AI134" s="241"/>
      <c r="AJ134" s="241"/>
      <c r="AK134" s="241"/>
      <c r="AL134" s="241"/>
      <c r="AM134" s="241"/>
      <c r="AN134" s="241"/>
      <c r="AO134" s="241"/>
      <c r="AP134" s="241"/>
      <c r="AQ134" s="241"/>
      <c r="AR134" s="241"/>
      <c r="AS134" s="241"/>
      <c r="AT134" s="241"/>
      <c r="AU134" s="240"/>
      <c r="AV134" s="240"/>
      <c r="AW134" s="240"/>
      <c r="AX134" s="240"/>
      <c r="AY134" s="240"/>
      <c r="AZ134" s="240"/>
      <c r="BA134" s="240"/>
      <c r="BB134" s="240"/>
      <c r="BC134" s="240"/>
      <c r="BD134" s="240"/>
      <c r="BE134" s="240"/>
      <c r="BF134" s="240"/>
      <c r="BG134" s="240"/>
      <c r="BH134" s="240"/>
      <c r="BI134" s="240"/>
      <c r="BJ134" s="240"/>
      <c r="BK134" s="240"/>
      <c r="BL134" s="240"/>
      <c r="BM134" s="240"/>
      <c r="BN134" s="238"/>
      <c r="BO134" s="238"/>
      <c r="BP134" s="238"/>
      <c r="BQ134" s="238"/>
      <c r="BR134" s="238"/>
      <c r="BS134" s="238"/>
      <c r="BT134" s="238"/>
      <c r="BU134" s="238"/>
      <c r="BV134" s="238"/>
      <c r="BW134" s="238"/>
      <c r="BX134" s="238"/>
      <c r="BY134" s="238"/>
      <c r="BZ134" s="238"/>
      <c r="CA134" s="238"/>
      <c r="CB134" s="238"/>
      <c r="CC134" s="238"/>
      <c r="CD134" s="238"/>
      <c r="CE134" s="238"/>
      <c r="CF134" s="238"/>
      <c r="CG134" s="238"/>
      <c r="CH134" s="238"/>
      <c r="CI134" s="238"/>
      <c r="CJ134" s="238"/>
      <c r="CK134" s="238"/>
      <c r="CL134" s="238"/>
      <c r="CM134" s="238"/>
      <c r="CN134" s="238"/>
      <c r="CO134" s="238"/>
      <c r="CP134" s="238"/>
      <c r="CQ134" s="238"/>
      <c r="CR134" s="238"/>
      <c r="CS134" s="238"/>
      <c r="CT134" s="238"/>
      <c r="CU134" s="238"/>
      <c r="CV134" s="238"/>
      <c r="CW134" s="238"/>
      <c r="CX134" s="238"/>
      <c r="CY134" s="238"/>
      <c r="CZ134" s="238"/>
      <c r="DA134" s="238"/>
      <c r="DB134" s="238"/>
      <c r="DC134" s="238"/>
      <c r="DD134" s="238"/>
      <c r="DE134" s="238"/>
      <c r="DF134" s="238"/>
      <c r="DG134" s="238"/>
      <c r="DH134" s="238"/>
      <c r="DI134" s="238"/>
      <c r="DJ134" s="238"/>
      <c r="DK134" s="238"/>
      <c r="DL134" s="238"/>
      <c r="DM134" s="238"/>
      <c r="DN134" s="238"/>
      <c r="DO134" s="238"/>
      <c r="DP134" s="210"/>
      <c r="DQ134" s="210"/>
      <c r="DR134" s="210"/>
      <c r="DS134" s="210"/>
      <c r="DT134" s="210"/>
      <c r="DU134" s="210"/>
      <c r="DV134" s="210"/>
      <c r="DW134" s="210"/>
      <c r="DX134" s="210"/>
      <c r="DY134" s="210"/>
      <c r="DZ134" s="210"/>
      <c r="EA134" s="199"/>
    </row>
    <row r="135" spans="1:131" ht="14.25" hidden="1" x14ac:dyDescent="0.15">
      <c r="AU135" s="241"/>
      <c r="AV135" s="241"/>
      <c r="AW135" s="241"/>
      <c r="AX135" s="241"/>
      <c r="AY135" s="241"/>
      <c r="AZ135" s="241"/>
      <c r="BA135" s="241"/>
      <c r="BB135" s="241"/>
      <c r="BC135" s="241"/>
      <c r="BD135" s="241"/>
      <c r="BE135" s="241"/>
      <c r="BF135" s="241"/>
      <c r="BG135" s="241"/>
      <c r="BH135" s="241"/>
      <c r="BI135" s="241"/>
      <c r="BJ135" s="241"/>
      <c r="BK135" s="241"/>
      <c r="BL135" s="241"/>
      <c r="BM135" s="241"/>
      <c r="BN135" s="241"/>
      <c r="BO135" s="241"/>
      <c r="BP135" s="241"/>
      <c r="BQ135" s="241"/>
      <c r="BR135" s="241"/>
      <c r="BS135" s="241"/>
      <c r="BT135" s="241"/>
      <c r="BU135" s="241"/>
      <c r="BV135" s="241"/>
      <c r="BW135" s="241"/>
      <c r="BX135" s="241"/>
      <c r="BY135" s="241"/>
      <c r="BZ135" s="241"/>
      <c r="CA135" s="241"/>
      <c r="CB135" s="241"/>
      <c r="CC135" s="241"/>
      <c r="CD135" s="241"/>
      <c r="CE135" s="241"/>
      <c r="CF135" s="241"/>
      <c r="CG135" s="241"/>
      <c r="CH135" s="241"/>
      <c r="CI135" s="241"/>
      <c r="CJ135" s="241"/>
      <c r="CK135" s="241"/>
      <c r="CL135" s="241"/>
      <c r="CM135" s="241"/>
      <c r="CN135" s="241"/>
      <c r="CO135" s="241"/>
      <c r="CP135" s="241"/>
      <c r="CQ135" s="241"/>
      <c r="CR135" s="241"/>
      <c r="CS135" s="241"/>
      <c r="CT135" s="241"/>
      <c r="CU135" s="241"/>
      <c r="CV135" s="241"/>
      <c r="CW135" s="241"/>
      <c r="CX135" s="241"/>
      <c r="CY135" s="241"/>
      <c r="CZ135" s="241"/>
      <c r="DA135" s="241"/>
      <c r="DB135" s="241"/>
      <c r="DC135" s="241"/>
      <c r="DD135" s="241"/>
      <c r="DE135" s="241"/>
      <c r="DF135" s="241"/>
      <c r="DG135" s="241"/>
      <c r="DH135" s="241"/>
      <c r="DI135" s="241"/>
      <c r="DJ135" s="241"/>
      <c r="DK135" s="241"/>
      <c r="DL135" s="241"/>
      <c r="DM135" s="241"/>
      <c r="DN135" s="241"/>
      <c r="DO135" s="241"/>
      <c r="DP135" s="241"/>
      <c r="DQ135" s="241"/>
      <c r="DR135" s="241"/>
      <c r="DS135" s="241"/>
      <c r="DT135" s="241"/>
      <c r="DU135" s="241"/>
      <c r="DV135" s="241"/>
      <c r="DW135" s="241"/>
      <c r="DX135" s="241"/>
      <c r="DY135" s="241"/>
      <c r="DZ135" s="241"/>
    </row>
    <row r="136" spans="1:131" hidden="1" x14ac:dyDescent="0.15"/>
  </sheetData>
  <sheetProtection password="851F" sheet="1" objects="1" scenarios="1" formatRows="0"/>
  <mergeCells count="2033">
    <mergeCell ref="V133:Z133"/>
    <mergeCell ref="AA133:AE133"/>
    <mergeCell ref="AF133:AJ133"/>
    <mergeCell ref="AK133:AO133"/>
    <mergeCell ref="AP133:AT133"/>
    <mergeCell ref="AX131:BE131"/>
    <mergeCell ref="BF131:BL131"/>
    <mergeCell ref="BM131:BS131"/>
    <mergeCell ref="BT131:BZ131"/>
    <mergeCell ref="A132:U133"/>
    <mergeCell ref="V132:Z132"/>
    <mergeCell ref="AA132:AE132"/>
    <mergeCell ref="AF132:AJ132"/>
    <mergeCell ref="AK132:AO132"/>
    <mergeCell ref="AP132:AT132"/>
    <mergeCell ref="AX130:BE130"/>
    <mergeCell ref="BF130:BL130"/>
    <mergeCell ref="BM130:BS130"/>
    <mergeCell ref="BT130:BZ130"/>
    <mergeCell ref="A131:V131"/>
    <mergeCell ref="W131:Z131"/>
    <mergeCell ref="AA131:AE131"/>
    <mergeCell ref="AF131:AJ131"/>
    <mergeCell ref="AK131:AO131"/>
    <mergeCell ref="AP131:AT131"/>
    <mergeCell ref="AX129:BE129"/>
    <mergeCell ref="BF129:BL129"/>
    <mergeCell ref="BM129:BS129"/>
    <mergeCell ref="BT129:BZ129"/>
    <mergeCell ref="A130:V130"/>
    <mergeCell ref="W130:Z130"/>
    <mergeCell ref="AA130:AE130"/>
    <mergeCell ref="AF130:AJ130"/>
    <mergeCell ref="AK130:AO130"/>
    <mergeCell ref="AP130:AT130"/>
    <mergeCell ref="A129:V129"/>
    <mergeCell ref="W129:Z129"/>
    <mergeCell ref="AA129:AE129"/>
    <mergeCell ref="AF129:AJ129"/>
    <mergeCell ref="AK129:AO129"/>
    <mergeCell ref="AP129:AT129"/>
    <mergeCell ref="BT128:BZ128"/>
    <mergeCell ref="CP128:DF128"/>
    <mergeCell ref="DG128:DK128"/>
    <mergeCell ref="DL128:DP128"/>
    <mergeCell ref="DQ128:DU128"/>
    <mergeCell ref="DV128:DZ128"/>
    <mergeCell ref="DV127:DZ127"/>
    <mergeCell ref="A128:V128"/>
    <mergeCell ref="W128:Z128"/>
    <mergeCell ref="AA128:AE128"/>
    <mergeCell ref="AF128:AJ128"/>
    <mergeCell ref="AK128:AO128"/>
    <mergeCell ref="AP128:AT128"/>
    <mergeCell ref="AX128:BE128"/>
    <mergeCell ref="BF128:BL128"/>
    <mergeCell ref="BM128:BS128"/>
    <mergeCell ref="BM127:BS127"/>
    <mergeCell ref="BT127:BZ127"/>
    <mergeCell ref="CP127:DF127"/>
    <mergeCell ref="DG127:DK127"/>
    <mergeCell ref="DL127:DP127"/>
    <mergeCell ref="DQ127:DU127"/>
    <mergeCell ref="A119:B127"/>
    <mergeCell ref="C124:Z124"/>
    <mergeCell ref="AA124:AE124"/>
    <mergeCell ref="AF124:AJ124"/>
    <mergeCell ref="AK124:AO124"/>
    <mergeCell ref="AP124:AT124"/>
    <mergeCell ref="AU124:BP124"/>
    <mergeCell ref="BQ124:BU124"/>
    <mergeCell ref="BQ123:BU123"/>
    <mergeCell ref="BV123:BZ123"/>
    <mergeCell ref="CA123:CE123"/>
    <mergeCell ref="CF123:CJ123"/>
    <mergeCell ref="CP123:DF123"/>
    <mergeCell ref="DG123:DK123"/>
    <mergeCell ref="DL126:DP126"/>
    <mergeCell ref="DQ126:DU126"/>
    <mergeCell ref="DV126:DZ126"/>
    <mergeCell ref="C127:Z127"/>
    <mergeCell ref="AA127:AE127"/>
    <mergeCell ref="AF127:AJ127"/>
    <mergeCell ref="AK127:AO127"/>
    <mergeCell ref="AP127:AT127"/>
    <mergeCell ref="AX127:BE127"/>
    <mergeCell ref="BF127:BL127"/>
    <mergeCell ref="DL125:DP125"/>
    <mergeCell ref="DQ125:DU125"/>
    <mergeCell ref="DV125:DZ125"/>
    <mergeCell ref="C126:Z126"/>
    <mergeCell ref="AA126:AE126"/>
    <mergeCell ref="AF126:AJ126"/>
    <mergeCell ref="AK126:AO126"/>
    <mergeCell ref="AP126:AT126"/>
    <mergeCell ref="CP126:DF126"/>
    <mergeCell ref="DG126:DK126"/>
    <mergeCell ref="CA122:CE122"/>
    <mergeCell ref="CF122:CJ122"/>
    <mergeCell ref="CP122:DF122"/>
    <mergeCell ref="CP121:DF121"/>
    <mergeCell ref="DG121:DK121"/>
    <mergeCell ref="DL121:DP121"/>
    <mergeCell ref="DQ121:DU121"/>
    <mergeCell ref="DV121:DZ121"/>
    <mergeCell ref="C122:Z122"/>
    <mergeCell ref="AA122:AE122"/>
    <mergeCell ref="AF122:AJ122"/>
    <mergeCell ref="AK122:AO122"/>
    <mergeCell ref="AP122:AT122"/>
    <mergeCell ref="DQ124:DU124"/>
    <mergeCell ref="DV124:DZ124"/>
    <mergeCell ref="C125:Z125"/>
    <mergeCell ref="AA125:AE125"/>
    <mergeCell ref="AF125:AJ125"/>
    <mergeCell ref="AK125:AO125"/>
    <mergeCell ref="AP125:AT125"/>
    <mergeCell ref="CK125:CO128"/>
    <mergeCell ref="CP125:DF125"/>
    <mergeCell ref="DG125:DK125"/>
    <mergeCell ref="BV124:BZ124"/>
    <mergeCell ref="CA124:CE124"/>
    <mergeCell ref="CF124:CJ124"/>
    <mergeCell ref="CP124:DF124"/>
    <mergeCell ref="DG124:DK124"/>
    <mergeCell ref="DL124:DP124"/>
    <mergeCell ref="DL123:DP123"/>
    <mergeCell ref="DQ123:DU123"/>
    <mergeCell ref="DV123:DZ123"/>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G122:DK122"/>
    <mergeCell ref="DL122:DP122"/>
    <mergeCell ref="DQ122:DU122"/>
    <mergeCell ref="DV122:DZ122"/>
    <mergeCell ref="C123:Z123"/>
    <mergeCell ref="AA123:AE123"/>
    <mergeCell ref="AF123:AJ123"/>
    <mergeCell ref="AK123:AO123"/>
    <mergeCell ref="AP123:AT123"/>
    <mergeCell ref="BO123:BP123"/>
    <mergeCell ref="AZ122:BP122"/>
    <mergeCell ref="BQ122:BU122"/>
    <mergeCell ref="BV122:BZ122"/>
    <mergeCell ref="DL119:DP119"/>
    <mergeCell ref="DQ119:DU119"/>
    <mergeCell ref="DV119:DZ119"/>
    <mergeCell ref="C120:Z120"/>
    <mergeCell ref="AA120:AE120"/>
    <mergeCell ref="AF120:AJ120"/>
    <mergeCell ref="AK120:AO120"/>
    <mergeCell ref="AP120:AT120"/>
    <mergeCell ref="AU120:AY123"/>
    <mergeCell ref="AZ120:BP120"/>
    <mergeCell ref="BQ119:BU119"/>
    <mergeCell ref="BV119:BZ119"/>
    <mergeCell ref="CA119:CE119"/>
    <mergeCell ref="CF119:CJ119"/>
    <mergeCell ref="CM119:DF119"/>
    <mergeCell ref="DG119:DK119"/>
    <mergeCell ref="DL118:DP118"/>
    <mergeCell ref="DQ118:DU118"/>
    <mergeCell ref="DV118:DZ118"/>
    <mergeCell ref="C119:Z119"/>
    <mergeCell ref="AA119:AE119"/>
    <mergeCell ref="AF119:AJ119"/>
    <mergeCell ref="AK119:AO119"/>
    <mergeCell ref="AP119:AT119"/>
    <mergeCell ref="BO119:BP119"/>
    <mergeCell ref="BQ118:BU118"/>
    <mergeCell ref="BV118:BZ118"/>
    <mergeCell ref="CA118:CE118"/>
    <mergeCell ref="CF118:CJ118"/>
    <mergeCell ref="CM118:DF118"/>
    <mergeCell ref="DG118:DK118"/>
    <mergeCell ref="DG120:DK120"/>
    <mergeCell ref="DV117:DZ117"/>
    <mergeCell ref="A118:Z118"/>
    <mergeCell ref="AA118:AE118"/>
    <mergeCell ref="AF118:AJ118"/>
    <mergeCell ref="AK118:AO118"/>
    <mergeCell ref="AP118:AT118"/>
    <mergeCell ref="AZ118:BP118"/>
    <mergeCell ref="AZ117:BP117"/>
    <mergeCell ref="BQ117:BU117"/>
    <mergeCell ref="BV117:BZ117"/>
    <mergeCell ref="CA117:CE117"/>
    <mergeCell ref="CF117:CJ117"/>
    <mergeCell ref="CM117:DF117"/>
    <mergeCell ref="A117:X117"/>
    <mergeCell ref="Y117:Z117"/>
    <mergeCell ref="AA117:AE117"/>
    <mergeCell ref="AF117:AJ117"/>
    <mergeCell ref="AK117:AO117"/>
    <mergeCell ref="AP117:AT117"/>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DG117:DK117"/>
    <mergeCell ref="DL117:DP117"/>
    <mergeCell ref="DQ117:DU117"/>
    <mergeCell ref="AK114:AO114"/>
    <mergeCell ref="AP114:AT114"/>
    <mergeCell ref="AZ114:BP114"/>
    <mergeCell ref="BQ114:BU114"/>
    <mergeCell ref="BQ113:BU113"/>
    <mergeCell ref="BV113:BZ113"/>
    <mergeCell ref="CA113:CE113"/>
    <mergeCell ref="CF113:CJ113"/>
    <mergeCell ref="CM113:DF113"/>
    <mergeCell ref="DG113:DK113"/>
    <mergeCell ref="CF116:CJ116"/>
    <mergeCell ref="CM116:DF116"/>
    <mergeCell ref="DG116:DK116"/>
    <mergeCell ref="DL116:DP116"/>
    <mergeCell ref="DQ116:DU116"/>
    <mergeCell ref="DV116:DZ116"/>
    <mergeCell ref="DV115:DZ115"/>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DG109:DK109"/>
    <mergeCell ref="DL109:DP109"/>
    <mergeCell ref="DQ109:DU109"/>
    <mergeCell ref="DV109:DZ109"/>
    <mergeCell ref="A110:Z110"/>
    <mergeCell ref="AA110:AE110"/>
    <mergeCell ref="AF110:AJ110"/>
    <mergeCell ref="AK110:AO110"/>
    <mergeCell ref="AP110:AT110"/>
    <mergeCell ref="AU110:AY119"/>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s>
  <phoneticPr fontId="2"/>
  <pageMargins left="0.59055118110236227" right="0" top="0.59055118110236227" bottom="0.59055118110236227" header="0.39370078740157483" footer="0.39370078740157483"/>
  <pageSetup paperSize="8" scale="39" orientation="portrait" horizontalDpi="1200" verticalDpi="1200"/>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showGridLines="0" view="pageBreakPreview" zoomScaleNormal="85" zoomScaleSheetLayoutView="55" workbookViewId="0"/>
  </sheetViews>
  <sheetFormatPr defaultColWidth="0" defaultRowHeight="13.5" customHeight="1" zeroHeight="1" x14ac:dyDescent="0.15"/>
  <cols>
    <col min="1" max="36" width="9" style="244" customWidth="1"/>
    <col min="37" max="16384" width="9" style="243" hidden="1"/>
  </cols>
  <sheetData>
    <row r="1" spans="2:36" x14ac:dyDescent="0.15">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row>
    <row r="2" spans="2:36" x14ac:dyDescent="0.15"/>
    <row r="3" spans="2:36" x14ac:dyDescent="0.15"/>
    <row r="4" spans="2:36" x14ac:dyDescent="0.15"/>
    <row r="5" spans="2:36" x14ac:dyDescent="0.15"/>
    <row r="6" spans="2:36" x14ac:dyDescent="0.15"/>
    <row r="7" spans="2:36" x14ac:dyDescent="0.15"/>
    <row r="8" spans="2:36" x14ac:dyDescent="0.15"/>
    <row r="9" spans="2:36" x14ac:dyDescent="0.15"/>
    <row r="10" spans="2:36" x14ac:dyDescent="0.15"/>
    <row r="11" spans="2:36" x14ac:dyDescent="0.15"/>
    <row r="12" spans="2:36" x14ac:dyDescent="0.15"/>
    <row r="13" spans="2:36" x14ac:dyDescent="0.15"/>
    <row r="14" spans="2:36" x14ac:dyDescent="0.15"/>
    <row r="15" spans="2:36" x14ac:dyDescent="0.15"/>
    <row r="16" spans="2:36" x14ac:dyDescent="0.15">
      <c r="AJ16" s="243"/>
    </row>
    <row r="17" spans="34:36" x14ac:dyDescent="0.15">
      <c r="AJ17" s="243"/>
    </row>
    <row r="18" spans="34:36" x14ac:dyDescent="0.15"/>
    <row r="19" spans="34:36" x14ac:dyDescent="0.15"/>
    <row r="20" spans="34:36" x14ac:dyDescent="0.15">
      <c r="AI20" s="243"/>
      <c r="AJ20" s="243"/>
    </row>
    <row r="21" spans="34:36" x14ac:dyDescent="0.15">
      <c r="AJ21" s="243"/>
    </row>
    <row r="22" spans="34:36" x14ac:dyDescent="0.15"/>
    <row r="23" spans="34:36" x14ac:dyDescent="0.15">
      <c r="AI23" s="243"/>
      <c r="AJ23" s="243"/>
    </row>
    <row r="24" spans="34:36" x14ac:dyDescent="0.15">
      <c r="AJ24" s="243"/>
    </row>
    <row r="25" spans="34:36" x14ac:dyDescent="0.15">
      <c r="AJ25" s="243"/>
    </row>
    <row r="26" spans="34:36" x14ac:dyDescent="0.15">
      <c r="AI26" s="243"/>
      <c r="AJ26" s="243"/>
    </row>
    <row r="27" spans="34:36" x14ac:dyDescent="0.15"/>
    <row r="28" spans="34:36" x14ac:dyDescent="0.15">
      <c r="AI28" s="243"/>
      <c r="AJ28" s="243"/>
    </row>
    <row r="29" spans="34:36" x14ac:dyDescent="0.15">
      <c r="AJ29" s="243"/>
    </row>
    <row r="30" spans="34:36" x14ac:dyDescent="0.15"/>
    <row r="31" spans="34:36" x14ac:dyDescent="0.15">
      <c r="AH31" s="243"/>
      <c r="AI31" s="243"/>
      <c r="AJ31" s="243"/>
    </row>
    <row r="32" spans="34:36" x14ac:dyDescent="0.15"/>
    <row r="33" spans="28:36" x14ac:dyDescent="0.15">
      <c r="AI33" s="243"/>
      <c r="AJ33" s="243"/>
    </row>
    <row r="34" spans="28:36" x14ac:dyDescent="0.15">
      <c r="AF34" s="243"/>
    </row>
    <row r="35" spans="28:36" x14ac:dyDescent="0.15">
      <c r="AB35" s="243"/>
      <c r="AC35" s="243"/>
      <c r="AD35" s="243"/>
      <c r="AF35" s="243"/>
      <c r="AG35" s="243"/>
      <c r="AH35" s="243"/>
      <c r="AI35" s="243"/>
      <c r="AJ35" s="243"/>
    </row>
    <row r="36" spans="28:36" x14ac:dyDescent="0.15"/>
    <row r="37" spans="28:36" x14ac:dyDescent="0.15">
      <c r="AE37" s="243"/>
      <c r="AJ37" s="243"/>
    </row>
    <row r="38" spans="28:36" x14ac:dyDescent="0.15">
      <c r="AB38" s="243"/>
      <c r="AC38" s="243"/>
      <c r="AD38" s="243"/>
      <c r="AE38" s="243"/>
      <c r="AG38" s="243"/>
      <c r="AH38" s="243"/>
      <c r="AI38" s="243"/>
      <c r="AJ38" s="243"/>
    </row>
    <row r="39" spans="28:36" x14ac:dyDescent="0.15"/>
    <row r="40" spans="28:36" x14ac:dyDescent="0.15"/>
    <row r="41" spans="28:36" x14ac:dyDescent="0.15"/>
    <row r="42" spans="28:36" x14ac:dyDescent="0.15"/>
    <row r="43" spans="28:36" x14ac:dyDescent="0.15"/>
    <row r="44" spans="28:36" x14ac:dyDescent="0.15"/>
    <row r="45" spans="28:36" x14ac:dyDescent="0.15"/>
    <row r="46" spans="28:36" x14ac:dyDescent="0.15"/>
    <row r="47" spans="28:36" x14ac:dyDescent="0.15"/>
    <row r="48" spans="28:36" x14ac:dyDescent="0.15"/>
    <row r="49" spans="22:36" x14ac:dyDescent="0.15">
      <c r="AG49" s="243"/>
      <c r="AH49" s="243"/>
      <c r="AI49" s="243"/>
      <c r="AJ49" s="243"/>
    </row>
    <row r="50" spans="22:36" x14ac:dyDescent="0.15"/>
    <row r="51" spans="22:36" x14ac:dyDescent="0.15"/>
    <row r="52" spans="22:36" x14ac:dyDescent="0.15"/>
    <row r="53" spans="22:36" x14ac:dyDescent="0.15"/>
    <row r="54" spans="22:36" x14ac:dyDescent="0.15"/>
    <row r="55" spans="22:36" x14ac:dyDescent="0.15"/>
    <row r="56" spans="22:36" x14ac:dyDescent="0.15"/>
    <row r="57" spans="22:36" x14ac:dyDescent="0.15"/>
    <row r="58" spans="22:36" x14ac:dyDescent="0.15"/>
    <row r="59" spans="22:36" x14ac:dyDescent="0.15"/>
    <row r="60" spans="22:36" x14ac:dyDescent="0.15"/>
    <row r="61" spans="22:36" x14ac:dyDescent="0.15"/>
    <row r="62" spans="22:36" x14ac:dyDescent="0.15"/>
    <row r="63" spans="22:36" x14ac:dyDescent="0.15">
      <c r="W63" s="243"/>
      <c r="AA63" s="243"/>
    </row>
    <row r="64" spans="22:36" x14ac:dyDescent="0.15">
      <c r="V64" s="243"/>
    </row>
    <row r="65" spans="15:36" x14ac:dyDescent="0.15">
      <c r="X65" s="243"/>
      <c r="Z65" s="243"/>
      <c r="AC65" s="243"/>
    </row>
    <row r="66" spans="15:36" x14ac:dyDescent="0.15">
      <c r="Q66" s="243"/>
      <c r="S66" s="243"/>
      <c r="U66" s="243"/>
      <c r="AF66" s="243"/>
    </row>
    <row r="67" spans="15:36" x14ac:dyDescent="0.15">
      <c r="O67" s="243"/>
      <c r="P67" s="243"/>
      <c r="R67" s="243"/>
      <c r="T67" s="243"/>
      <c r="Y67" s="243"/>
      <c r="AB67" s="243"/>
      <c r="AD67" s="243"/>
      <c r="AE67" s="243"/>
      <c r="AG67" s="243"/>
      <c r="AH67" s="243"/>
      <c r="AI67" s="243"/>
      <c r="AJ67" s="243"/>
    </row>
    <row r="68" spans="15:36" x14ac:dyDescent="0.15"/>
    <row r="69" spans="15:36" x14ac:dyDescent="0.15"/>
    <row r="70" spans="15:36" x14ac:dyDescent="0.15"/>
    <row r="71" spans="15:36" x14ac:dyDescent="0.15"/>
    <row r="72" spans="15:36" x14ac:dyDescent="0.15">
      <c r="AJ72" s="243"/>
    </row>
    <row r="73" spans="15:36" x14ac:dyDescent="0.15">
      <c r="AJ73" s="243"/>
    </row>
    <row r="74" spans="15:36" x14ac:dyDescent="0.15"/>
    <row r="75" spans="15:36" x14ac:dyDescent="0.15"/>
    <row r="76" spans="15:36" x14ac:dyDescent="0.15"/>
    <row r="77" spans="15:36" x14ac:dyDescent="0.15"/>
    <row r="78" spans="15:36" x14ac:dyDescent="0.15"/>
    <row r="79" spans="15:36" x14ac:dyDescent="0.15"/>
    <row r="80" spans="15:36" x14ac:dyDescent="0.15"/>
    <row r="81" spans="27:27" x14ac:dyDescent="0.15"/>
    <row r="82" spans="27:27" x14ac:dyDescent="0.15"/>
    <row r="83" spans="27:27" x14ac:dyDescent="0.15"/>
    <row r="84" spans="27:27" x14ac:dyDescent="0.15"/>
    <row r="85" spans="27:27" x14ac:dyDescent="0.15"/>
    <row r="86" spans="27:27" x14ac:dyDescent="0.15"/>
    <row r="87" spans="27:27" x14ac:dyDescent="0.15"/>
    <row r="88" spans="27:27" x14ac:dyDescent="0.15"/>
    <row r="89" spans="27:27" x14ac:dyDescent="0.15"/>
    <row r="90" spans="27:27" x14ac:dyDescent="0.15"/>
    <row r="91" spans="27:27" x14ac:dyDescent="0.15"/>
    <row r="92" spans="27:27" x14ac:dyDescent="0.15"/>
    <row r="93" spans="27:27" x14ac:dyDescent="0.15"/>
    <row r="94" spans="27:27" x14ac:dyDescent="0.15"/>
    <row r="95" spans="27:27" x14ac:dyDescent="0.15"/>
    <row r="96" spans="27:27" x14ac:dyDescent="0.15">
      <c r="AA96" s="243"/>
    </row>
    <row r="97" spans="24:36" x14ac:dyDescent="0.15">
      <c r="AA97" s="243"/>
    </row>
    <row r="98" spans="24:36" hidden="1" x14ac:dyDescent="0.15">
      <c r="AA98" s="243"/>
    </row>
    <row r="99" spans="24:36" hidden="1" x14ac:dyDescent="0.15">
      <c r="AA99" s="243"/>
    </row>
    <row r="100" spans="24:36" hidden="1" x14ac:dyDescent="0.15"/>
    <row r="101" spans="24:36" ht="12" hidden="1" customHeight="1" x14ac:dyDescent="0.15">
      <c r="X101" s="243"/>
      <c r="Y101" s="243"/>
      <c r="Z101" s="243"/>
      <c r="AC101" s="243"/>
    </row>
    <row r="102" spans="24:36" ht="1.5" hidden="1" customHeight="1" x14ac:dyDescent="0.15">
      <c r="AC102" s="243"/>
      <c r="AF102" s="243"/>
    </row>
    <row r="103" spans="24:36" hidden="1" x14ac:dyDescent="0.15">
      <c r="AB103" s="243"/>
      <c r="AD103" s="243"/>
      <c r="AE103" s="243"/>
      <c r="AF103" s="243"/>
      <c r="AG103" s="243"/>
      <c r="AH103" s="243"/>
      <c r="AI103" s="243"/>
      <c r="AJ103" s="243"/>
    </row>
    <row r="104" spans="24:36" hidden="1" x14ac:dyDescent="0.15">
      <c r="AD104" s="243"/>
      <c r="AE104" s="243"/>
      <c r="AG104" s="243"/>
      <c r="AH104" s="243"/>
      <c r="AI104" s="243"/>
      <c r="AJ104" s="243"/>
    </row>
    <row r="105" spans="24:36" ht="12.75" hidden="1" customHeight="1" x14ac:dyDescent="0.15"/>
    <row r="106" spans="24:36" hidden="1" x14ac:dyDescent="0.15"/>
    <row r="107" spans="24:36" hidden="1" x14ac:dyDescent="0.15"/>
    <row r="108" spans="24:36" hidden="1" x14ac:dyDescent="0.15"/>
    <row r="109" spans="24:36" hidden="1" x14ac:dyDescent="0.15"/>
    <row r="110" spans="24:36" hidden="1" x14ac:dyDescent="0.15"/>
  </sheetData>
  <sheetProtection password="851F" sheet="1" objects="1" scenarios="1"/>
  <dataConsolidate/>
  <phoneticPr fontId="2"/>
  <printOptions horizontalCentered="1" verticalCentered="1"/>
  <pageMargins left="0" right="0" top="0" bottom="0" header="0" footer="0"/>
  <pageSetup paperSize="9" scale="45"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2"/>
  <sheetViews>
    <sheetView showGridLines="0" zoomScaleNormal="40" zoomScaleSheetLayoutView="55" workbookViewId="0"/>
  </sheetViews>
  <sheetFormatPr defaultColWidth="0" defaultRowHeight="13.5" customHeight="1" zeroHeight="1" x14ac:dyDescent="0.15"/>
  <cols>
    <col min="1" max="1" width="9.125" style="244" customWidth="1"/>
    <col min="2" max="15" width="9" style="244" customWidth="1"/>
    <col min="16" max="16" width="9.125" style="244" bestFit="1" customWidth="1"/>
    <col min="17" max="34" width="9" style="244" customWidth="1"/>
    <col min="35" max="16384" width="9" style="243" hidden="1"/>
  </cols>
  <sheetData>
    <row r="1" spans="2:34" x14ac:dyDescent="0.15">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row>
    <row r="2" spans="2:34" x14ac:dyDescent="0.15"/>
    <row r="3" spans="2:34" x14ac:dyDescent="0.15"/>
    <row r="4" spans="2:34" x14ac:dyDescent="0.15">
      <c r="R4" s="243"/>
      <c r="S4" s="243"/>
      <c r="T4" s="243"/>
      <c r="U4" s="243"/>
      <c r="V4" s="243"/>
      <c r="W4" s="243"/>
      <c r="X4" s="243"/>
      <c r="Y4" s="243"/>
      <c r="Z4" s="243"/>
      <c r="AA4" s="243"/>
      <c r="AB4" s="243"/>
      <c r="AC4" s="243"/>
      <c r="AD4" s="243"/>
      <c r="AE4" s="243"/>
      <c r="AF4" s="243"/>
      <c r="AG4" s="243"/>
      <c r="AH4" s="243"/>
    </row>
    <row r="5" spans="2:34" x14ac:dyDescent="0.15">
      <c r="R5" s="243"/>
      <c r="S5" s="243"/>
      <c r="T5" s="243"/>
      <c r="U5" s="243"/>
      <c r="V5" s="243"/>
      <c r="W5" s="243"/>
      <c r="X5" s="243"/>
      <c r="Y5" s="243"/>
      <c r="Z5" s="243"/>
      <c r="AA5" s="243"/>
      <c r="AB5" s="243"/>
      <c r="AC5" s="243"/>
      <c r="AD5" s="243"/>
      <c r="AE5" s="243"/>
      <c r="AF5" s="243"/>
      <c r="AG5" s="243"/>
      <c r="AH5" s="243"/>
    </row>
    <row r="6" spans="2:34" x14ac:dyDescent="0.15"/>
    <row r="7" spans="2:34" x14ac:dyDescent="0.15"/>
    <row r="8" spans="2:34" x14ac:dyDescent="0.15"/>
    <row r="9" spans="2:34" x14ac:dyDescent="0.15"/>
    <row r="10" spans="2:34" x14ac:dyDescent="0.15"/>
    <row r="11" spans="2:34" x14ac:dyDescent="0.15"/>
    <row r="12" spans="2:34" x14ac:dyDescent="0.15"/>
    <row r="13" spans="2:34" x14ac:dyDescent="0.15"/>
    <row r="14" spans="2:34" x14ac:dyDescent="0.15"/>
    <row r="15" spans="2:34" x14ac:dyDescent="0.15"/>
    <row r="16" spans="2:34" x14ac:dyDescent="0.15"/>
    <row r="17" spans="9:34" x14ac:dyDescent="0.15"/>
    <row r="18" spans="9:34" x14ac:dyDescent="0.15">
      <c r="I18" s="243"/>
      <c r="J18" s="243"/>
      <c r="K18" s="243"/>
      <c r="L18" s="243"/>
      <c r="M18" s="243"/>
      <c r="N18" s="243"/>
      <c r="O18" s="243"/>
      <c r="P18" s="243"/>
      <c r="Q18" s="243"/>
      <c r="R18" s="243"/>
      <c r="S18" s="243"/>
      <c r="T18" s="243"/>
      <c r="U18" s="243"/>
      <c r="V18" s="243"/>
      <c r="W18" s="243"/>
      <c r="X18" s="243"/>
      <c r="Y18" s="243"/>
      <c r="Z18" s="243"/>
      <c r="AA18" s="243"/>
      <c r="AB18" s="243"/>
      <c r="AC18" s="243"/>
      <c r="AD18" s="243"/>
      <c r="AE18" s="243"/>
      <c r="AF18" s="243"/>
      <c r="AG18" s="243"/>
      <c r="AH18" s="243"/>
    </row>
    <row r="19" spans="9:34" x14ac:dyDescent="0.15"/>
    <row r="20" spans="9:34" x14ac:dyDescent="0.15"/>
    <row r="21" spans="9:34" x14ac:dyDescent="0.15">
      <c r="AH21" s="243"/>
    </row>
    <row r="22" spans="9:34" x14ac:dyDescent="0.15">
      <c r="AE22" s="243"/>
      <c r="AF22" s="243"/>
      <c r="AG22" s="243"/>
      <c r="AH22" s="243"/>
    </row>
    <row r="23" spans="9:34" x14ac:dyDescent="0.15">
      <c r="U23" s="243"/>
      <c r="V23" s="243"/>
      <c r="W23" s="243"/>
      <c r="X23" s="243"/>
      <c r="Y23" s="243"/>
      <c r="Z23" s="243"/>
      <c r="AA23" s="243"/>
      <c r="AB23" s="243"/>
      <c r="AC23" s="243"/>
      <c r="AD23" s="243"/>
      <c r="AE23" s="243"/>
      <c r="AF23" s="243"/>
      <c r="AG23" s="243"/>
      <c r="AH23" s="243"/>
    </row>
    <row r="24" spans="9:34" x14ac:dyDescent="0.15"/>
    <row r="25" spans="9:34" x14ac:dyDescent="0.15"/>
    <row r="26" spans="9:34" x14ac:dyDescent="0.15"/>
    <row r="27" spans="9:34" x14ac:dyDescent="0.15"/>
    <row r="28" spans="9:34" x14ac:dyDescent="0.15"/>
    <row r="29" spans="9:34" x14ac:dyDescent="0.15"/>
    <row r="30" spans="9:34" x14ac:dyDescent="0.15"/>
    <row r="31" spans="9:34" x14ac:dyDescent="0.15"/>
    <row r="32" spans="9:34" x14ac:dyDescent="0.15"/>
    <row r="33" spans="15:34" x14ac:dyDescent="0.15"/>
    <row r="34" spans="15:34" x14ac:dyDescent="0.15"/>
    <row r="35" spans="15:34" x14ac:dyDescent="0.15">
      <c r="V35" s="243"/>
      <c r="W35" s="243"/>
      <c r="X35" s="243"/>
      <c r="Y35" s="243"/>
      <c r="Z35" s="243"/>
      <c r="AA35" s="243"/>
      <c r="AB35" s="243"/>
      <c r="AC35" s="243"/>
      <c r="AD35" s="243"/>
      <c r="AE35" s="243"/>
      <c r="AF35" s="243"/>
      <c r="AG35" s="243"/>
      <c r="AH35" s="243"/>
    </row>
    <row r="36" spans="15:34" x14ac:dyDescent="0.15"/>
    <row r="37" spans="15:34" x14ac:dyDescent="0.15">
      <c r="AH37" s="243"/>
    </row>
    <row r="38" spans="15:34" x14ac:dyDescent="0.15">
      <c r="AE38" s="243"/>
      <c r="AF38" s="243"/>
      <c r="AG38" s="243"/>
      <c r="AH38" s="243"/>
    </row>
    <row r="39" spans="15:34" x14ac:dyDescent="0.15"/>
    <row r="40" spans="15:34" x14ac:dyDescent="0.15"/>
    <row r="41" spans="15:34" x14ac:dyDescent="0.15"/>
    <row r="42" spans="15:34" x14ac:dyDescent="0.15"/>
    <row r="43" spans="15:34" x14ac:dyDescent="0.15">
      <c r="O43" s="243"/>
      <c r="P43" s="243"/>
      <c r="Q43" s="243"/>
      <c r="R43" s="243"/>
      <c r="S43" s="243"/>
      <c r="T43" s="243"/>
      <c r="U43" s="243"/>
      <c r="V43" s="243"/>
      <c r="W43" s="243"/>
      <c r="X43" s="243"/>
      <c r="Y43" s="243"/>
      <c r="Z43" s="243"/>
      <c r="AA43" s="243"/>
      <c r="AB43" s="243"/>
      <c r="AC43" s="243"/>
      <c r="AD43" s="243"/>
      <c r="AE43" s="243"/>
      <c r="AF43" s="243"/>
      <c r="AG43" s="243"/>
      <c r="AH43" s="243"/>
    </row>
    <row r="44" spans="15:34" x14ac:dyDescent="0.15">
      <c r="AH44" s="243"/>
    </row>
    <row r="45" spans="15:34" x14ac:dyDescent="0.15"/>
    <row r="46" spans="15:34" x14ac:dyDescent="0.15">
      <c r="W46" s="243"/>
      <c r="X46" s="243"/>
      <c r="Y46" s="243"/>
      <c r="Z46" s="243"/>
      <c r="AA46" s="243"/>
      <c r="AB46" s="243"/>
      <c r="AC46" s="243"/>
      <c r="AD46" s="243"/>
      <c r="AE46" s="243"/>
      <c r="AF46" s="243"/>
      <c r="AG46" s="243"/>
      <c r="AH46" s="243"/>
    </row>
    <row r="47" spans="15:34" x14ac:dyDescent="0.15"/>
    <row r="48" spans="15:34" x14ac:dyDescent="0.15"/>
    <row r="49" spans="22:34" x14ac:dyDescent="0.15"/>
    <row r="50" spans="22:34" x14ac:dyDescent="0.15">
      <c r="V50" s="243"/>
      <c r="W50" s="243"/>
      <c r="X50" s="243"/>
      <c r="Y50" s="243"/>
      <c r="Z50" s="243"/>
      <c r="AA50" s="243"/>
      <c r="AB50" s="243"/>
      <c r="AC50" s="243"/>
      <c r="AD50" s="243"/>
      <c r="AE50" s="243"/>
      <c r="AF50" s="243"/>
      <c r="AG50" s="243"/>
      <c r="AH50" s="243"/>
    </row>
    <row r="51" spans="22:34" x14ac:dyDescent="0.15"/>
    <row r="52" spans="22:34" x14ac:dyDescent="0.15"/>
    <row r="53" spans="22:34" x14ac:dyDescent="0.15">
      <c r="AH53" s="243"/>
    </row>
    <row r="54" spans="22:34" x14ac:dyDescent="0.15"/>
    <row r="55" spans="22:34" x14ac:dyDescent="0.15"/>
    <row r="56" spans="22:34" x14ac:dyDescent="0.15"/>
    <row r="57" spans="22:34" x14ac:dyDescent="0.15"/>
    <row r="58" spans="22:34" x14ac:dyDescent="0.15"/>
    <row r="59" spans="22:34" x14ac:dyDescent="0.15"/>
    <row r="60" spans="22:34" x14ac:dyDescent="0.15"/>
    <row r="61" spans="22:34" x14ac:dyDescent="0.15"/>
    <row r="62" spans="22:34" x14ac:dyDescent="0.15"/>
    <row r="63" spans="22:34" x14ac:dyDescent="0.15"/>
    <row r="64" spans="22:34" x14ac:dyDescent="0.15"/>
    <row r="65" spans="25:34" x14ac:dyDescent="0.15"/>
    <row r="66" spans="25:34" x14ac:dyDescent="0.15"/>
    <row r="67" spans="25:34" x14ac:dyDescent="0.15">
      <c r="Y67" s="243"/>
      <c r="Z67" s="243"/>
      <c r="AA67" s="243"/>
      <c r="AB67" s="243"/>
      <c r="AC67" s="243"/>
      <c r="AD67" s="243"/>
      <c r="AE67" s="243"/>
      <c r="AF67" s="243"/>
      <c r="AG67" s="243"/>
      <c r="AH67" s="243"/>
    </row>
    <row r="68" spans="25:34" x14ac:dyDescent="0.15"/>
    <row r="69" spans="25:34" x14ac:dyDescent="0.15"/>
    <row r="70" spans="25:34" x14ac:dyDescent="0.15"/>
    <row r="71" spans="25:34" x14ac:dyDescent="0.15"/>
    <row r="72" spans="25:34" x14ac:dyDescent="0.15"/>
    <row r="73" spans="25:34" x14ac:dyDescent="0.15"/>
    <row r="74" spans="25:34" x14ac:dyDescent="0.15"/>
    <row r="75" spans="25:34" x14ac:dyDescent="0.15"/>
    <row r="76" spans="25:34" x14ac:dyDescent="0.15"/>
    <row r="77" spans="25:34" x14ac:dyDescent="0.15"/>
    <row r="78" spans="25:34" x14ac:dyDescent="0.15"/>
    <row r="79" spans="25:34" x14ac:dyDescent="0.15"/>
    <row r="80" spans="25:34" x14ac:dyDescent="0.15"/>
    <row r="81" x14ac:dyDescent="0.15"/>
    <row r="82" x14ac:dyDescent="0.15"/>
    <row r="83" x14ac:dyDescent="0.15"/>
    <row r="84" x14ac:dyDescent="0.15"/>
    <row r="85" x14ac:dyDescent="0.15"/>
    <row r="86" x14ac:dyDescent="0.15"/>
    <row r="87" x14ac:dyDescent="0.15"/>
    <row r="88" x14ac:dyDescent="0.15"/>
    <row r="89" ht="13.5" hidden="1" customHeight="1" x14ac:dyDescent="0.15"/>
    <row r="90" ht="13.5" hidden="1" customHeight="1" x14ac:dyDescent="0.15"/>
    <row r="91" ht="13.5" hidden="1" customHeight="1" x14ac:dyDescent="0.15"/>
    <row r="92" ht="13.5" hidden="1" customHeight="1" x14ac:dyDescent="0.15"/>
    <row r="93" ht="13.5" hidden="1" customHeight="1" x14ac:dyDescent="0.15"/>
    <row r="94" ht="13.5" hidden="1" customHeight="1" x14ac:dyDescent="0.15"/>
    <row r="95" ht="13.5" hidden="1" customHeight="1" x14ac:dyDescent="0.15"/>
    <row r="96" ht="13.5" hidden="1" customHeight="1" x14ac:dyDescent="0.15"/>
    <row r="97" ht="13.5" hidden="1" customHeight="1" x14ac:dyDescent="0.15"/>
    <row r="98" ht="13.5" hidden="1" customHeight="1" x14ac:dyDescent="0.15"/>
    <row r="99" ht="13.5" hidden="1" customHeight="1" x14ac:dyDescent="0.15"/>
    <row r="100" ht="13.5" hidden="1" customHeight="1" x14ac:dyDescent="0.15"/>
    <row r="101" ht="13.5" hidden="1" customHeight="1" x14ac:dyDescent="0.15"/>
    <row r="102" ht="13.5" hidden="1" customHeight="1" x14ac:dyDescent="0.15"/>
  </sheetData>
  <sheetProtection password="851F" sheet="1" objects="1" scenarios="1"/>
  <dataConsolidate/>
  <phoneticPr fontId="2"/>
  <printOptions horizontalCentered="1" verticalCentered="1"/>
  <pageMargins left="0" right="0" top="0" bottom="0" header="0" footer="0"/>
  <pageSetup paperSize="9" scale="48" orientation="landscape" horizontalDpi="300" verticalDpi="300"/>
  <headerFooter alignWithMargins="0">
    <oddFooter>&amp;C&amp;P/&amp;N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showGridLines="0" view="pageBreakPreview" workbookViewId="0">
      <selection activeCell="AY11" sqref="AY11:BM11"/>
    </sheetView>
  </sheetViews>
  <sheetFormatPr defaultColWidth="0" defaultRowHeight="13.5" customHeight="1" zeroHeight="1" x14ac:dyDescent="0.15"/>
  <cols>
    <col min="1" max="6" width="14.875" style="245" customWidth="1"/>
    <col min="7" max="8" width="15.875" style="245" customWidth="1"/>
    <col min="9" max="14" width="16.125" style="245" customWidth="1"/>
    <col min="15" max="15" width="6.125" style="252" customWidth="1"/>
    <col min="16" max="16" width="3" style="250" customWidth="1"/>
    <col min="17" max="17" width="19.125" style="245" hidden="1" customWidth="1"/>
    <col min="18" max="22" width="12.625" style="245" hidden="1" customWidth="1"/>
    <col min="23" max="16384" width="8.625" style="245" hidden="1"/>
  </cols>
  <sheetData>
    <row r="1" spans="1:16" x14ac:dyDescent="0.15">
      <c r="O1" s="246"/>
      <c r="P1" s="246"/>
    </row>
    <row r="2" spans="1:16" x14ac:dyDescent="0.15">
      <c r="O2" s="246"/>
      <c r="P2" s="246"/>
    </row>
    <row r="3" spans="1:16" x14ac:dyDescent="0.15">
      <c r="O3" s="246"/>
      <c r="P3" s="246"/>
    </row>
    <row r="4" spans="1:16" x14ac:dyDescent="0.15">
      <c r="O4" s="246"/>
      <c r="P4" s="246"/>
    </row>
    <row r="5" spans="1:16" ht="17.25" x14ac:dyDescent="0.15">
      <c r="A5" s="247" t="s">
        <v>466</v>
      </c>
      <c r="B5" s="248"/>
      <c r="C5" s="248"/>
      <c r="D5" s="248"/>
      <c r="E5" s="248"/>
      <c r="F5" s="248"/>
      <c r="G5" s="248"/>
      <c r="H5" s="248"/>
      <c r="I5" s="248"/>
      <c r="J5" s="248"/>
      <c r="K5" s="248"/>
      <c r="L5" s="248"/>
      <c r="M5" s="248"/>
      <c r="N5" s="248"/>
      <c r="O5" s="249"/>
    </row>
    <row r="6" spans="1:16" x14ac:dyDescent="0.15">
      <c r="A6" s="250"/>
      <c r="B6" s="246"/>
      <c r="C6" s="246"/>
      <c r="D6" s="246"/>
      <c r="E6" s="246"/>
      <c r="F6" s="246"/>
      <c r="G6" s="251" t="s">
        <v>467</v>
      </c>
      <c r="H6" s="251"/>
      <c r="I6" s="251"/>
      <c r="J6" s="251"/>
      <c r="K6" s="246"/>
      <c r="L6" s="246"/>
      <c r="M6" s="246"/>
      <c r="N6" s="246"/>
    </row>
    <row r="7" spans="1:16" x14ac:dyDescent="0.15">
      <c r="A7" s="250"/>
      <c r="B7" s="246"/>
      <c r="C7" s="246"/>
      <c r="D7" s="246"/>
      <c r="E7" s="246"/>
      <c r="F7" s="246"/>
      <c r="G7" s="253"/>
      <c r="H7" s="254"/>
      <c r="I7" s="254"/>
      <c r="J7" s="255"/>
      <c r="K7" s="1151" t="s">
        <v>468</v>
      </c>
      <c r="L7" s="256"/>
      <c r="M7" s="257" t="s">
        <v>469</v>
      </c>
      <c r="N7" s="258"/>
    </row>
    <row r="8" spans="1:16" x14ac:dyDescent="0.15">
      <c r="A8" s="250"/>
      <c r="B8" s="246"/>
      <c r="C8" s="246"/>
      <c r="D8" s="246"/>
      <c r="E8" s="246"/>
      <c r="F8" s="246"/>
      <c r="G8" s="259"/>
      <c r="H8" s="260"/>
      <c r="I8" s="260"/>
      <c r="J8" s="261"/>
      <c r="K8" s="1152"/>
      <c r="L8" s="262" t="s">
        <v>470</v>
      </c>
      <c r="M8" s="263" t="s">
        <v>471</v>
      </c>
      <c r="N8" s="264" t="s">
        <v>472</v>
      </c>
    </row>
    <row r="9" spans="1:16" x14ac:dyDescent="0.15">
      <c r="A9" s="250"/>
      <c r="B9" s="246"/>
      <c r="C9" s="246"/>
      <c r="D9" s="246"/>
      <c r="E9" s="246"/>
      <c r="F9" s="246"/>
      <c r="G9" s="1153" t="s">
        <v>473</v>
      </c>
      <c r="H9" s="1154"/>
      <c r="I9" s="1154"/>
      <c r="J9" s="1155"/>
      <c r="K9" s="265">
        <v>42058466</v>
      </c>
      <c r="L9" s="266">
        <v>58115</v>
      </c>
      <c r="M9" s="267">
        <v>64294</v>
      </c>
      <c r="N9" s="268">
        <v>-9.6</v>
      </c>
    </row>
    <row r="10" spans="1:16" x14ac:dyDescent="0.15">
      <c r="A10" s="250"/>
      <c r="B10" s="246"/>
      <c r="C10" s="246"/>
      <c r="D10" s="246"/>
      <c r="E10" s="246"/>
      <c r="F10" s="246"/>
      <c r="G10" s="1153" t="s">
        <v>474</v>
      </c>
      <c r="H10" s="1154"/>
      <c r="I10" s="1154"/>
      <c r="J10" s="1155"/>
      <c r="K10" s="269">
        <v>656115</v>
      </c>
      <c r="L10" s="270">
        <v>907</v>
      </c>
      <c r="M10" s="271">
        <v>1112</v>
      </c>
      <c r="N10" s="272">
        <v>-18.399999999999999</v>
      </c>
    </row>
    <row r="11" spans="1:16" ht="13.5" customHeight="1" x14ac:dyDescent="0.15">
      <c r="A11" s="250"/>
      <c r="B11" s="246"/>
      <c r="C11" s="246"/>
      <c r="D11" s="246"/>
      <c r="E11" s="246"/>
      <c r="F11" s="246"/>
      <c r="G11" s="1153" t="s">
        <v>475</v>
      </c>
      <c r="H11" s="1154"/>
      <c r="I11" s="1154"/>
      <c r="J11" s="1155"/>
      <c r="K11" s="269">
        <v>578187</v>
      </c>
      <c r="L11" s="270">
        <v>799</v>
      </c>
      <c r="M11" s="271">
        <v>950</v>
      </c>
      <c r="N11" s="272">
        <v>-15.9</v>
      </c>
    </row>
    <row r="12" spans="1:16" ht="13.5" customHeight="1" x14ac:dyDescent="0.15">
      <c r="A12" s="250"/>
      <c r="B12" s="246"/>
      <c r="C12" s="246"/>
      <c r="D12" s="246"/>
      <c r="E12" s="246"/>
      <c r="F12" s="246"/>
      <c r="G12" s="1153" t="s">
        <v>476</v>
      </c>
      <c r="H12" s="1154"/>
      <c r="I12" s="1154"/>
      <c r="J12" s="1155"/>
      <c r="K12" s="269" t="s">
        <v>477</v>
      </c>
      <c r="L12" s="270" t="s">
        <v>477</v>
      </c>
      <c r="M12" s="271" t="s">
        <v>477</v>
      </c>
      <c r="N12" s="272" t="s">
        <v>477</v>
      </c>
    </row>
    <row r="13" spans="1:16" ht="13.5" customHeight="1" x14ac:dyDescent="0.15">
      <c r="A13" s="250"/>
      <c r="B13" s="246"/>
      <c r="C13" s="246"/>
      <c r="D13" s="246"/>
      <c r="E13" s="246"/>
      <c r="F13" s="246"/>
      <c r="G13" s="1153" t="s">
        <v>478</v>
      </c>
      <c r="H13" s="1154"/>
      <c r="I13" s="1154"/>
      <c r="J13" s="1155"/>
      <c r="K13" s="269" t="s">
        <v>477</v>
      </c>
      <c r="L13" s="270" t="s">
        <v>477</v>
      </c>
      <c r="M13" s="271" t="s">
        <v>477</v>
      </c>
      <c r="N13" s="272" t="s">
        <v>477</v>
      </c>
    </row>
    <row r="14" spans="1:16" ht="13.5" customHeight="1" x14ac:dyDescent="0.15">
      <c r="A14" s="250"/>
      <c r="B14" s="246"/>
      <c r="C14" s="246"/>
      <c r="D14" s="246"/>
      <c r="E14" s="246"/>
      <c r="F14" s="246"/>
      <c r="G14" s="1153" t="s">
        <v>479</v>
      </c>
      <c r="H14" s="1154"/>
      <c r="I14" s="1154"/>
      <c r="J14" s="1155"/>
      <c r="K14" s="269">
        <v>1917292</v>
      </c>
      <c r="L14" s="270">
        <v>2649</v>
      </c>
      <c r="M14" s="271">
        <v>2288</v>
      </c>
      <c r="N14" s="272">
        <v>15.8</v>
      </c>
    </row>
    <row r="15" spans="1:16" ht="13.5" customHeight="1" x14ac:dyDescent="0.15">
      <c r="A15" s="250"/>
      <c r="B15" s="246"/>
      <c r="C15" s="246"/>
      <c r="D15" s="246"/>
      <c r="E15" s="246"/>
      <c r="F15" s="246"/>
      <c r="G15" s="1153" t="s">
        <v>480</v>
      </c>
      <c r="H15" s="1154"/>
      <c r="I15" s="1154"/>
      <c r="J15" s="1155"/>
      <c r="K15" s="269">
        <v>1080180</v>
      </c>
      <c r="L15" s="270">
        <v>1493</v>
      </c>
      <c r="M15" s="271">
        <v>1494</v>
      </c>
      <c r="N15" s="272">
        <v>-0.1</v>
      </c>
    </row>
    <row r="16" spans="1:16" x14ac:dyDescent="0.15">
      <c r="A16" s="250"/>
      <c r="B16" s="246"/>
      <c r="C16" s="246"/>
      <c r="D16" s="246"/>
      <c r="E16" s="246"/>
      <c r="F16" s="246"/>
      <c r="G16" s="1156" t="s">
        <v>481</v>
      </c>
      <c r="H16" s="1157"/>
      <c r="I16" s="1157"/>
      <c r="J16" s="1158"/>
      <c r="K16" s="270">
        <v>-3189385</v>
      </c>
      <c r="L16" s="270">
        <v>-4407</v>
      </c>
      <c r="M16" s="271">
        <v>-5498</v>
      </c>
      <c r="N16" s="272">
        <v>-19.8</v>
      </c>
    </row>
    <row r="17" spans="1:16" x14ac:dyDescent="0.15">
      <c r="A17" s="250"/>
      <c r="B17" s="246"/>
      <c r="C17" s="246"/>
      <c r="D17" s="246"/>
      <c r="E17" s="246"/>
      <c r="F17" s="246"/>
      <c r="G17" s="1156" t="s">
        <v>173</v>
      </c>
      <c r="H17" s="1157"/>
      <c r="I17" s="1157"/>
      <c r="J17" s="1158"/>
      <c r="K17" s="270">
        <v>43100855</v>
      </c>
      <c r="L17" s="270">
        <v>59555</v>
      </c>
      <c r="M17" s="271">
        <v>64641</v>
      </c>
      <c r="N17" s="272">
        <v>-7.9</v>
      </c>
    </row>
    <row r="18" spans="1:16" x14ac:dyDescent="0.15">
      <c r="A18" s="250"/>
      <c r="B18" s="246"/>
      <c r="C18" s="246"/>
      <c r="D18" s="246"/>
      <c r="E18" s="246"/>
      <c r="F18" s="246"/>
      <c r="G18" s="246"/>
      <c r="H18" s="246"/>
      <c r="I18" s="246"/>
      <c r="J18" s="246"/>
      <c r="K18" s="246"/>
      <c r="L18" s="246"/>
      <c r="M18" s="273"/>
      <c r="N18" s="273"/>
    </row>
    <row r="19" spans="1:16" x14ac:dyDescent="0.15">
      <c r="A19" s="250"/>
      <c r="B19" s="246"/>
      <c r="C19" s="246"/>
      <c r="D19" s="246"/>
      <c r="E19" s="246"/>
      <c r="F19" s="246"/>
      <c r="G19" s="246" t="s">
        <v>482</v>
      </c>
      <c r="H19" s="246"/>
      <c r="I19" s="246"/>
      <c r="J19" s="246"/>
      <c r="K19" s="246"/>
      <c r="L19" s="246"/>
      <c r="M19" s="246"/>
      <c r="N19" s="246"/>
    </row>
    <row r="20" spans="1:16" x14ac:dyDescent="0.15">
      <c r="A20" s="250"/>
      <c r="B20" s="246"/>
      <c r="C20" s="246"/>
      <c r="D20" s="246"/>
      <c r="E20" s="246"/>
      <c r="F20" s="246"/>
      <c r="G20" s="274"/>
      <c r="H20" s="275"/>
      <c r="I20" s="275"/>
      <c r="J20" s="276"/>
      <c r="K20" s="277" t="s">
        <v>483</v>
      </c>
      <c r="L20" s="278" t="s">
        <v>484</v>
      </c>
      <c r="M20" s="279" t="s">
        <v>485</v>
      </c>
      <c r="N20" s="280"/>
    </row>
    <row r="21" spans="1:16" s="286" customFormat="1" x14ac:dyDescent="0.15">
      <c r="A21" s="281"/>
      <c r="B21" s="251"/>
      <c r="C21" s="251"/>
      <c r="D21" s="251"/>
      <c r="E21" s="251"/>
      <c r="F21" s="251"/>
      <c r="G21" s="1148" t="s">
        <v>486</v>
      </c>
      <c r="H21" s="1149"/>
      <c r="I21" s="1149"/>
      <c r="J21" s="1150"/>
      <c r="K21" s="282">
        <v>5.87</v>
      </c>
      <c r="L21" s="283">
        <v>6.28</v>
      </c>
      <c r="M21" s="284">
        <v>-0.41</v>
      </c>
      <c r="N21" s="251"/>
      <c r="O21" s="285"/>
      <c r="P21" s="281"/>
    </row>
    <row r="22" spans="1:16" s="286" customFormat="1" x14ac:dyDescent="0.15">
      <c r="A22" s="281"/>
      <c r="B22" s="251"/>
      <c r="C22" s="251"/>
      <c r="D22" s="251"/>
      <c r="E22" s="251"/>
      <c r="F22" s="251"/>
      <c r="G22" s="1148" t="s">
        <v>487</v>
      </c>
      <c r="H22" s="1149"/>
      <c r="I22" s="1149"/>
      <c r="J22" s="1150"/>
      <c r="K22" s="287">
        <v>100.6</v>
      </c>
      <c r="L22" s="288">
        <v>99.6</v>
      </c>
      <c r="M22" s="289">
        <v>1</v>
      </c>
      <c r="N22" s="273"/>
      <c r="O22" s="285"/>
      <c r="P22" s="281"/>
    </row>
    <row r="23" spans="1:16" s="286" customFormat="1" x14ac:dyDescent="0.15">
      <c r="A23" s="281"/>
      <c r="B23" s="251"/>
      <c r="C23" s="251"/>
      <c r="D23" s="251"/>
      <c r="E23" s="251"/>
      <c r="F23" s="251"/>
      <c r="G23" s="251"/>
      <c r="H23" s="251"/>
      <c r="I23" s="251"/>
      <c r="J23" s="251"/>
      <c r="K23" s="251"/>
      <c r="L23" s="273"/>
      <c r="M23" s="273"/>
      <c r="N23" s="273"/>
      <c r="O23" s="285"/>
      <c r="P23" s="281"/>
    </row>
    <row r="24" spans="1:16" s="286" customFormat="1" x14ac:dyDescent="0.15">
      <c r="A24" s="281"/>
      <c r="B24" s="251"/>
      <c r="C24" s="251"/>
      <c r="D24" s="251"/>
      <c r="E24" s="251"/>
      <c r="F24" s="251"/>
      <c r="G24" s="251"/>
      <c r="H24" s="251"/>
      <c r="I24" s="251"/>
      <c r="J24" s="251"/>
      <c r="K24" s="251"/>
      <c r="L24" s="273"/>
      <c r="M24" s="273"/>
      <c r="N24" s="273"/>
      <c r="O24" s="285"/>
      <c r="P24" s="281"/>
    </row>
    <row r="25" spans="1:16" s="286" customFormat="1" x14ac:dyDescent="0.15">
      <c r="A25" s="290"/>
      <c r="B25" s="291"/>
      <c r="C25" s="291"/>
      <c r="D25" s="291"/>
      <c r="E25" s="291"/>
      <c r="F25" s="291"/>
      <c r="G25" s="291"/>
      <c r="H25" s="291"/>
      <c r="I25" s="291"/>
      <c r="J25" s="291"/>
      <c r="K25" s="291"/>
      <c r="L25" s="292"/>
      <c r="M25" s="292"/>
      <c r="N25" s="292"/>
      <c r="O25" s="293"/>
      <c r="P25" s="281"/>
    </row>
    <row r="26" spans="1:16" s="286" customFormat="1" x14ac:dyDescent="0.15">
      <c r="A26" s="251" t="s">
        <v>488</v>
      </c>
      <c r="B26" s="251"/>
      <c r="C26" s="251"/>
      <c r="D26" s="251"/>
      <c r="E26" s="251"/>
      <c r="F26" s="251"/>
      <c r="G26" s="251"/>
      <c r="H26" s="251"/>
      <c r="I26" s="251"/>
      <c r="J26" s="251"/>
      <c r="K26" s="251"/>
      <c r="L26" s="273"/>
      <c r="M26" s="273"/>
      <c r="N26" s="273"/>
      <c r="O26" s="251"/>
      <c r="P26" s="251"/>
    </row>
    <row r="27" spans="1:16" x14ac:dyDescent="0.15">
      <c r="K27" s="246"/>
      <c r="L27" s="246"/>
      <c r="M27" s="246"/>
      <c r="N27" s="246"/>
      <c r="O27" s="246"/>
      <c r="P27" s="246"/>
    </row>
    <row r="28" spans="1:16" ht="17.25" x14ac:dyDescent="0.15">
      <c r="A28" s="247" t="s">
        <v>489</v>
      </c>
      <c r="B28" s="248"/>
      <c r="C28" s="248"/>
      <c r="D28" s="248"/>
      <c r="E28" s="248"/>
      <c r="F28" s="248"/>
      <c r="G28" s="248"/>
      <c r="H28" s="248"/>
      <c r="I28" s="248"/>
      <c r="J28" s="248"/>
      <c r="K28" s="248"/>
      <c r="L28" s="248"/>
      <c r="M28" s="248"/>
      <c r="N28" s="248"/>
      <c r="O28" s="294"/>
    </row>
    <row r="29" spans="1:16" x14ac:dyDescent="0.15">
      <c r="A29" s="250"/>
      <c r="B29" s="246"/>
      <c r="C29" s="246"/>
      <c r="D29" s="246"/>
      <c r="E29" s="246"/>
      <c r="F29" s="246"/>
      <c r="G29" s="251" t="s">
        <v>490</v>
      </c>
      <c r="H29" s="251"/>
      <c r="I29" s="251"/>
      <c r="J29" s="251"/>
      <c r="K29" s="246"/>
      <c r="L29" s="246"/>
      <c r="M29" s="246"/>
      <c r="N29" s="246"/>
      <c r="O29" s="295"/>
    </row>
    <row r="30" spans="1:16" x14ac:dyDescent="0.15">
      <c r="A30" s="250"/>
      <c r="B30" s="246"/>
      <c r="C30" s="246"/>
      <c r="D30" s="246"/>
      <c r="E30" s="246"/>
      <c r="F30" s="246"/>
      <c r="G30" s="253"/>
      <c r="H30" s="254"/>
      <c r="I30" s="254"/>
      <c r="J30" s="255"/>
      <c r="K30" s="1151" t="s">
        <v>468</v>
      </c>
      <c r="L30" s="256"/>
      <c r="M30" s="257" t="s">
        <v>469</v>
      </c>
      <c r="N30" s="258"/>
    </row>
    <row r="31" spans="1:16" x14ac:dyDescent="0.15">
      <c r="A31" s="250"/>
      <c r="B31" s="246"/>
      <c r="C31" s="246"/>
      <c r="D31" s="246"/>
      <c r="E31" s="246"/>
      <c r="F31" s="246"/>
      <c r="G31" s="259"/>
      <c r="H31" s="260"/>
      <c r="I31" s="260"/>
      <c r="J31" s="261"/>
      <c r="K31" s="1152"/>
      <c r="L31" s="262" t="s">
        <v>470</v>
      </c>
      <c r="M31" s="263" t="s">
        <v>471</v>
      </c>
      <c r="N31" s="264" t="s">
        <v>472</v>
      </c>
    </row>
    <row r="32" spans="1:16" ht="27" customHeight="1" x14ac:dyDescent="0.15">
      <c r="A32" s="250"/>
      <c r="B32" s="246"/>
      <c r="C32" s="246"/>
      <c r="D32" s="246"/>
      <c r="E32" s="246"/>
      <c r="F32" s="246"/>
      <c r="G32" s="1164" t="s">
        <v>491</v>
      </c>
      <c r="H32" s="1165"/>
      <c r="I32" s="1165"/>
      <c r="J32" s="1166"/>
      <c r="K32" s="296">
        <v>3583317</v>
      </c>
      <c r="L32" s="296">
        <v>4951</v>
      </c>
      <c r="M32" s="297">
        <v>6955</v>
      </c>
      <c r="N32" s="298">
        <v>-28.8</v>
      </c>
    </row>
    <row r="33" spans="1:16" ht="13.5" customHeight="1" x14ac:dyDescent="0.15">
      <c r="A33" s="250"/>
      <c r="B33" s="246"/>
      <c r="C33" s="246"/>
      <c r="D33" s="246"/>
      <c r="E33" s="246"/>
      <c r="F33" s="246"/>
      <c r="G33" s="1164" t="s">
        <v>492</v>
      </c>
      <c r="H33" s="1165"/>
      <c r="I33" s="1165"/>
      <c r="J33" s="1166"/>
      <c r="K33" s="296" t="s">
        <v>477</v>
      </c>
      <c r="L33" s="296" t="s">
        <v>477</v>
      </c>
      <c r="M33" s="297" t="s">
        <v>477</v>
      </c>
      <c r="N33" s="298" t="s">
        <v>477</v>
      </c>
    </row>
    <row r="34" spans="1:16" ht="27" customHeight="1" x14ac:dyDescent="0.15">
      <c r="A34" s="250"/>
      <c r="B34" s="246"/>
      <c r="C34" s="246"/>
      <c r="D34" s="246"/>
      <c r="E34" s="246"/>
      <c r="F34" s="246"/>
      <c r="G34" s="1164" t="s">
        <v>493</v>
      </c>
      <c r="H34" s="1165"/>
      <c r="I34" s="1165"/>
      <c r="J34" s="1166"/>
      <c r="K34" s="296">
        <v>447567</v>
      </c>
      <c r="L34" s="296">
        <v>618</v>
      </c>
      <c r="M34" s="297">
        <v>257</v>
      </c>
      <c r="N34" s="298">
        <v>140.5</v>
      </c>
    </row>
    <row r="35" spans="1:16" ht="27" customHeight="1" x14ac:dyDescent="0.15">
      <c r="A35" s="250"/>
      <c r="B35" s="246"/>
      <c r="C35" s="246"/>
      <c r="D35" s="246"/>
      <c r="E35" s="246"/>
      <c r="F35" s="246"/>
      <c r="G35" s="1164" t="s">
        <v>494</v>
      </c>
      <c r="H35" s="1165"/>
      <c r="I35" s="1165"/>
      <c r="J35" s="1166"/>
      <c r="K35" s="296">
        <v>155397</v>
      </c>
      <c r="L35" s="296">
        <v>215</v>
      </c>
      <c r="M35" s="297">
        <v>31</v>
      </c>
      <c r="N35" s="298">
        <v>593.5</v>
      </c>
    </row>
    <row r="36" spans="1:16" ht="27" customHeight="1" x14ac:dyDescent="0.15">
      <c r="A36" s="250"/>
      <c r="B36" s="246"/>
      <c r="C36" s="246"/>
      <c r="D36" s="246"/>
      <c r="E36" s="246"/>
      <c r="F36" s="246"/>
      <c r="G36" s="1164" t="s">
        <v>495</v>
      </c>
      <c r="H36" s="1165"/>
      <c r="I36" s="1165"/>
      <c r="J36" s="1166"/>
      <c r="K36" s="296">
        <v>192017</v>
      </c>
      <c r="L36" s="296">
        <v>265</v>
      </c>
      <c r="M36" s="297">
        <v>349</v>
      </c>
      <c r="N36" s="298">
        <v>-24.1</v>
      </c>
    </row>
    <row r="37" spans="1:16" ht="13.5" customHeight="1" x14ac:dyDescent="0.15">
      <c r="A37" s="250"/>
      <c r="B37" s="246"/>
      <c r="C37" s="246"/>
      <c r="D37" s="246"/>
      <c r="E37" s="246"/>
      <c r="F37" s="246"/>
      <c r="G37" s="1164" t="s">
        <v>496</v>
      </c>
      <c r="H37" s="1165"/>
      <c r="I37" s="1165"/>
      <c r="J37" s="1166"/>
      <c r="K37" s="296">
        <v>1478655</v>
      </c>
      <c r="L37" s="296">
        <v>2043</v>
      </c>
      <c r="M37" s="297">
        <v>2757</v>
      </c>
      <c r="N37" s="298">
        <v>-25.9</v>
      </c>
    </row>
    <row r="38" spans="1:16" ht="27" customHeight="1" x14ac:dyDescent="0.15">
      <c r="A38" s="250"/>
      <c r="B38" s="246"/>
      <c r="C38" s="246"/>
      <c r="D38" s="246"/>
      <c r="E38" s="246"/>
      <c r="F38" s="246"/>
      <c r="G38" s="1167" t="s">
        <v>497</v>
      </c>
      <c r="H38" s="1168"/>
      <c r="I38" s="1168"/>
      <c r="J38" s="1169"/>
      <c r="K38" s="299" t="s">
        <v>477</v>
      </c>
      <c r="L38" s="299" t="s">
        <v>477</v>
      </c>
      <c r="M38" s="300">
        <v>0</v>
      </c>
      <c r="N38" s="301" t="s">
        <v>477</v>
      </c>
      <c r="O38" s="295"/>
    </row>
    <row r="39" spans="1:16" x14ac:dyDescent="0.15">
      <c r="A39" s="250"/>
      <c r="B39" s="246"/>
      <c r="C39" s="246"/>
      <c r="D39" s="246"/>
      <c r="E39" s="246"/>
      <c r="F39" s="246"/>
      <c r="G39" s="1167" t="s">
        <v>498</v>
      </c>
      <c r="H39" s="1168"/>
      <c r="I39" s="1168"/>
      <c r="J39" s="1169"/>
      <c r="K39" s="302" t="s">
        <v>477</v>
      </c>
      <c r="L39" s="302" t="s">
        <v>477</v>
      </c>
      <c r="M39" s="303">
        <v>-9</v>
      </c>
      <c r="N39" s="304" t="s">
        <v>477</v>
      </c>
      <c r="O39" s="295"/>
    </row>
    <row r="40" spans="1:16" ht="27" customHeight="1" x14ac:dyDescent="0.15">
      <c r="A40" s="250"/>
      <c r="B40" s="246"/>
      <c r="C40" s="246"/>
      <c r="D40" s="246"/>
      <c r="E40" s="246"/>
      <c r="F40" s="246"/>
      <c r="G40" s="1164" t="s">
        <v>499</v>
      </c>
      <c r="H40" s="1165"/>
      <c r="I40" s="1165"/>
      <c r="J40" s="1166"/>
      <c r="K40" s="302" t="s">
        <v>477</v>
      </c>
      <c r="L40" s="302" t="s">
        <v>477</v>
      </c>
      <c r="M40" s="303" t="s">
        <v>477</v>
      </c>
      <c r="N40" s="304" t="s">
        <v>477</v>
      </c>
      <c r="O40" s="295"/>
    </row>
    <row r="41" spans="1:16" x14ac:dyDescent="0.15">
      <c r="A41" s="250"/>
      <c r="B41" s="246"/>
      <c r="C41" s="246"/>
      <c r="D41" s="246"/>
      <c r="E41" s="246"/>
      <c r="F41" s="246"/>
      <c r="G41" s="1170" t="s">
        <v>284</v>
      </c>
      <c r="H41" s="1171"/>
      <c r="I41" s="1171"/>
      <c r="J41" s="1172"/>
      <c r="K41" s="296">
        <v>5856953</v>
      </c>
      <c r="L41" s="302">
        <v>8093</v>
      </c>
      <c r="M41" s="303">
        <v>10341</v>
      </c>
      <c r="N41" s="304">
        <v>-21.7</v>
      </c>
      <c r="O41" s="295"/>
    </row>
    <row r="42" spans="1:16" x14ac:dyDescent="0.15">
      <c r="A42" s="250"/>
      <c r="B42" s="246"/>
      <c r="C42" s="246"/>
      <c r="D42" s="246"/>
      <c r="E42" s="246"/>
      <c r="F42" s="246"/>
      <c r="G42" s="305" t="s">
        <v>500</v>
      </c>
      <c r="H42" s="246"/>
      <c r="I42" s="246"/>
      <c r="J42" s="246"/>
      <c r="K42" s="246"/>
      <c r="L42" s="246"/>
      <c r="M42" s="273"/>
      <c r="N42" s="273"/>
      <c r="O42" s="295"/>
    </row>
    <row r="43" spans="1:16" x14ac:dyDescent="0.15">
      <c r="A43" s="250"/>
      <c r="B43" s="246"/>
      <c r="C43" s="246"/>
      <c r="D43" s="246"/>
      <c r="E43" s="246"/>
      <c r="F43" s="246"/>
      <c r="G43" s="246"/>
      <c r="H43" s="246"/>
      <c r="I43" s="246"/>
      <c r="J43" s="246"/>
      <c r="K43" s="246"/>
      <c r="L43" s="306"/>
      <c r="M43" s="273"/>
      <c r="N43" s="246"/>
      <c r="O43" s="295"/>
    </row>
    <row r="44" spans="1:16" x14ac:dyDescent="0.15">
      <c r="A44" s="250"/>
      <c r="B44" s="246"/>
      <c r="C44" s="246"/>
      <c r="D44" s="246"/>
      <c r="E44" s="246"/>
      <c r="F44" s="246"/>
      <c r="G44" s="246"/>
      <c r="H44" s="246"/>
      <c r="I44" s="246"/>
      <c r="J44" s="246"/>
      <c r="K44" s="246"/>
      <c r="L44" s="246"/>
      <c r="M44" s="273"/>
      <c r="N44" s="246"/>
    </row>
    <row r="45" spans="1:16" x14ac:dyDescent="0.15">
      <c r="A45" s="248"/>
      <c r="B45" s="248"/>
      <c r="C45" s="248"/>
      <c r="D45" s="248"/>
      <c r="E45" s="248"/>
      <c r="F45" s="248"/>
      <c r="G45" s="248"/>
      <c r="H45" s="248"/>
      <c r="I45" s="248"/>
      <c r="J45" s="248"/>
      <c r="K45" s="248"/>
      <c r="L45" s="248"/>
      <c r="M45" s="307"/>
      <c r="N45" s="248"/>
      <c r="O45" s="248"/>
      <c r="P45" s="246"/>
    </row>
    <row r="46" spans="1:16" x14ac:dyDescent="0.15">
      <c r="A46" s="308"/>
      <c r="B46" s="308"/>
      <c r="C46" s="308"/>
      <c r="D46" s="308"/>
      <c r="E46" s="308"/>
      <c r="F46" s="308"/>
      <c r="G46" s="308"/>
      <c r="H46" s="308"/>
      <c r="I46" s="308"/>
      <c r="J46" s="308"/>
      <c r="K46" s="308"/>
      <c r="L46" s="308"/>
      <c r="M46" s="308"/>
      <c r="N46" s="308"/>
      <c r="O46" s="308"/>
      <c r="P46" s="246"/>
    </row>
    <row r="47" spans="1:16" ht="17.25" customHeight="1" x14ac:dyDescent="0.15">
      <c r="A47" s="309" t="s">
        <v>501</v>
      </c>
      <c r="B47" s="246"/>
      <c r="C47" s="246"/>
      <c r="D47" s="246"/>
      <c r="E47" s="246"/>
      <c r="F47" s="246"/>
      <c r="G47" s="246"/>
      <c r="H47" s="246"/>
      <c r="I47" s="246"/>
      <c r="J47" s="246"/>
      <c r="K47" s="246"/>
      <c r="L47" s="246"/>
      <c r="M47" s="246"/>
      <c r="N47" s="246"/>
    </row>
    <row r="48" spans="1:16" x14ac:dyDescent="0.15">
      <c r="A48" s="250"/>
      <c r="B48" s="246"/>
      <c r="C48" s="246"/>
      <c r="D48" s="246"/>
      <c r="E48" s="246"/>
      <c r="F48" s="246"/>
      <c r="G48" s="310" t="s">
        <v>502</v>
      </c>
      <c r="H48" s="310"/>
      <c r="I48" s="310"/>
      <c r="J48" s="310"/>
      <c r="K48" s="310"/>
      <c r="L48" s="310"/>
      <c r="M48" s="311"/>
      <c r="N48" s="310"/>
    </row>
    <row r="49" spans="1:14" ht="13.5" customHeight="1" x14ac:dyDescent="0.15">
      <c r="A49" s="250"/>
      <c r="B49" s="246"/>
      <c r="C49" s="246"/>
      <c r="D49" s="246"/>
      <c r="E49" s="246"/>
      <c r="F49" s="246"/>
      <c r="G49" s="312"/>
      <c r="H49" s="313"/>
      <c r="I49" s="1159" t="s">
        <v>468</v>
      </c>
      <c r="J49" s="1161" t="s">
        <v>503</v>
      </c>
      <c r="K49" s="1162"/>
      <c r="L49" s="1162"/>
      <c r="M49" s="1162"/>
      <c r="N49" s="1163"/>
    </row>
    <row r="50" spans="1:14" x14ac:dyDescent="0.15">
      <c r="A50" s="250"/>
      <c r="B50" s="246"/>
      <c r="C50" s="246"/>
      <c r="D50" s="246"/>
      <c r="E50" s="246"/>
      <c r="F50" s="246"/>
      <c r="G50" s="314"/>
      <c r="H50" s="315"/>
      <c r="I50" s="1160"/>
      <c r="J50" s="316" t="s">
        <v>504</v>
      </c>
      <c r="K50" s="317" t="s">
        <v>505</v>
      </c>
      <c r="L50" s="318" t="s">
        <v>506</v>
      </c>
      <c r="M50" s="319" t="s">
        <v>507</v>
      </c>
      <c r="N50" s="320" t="s">
        <v>508</v>
      </c>
    </row>
    <row r="51" spans="1:14" x14ac:dyDescent="0.15">
      <c r="A51" s="250"/>
      <c r="B51" s="246"/>
      <c r="C51" s="246"/>
      <c r="D51" s="246"/>
      <c r="E51" s="246"/>
      <c r="F51" s="246"/>
      <c r="G51" s="312" t="s">
        <v>509</v>
      </c>
      <c r="H51" s="313"/>
      <c r="I51" s="321">
        <v>23978101</v>
      </c>
      <c r="J51" s="322">
        <v>33791</v>
      </c>
      <c r="K51" s="323">
        <v>0.9</v>
      </c>
      <c r="L51" s="324">
        <v>37665</v>
      </c>
      <c r="M51" s="325">
        <v>-5</v>
      </c>
      <c r="N51" s="326">
        <v>5.9</v>
      </c>
    </row>
    <row r="52" spans="1:14" x14ac:dyDescent="0.15">
      <c r="A52" s="250"/>
      <c r="B52" s="246"/>
      <c r="C52" s="246"/>
      <c r="D52" s="246"/>
      <c r="E52" s="246"/>
      <c r="F52" s="246"/>
      <c r="G52" s="327"/>
      <c r="H52" s="328" t="s">
        <v>510</v>
      </c>
      <c r="I52" s="329">
        <v>14689196</v>
      </c>
      <c r="J52" s="330">
        <v>20700</v>
      </c>
      <c r="K52" s="331">
        <v>20.3</v>
      </c>
      <c r="L52" s="332">
        <v>25730</v>
      </c>
      <c r="M52" s="333">
        <v>-9.8000000000000007</v>
      </c>
      <c r="N52" s="334">
        <v>30.1</v>
      </c>
    </row>
    <row r="53" spans="1:14" x14ac:dyDescent="0.15">
      <c r="A53" s="250"/>
      <c r="B53" s="246"/>
      <c r="C53" s="246"/>
      <c r="D53" s="246"/>
      <c r="E53" s="246"/>
      <c r="F53" s="246"/>
      <c r="G53" s="312" t="s">
        <v>511</v>
      </c>
      <c r="H53" s="313"/>
      <c r="I53" s="321">
        <v>23957384</v>
      </c>
      <c r="J53" s="322">
        <v>33685</v>
      </c>
      <c r="K53" s="323">
        <v>-0.3</v>
      </c>
      <c r="L53" s="324">
        <v>36861</v>
      </c>
      <c r="M53" s="325">
        <v>-2.1</v>
      </c>
      <c r="N53" s="326">
        <v>1.8</v>
      </c>
    </row>
    <row r="54" spans="1:14" x14ac:dyDescent="0.15">
      <c r="A54" s="250"/>
      <c r="B54" s="246"/>
      <c r="C54" s="246"/>
      <c r="D54" s="246"/>
      <c r="E54" s="246"/>
      <c r="F54" s="246"/>
      <c r="G54" s="327"/>
      <c r="H54" s="328" t="s">
        <v>510</v>
      </c>
      <c r="I54" s="329">
        <v>14399065</v>
      </c>
      <c r="J54" s="330">
        <v>20246</v>
      </c>
      <c r="K54" s="331">
        <v>-2.2000000000000002</v>
      </c>
      <c r="L54" s="332">
        <v>23990</v>
      </c>
      <c r="M54" s="333">
        <v>-6.8</v>
      </c>
      <c r="N54" s="334">
        <v>4.5999999999999996</v>
      </c>
    </row>
    <row r="55" spans="1:14" x14ac:dyDescent="0.15">
      <c r="A55" s="250"/>
      <c r="B55" s="246"/>
      <c r="C55" s="246"/>
      <c r="D55" s="246"/>
      <c r="E55" s="246"/>
      <c r="F55" s="246"/>
      <c r="G55" s="312" t="s">
        <v>512</v>
      </c>
      <c r="H55" s="313"/>
      <c r="I55" s="321">
        <v>30468714</v>
      </c>
      <c r="J55" s="322">
        <v>42634</v>
      </c>
      <c r="K55" s="323">
        <v>26.6</v>
      </c>
      <c r="L55" s="324">
        <v>47064</v>
      </c>
      <c r="M55" s="325">
        <v>27.7</v>
      </c>
      <c r="N55" s="326">
        <v>-1.1000000000000001</v>
      </c>
    </row>
    <row r="56" spans="1:14" x14ac:dyDescent="0.15">
      <c r="A56" s="250"/>
      <c r="B56" s="246"/>
      <c r="C56" s="246"/>
      <c r="D56" s="246"/>
      <c r="E56" s="246"/>
      <c r="F56" s="246"/>
      <c r="G56" s="327"/>
      <c r="H56" s="328" t="s">
        <v>510</v>
      </c>
      <c r="I56" s="329">
        <v>20812142</v>
      </c>
      <c r="J56" s="330">
        <v>29122</v>
      </c>
      <c r="K56" s="331">
        <v>43.8</v>
      </c>
      <c r="L56" s="332">
        <v>32508</v>
      </c>
      <c r="M56" s="333">
        <v>35.5</v>
      </c>
      <c r="N56" s="334">
        <v>8.3000000000000007</v>
      </c>
    </row>
    <row r="57" spans="1:14" x14ac:dyDescent="0.15">
      <c r="A57" s="250"/>
      <c r="B57" s="246"/>
      <c r="C57" s="246"/>
      <c r="D57" s="246"/>
      <c r="E57" s="246"/>
      <c r="F57" s="246"/>
      <c r="G57" s="312" t="s">
        <v>513</v>
      </c>
      <c r="H57" s="313"/>
      <c r="I57" s="321">
        <v>19727927</v>
      </c>
      <c r="J57" s="322">
        <v>27434</v>
      </c>
      <c r="K57" s="323">
        <v>-35.700000000000003</v>
      </c>
      <c r="L57" s="324">
        <v>43773</v>
      </c>
      <c r="M57" s="325">
        <v>-7</v>
      </c>
      <c r="N57" s="326">
        <v>-28.7</v>
      </c>
    </row>
    <row r="58" spans="1:14" x14ac:dyDescent="0.15">
      <c r="A58" s="250"/>
      <c r="B58" s="246"/>
      <c r="C58" s="246"/>
      <c r="D58" s="246"/>
      <c r="E58" s="246"/>
      <c r="F58" s="246"/>
      <c r="G58" s="327"/>
      <c r="H58" s="328" t="s">
        <v>510</v>
      </c>
      <c r="I58" s="329">
        <v>15734562</v>
      </c>
      <c r="J58" s="330">
        <v>21881</v>
      </c>
      <c r="K58" s="331">
        <v>-24.9</v>
      </c>
      <c r="L58" s="332">
        <v>30346</v>
      </c>
      <c r="M58" s="333">
        <v>-6.7</v>
      </c>
      <c r="N58" s="334">
        <v>-18.2</v>
      </c>
    </row>
    <row r="59" spans="1:14" x14ac:dyDescent="0.15">
      <c r="A59" s="250"/>
      <c r="B59" s="246"/>
      <c r="C59" s="246"/>
      <c r="D59" s="246"/>
      <c r="E59" s="246"/>
      <c r="F59" s="246"/>
      <c r="G59" s="312" t="s">
        <v>514</v>
      </c>
      <c r="H59" s="313"/>
      <c r="I59" s="321">
        <v>28929008</v>
      </c>
      <c r="J59" s="322">
        <v>39973</v>
      </c>
      <c r="K59" s="323">
        <v>45.7</v>
      </c>
      <c r="L59" s="324">
        <v>51565</v>
      </c>
      <c r="M59" s="325">
        <v>17.8</v>
      </c>
      <c r="N59" s="326">
        <v>27.9</v>
      </c>
    </row>
    <row r="60" spans="1:14" x14ac:dyDescent="0.15">
      <c r="A60" s="250"/>
      <c r="B60" s="246"/>
      <c r="C60" s="246"/>
      <c r="D60" s="246"/>
      <c r="E60" s="246"/>
      <c r="F60" s="246"/>
      <c r="G60" s="327"/>
      <c r="H60" s="328" t="s">
        <v>510</v>
      </c>
      <c r="I60" s="335">
        <v>20431322</v>
      </c>
      <c r="J60" s="330">
        <v>28231</v>
      </c>
      <c r="K60" s="331">
        <v>29</v>
      </c>
      <c r="L60" s="332">
        <v>35359</v>
      </c>
      <c r="M60" s="333">
        <v>16.5</v>
      </c>
      <c r="N60" s="334">
        <v>12.5</v>
      </c>
    </row>
    <row r="61" spans="1:14" x14ac:dyDescent="0.15">
      <c r="A61" s="250"/>
      <c r="B61" s="246"/>
      <c r="C61" s="246"/>
      <c r="D61" s="246"/>
      <c r="E61" s="246"/>
      <c r="F61" s="246"/>
      <c r="G61" s="312" t="s">
        <v>515</v>
      </c>
      <c r="H61" s="336"/>
      <c r="I61" s="337">
        <v>25412227</v>
      </c>
      <c r="J61" s="338">
        <v>35503</v>
      </c>
      <c r="K61" s="339">
        <v>7.4</v>
      </c>
      <c r="L61" s="340">
        <v>43386</v>
      </c>
      <c r="M61" s="341">
        <v>6.3</v>
      </c>
      <c r="N61" s="326">
        <v>1.1000000000000001</v>
      </c>
    </row>
    <row r="62" spans="1:14" x14ac:dyDescent="0.15">
      <c r="A62" s="250"/>
      <c r="B62" s="246"/>
      <c r="C62" s="246"/>
      <c r="D62" s="246"/>
      <c r="E62" s="246"/>
      <c r="F62" s="246"/>
      <c r="G62" s="327"/>
      <c r="H62" s="328" t="s">
        <v>510</v>
      </c>
      <c r="I62" s="329">
        <v>17213257</v>
      </c>
      <c r="J62" s="330">
        <v>24036</v>
      </c>
      <c r="K62" s="331">
        <v>13.2</v>
      </c>
      <c r="L62" s="332">
        <v>29587</v>
      </c>
      <c r="M62" s="333">
        <v>5.7</v>
      </c>
      <c r="N62" s="334">
        <v>7.5</v>
      </c>
    </row>
    <row r="63" spans="1:14" x14ac:dyDescent="0.15">
      <c r="A63" s="250"/>
      <c r="B63" s="246"/>
      <c r="C63" s="246"/>
      <c r="D63" s="246"/>
      <c r="E63" s="246"/>
      <c r="F63" s="246"/>
      <c r="G63" s="246"/>
      <c r="H63" s="246"/>
      <c r="I63" s="246"/>
      <c r="J63" s="246"/>
      <c r="K63" s="246"/>
      <c r="L63" s="246"/>
      <c r="M63" s="246"/>
      <c r="N63" s="246"/>
    </row>
    <row r="64" spans="1:14" x14ac:dyDescent="0.15">
      <c r="A64" s="250"/>
      <c r="B64" s="246"/>
      <c r="C64" s="246"/>
      <c r="D64" s="246"/>
      <c r="E64" s="246"/>
      <c r="F64" s="246"/>
      <c r="G64" s="246"/>
      <c r="H64" s="246"/>
      <c r="I64" s="246"/>
      <c r="J64" s="246"/>
      <c r="K64" s="246"/>
      <c r="L64" s="246"/>
      <c r="M64" s="246"/>
      <c r="N64" s="246"/>
    </row>
    <row r="65" spans="1:16" x14ac:dyDescent="0.15">
      <c r="A65" s="250"/>
      <c r="B65" s="246"/>
      <c r="C65" s="246"/>
      <c r="D65" s="246"/>
      <c r="E65" s="246"/>
      <c r="F65" s="246"/>
      <c r="G65" s="246"/>
      <c r="H65" s="246"/>
      <c r="I65" s="246"/>
      <c r="J65" s="246"/>
      <c r="K65" s="246"/>
      <c r="L65" s="246"/>
      <c r="M65" s="246"/>
      <c r="N65" s="246"/>
    </row>
    <row r="66" spans="1:16" x14ac:dyDescent="0.15">
      <c r="A66" s="342"/>
      <c r="B66" s="308"/>
      <c r="C66" s="308"/>
      <c r="D66" s="308"/>
      <c r="E66" s="308"/>
      <c r="F66" s="308"/>
      <c r="G66" s="308"/>
      <c r="H66" s="308"/>
      <c r="I66" s="308"/>
      <c r="J66" s="308"/>
      <c r="K66" s="308"/>
      <c r="L66" s="308"/>
      <c r="M66" s="308"/>
      <c r="N66" s="308"/>
      <c r="O66" s="343"/>
    </row>
    <row r="67" spans="1:16" ht="13.5" hidden="1" customHeight="1" x14ac:dyDescent="0.15">
      <c r="G67" s="246"/>
      <c r="H67" s="246"/>
      <c r="I67" s="246"/>
      <c r="J67" s="246"/>
      <c r="K67" s="246"/>
      <c r="L67" s="246"/>
      <c r="M67" s="246"/>
      <c r="N67" s="246"/>
      <c r="O67" s="246"/>
      <c r="P67" s="246"/>
    </row>
    <row r="68" spans="1:16" ht="13.5" hidden="1" customHeight="1" x14ac:dyDescent="0.15">
      <c r="G68" s="246"/>
      <c r="H68" s="246"/>
      <c r="I68" s="246"/>
      <c r="J68" s="246"/>
      <c r="K68" s="246"/>
      <c r="L68" s="246"/>
      <c r="M68" s="246"/>
      <c r="N68" s="246"/>
    </row>
    <row r="69" spans="1:16" ht="13.5" hidden="1" customHeight="1" x14ac:dyDescent="0.15">
      <c r="G69" s="246"/>
      <c r="H69" s="246"/>
      <c r="I69" s="246"/>
      <c r="J69" s="246"/>
      <c r="K69" s="246"/>
      <c r="L69" s="246"/>
      <c r="M69" s="246"/>
      <c r="N69" s="246"/>
    </row>
    <row r="70" spans="1:16" hidden="1" x14ac:dyDescent="0.15">
      <c r="G70" s="246"/>
      <c r="H70" s="246"/>
      <c r="I70" s="246"/>
      <c r="J70" s="246"/>
      <c r="K70" s="246"/>
      <c r="L70" s="246"/>
      <c r="M70" s="246"/>
      <c r="N70" s="246"/>
    </row>
    <row r="71" spans="1:16" hidden="1" x14ac:dyDescent="0.15">
      <c r="G71" s="246"/>
      <c r="H71" s="246"/>
      <c r="I71" s="246"/>
      <c r="J71" s="246"/>
      <c r="K71" s="246"/>
      <c r="L71" s="246"/>
      <c r="M71" s="246"/>
      <c r="N71" s="246"/>
    </row>
    <row r="72" spans="1:16" hidden="1" x14ac:dyDescent="0.15">
      <c r="G72" s="246"/>
      <c r="H72" s="246"/>
      <c r="I72" s="246"/>
      <c r="J72" s="246"/>
      <c r="K72" s="246"/>
      <c r="L72" s="246"/>
      <c r="M72" s="246"/>
      <c r="N72" s="246"/>
    </row>
    <row r="73" spans="1:16" hidden="1" x14ac:dyDescent="0.15">
      <c r="G73" s="246"/>
      <c r="H73" s="246"/>
      <c r="I73" s="246"/>
      <c r="J73" s="246"/>
      <c r="K73" s="246"/>
      <c r="L73" s="246"/>
      <c r="M73" s="246"/>
      <c r="N73" s="246"/>
    </row>
    <row r="74" spans="1:16" hidden="1" x14ac:dyDescent="0.15"/>
  </sheetData>
  <sheetProtection password="851F" sheet="1" objects="1" scenarios="1"/>
  <mergeCells count="25">
    <mergeCell ref="I49:I50"/>
    <mergeCell ref="J49:N49"/>
    <mergeCell ref="K30:K31"/>
    <mergeCell ref="G32:J32"/>
    <mergeCell ref="G33:J33"/>
    <mergeCell ref="G34:J34"/>
    <mergeCell ref="G35:J35"/>
    <mergeCell ref="G36:J36"/>
    <mergeCell ref="G37:J37"/>
    <mergeCell ref="G38:J38"/>
    <mergeCell ref="G39:J39"/>
    <mergeCell ref="G40:J40"/>
    <mergeCell ref="G41:J41"/>
    <mergeCell ref="G22:J22"/>
    <mergeCell ref="K7:K8"/>
    <mergeCell ref="G9:J9"/>
    <mergeCell ref="G10:J10"/>
    <mergeCell ref="G11:J11"/>
    <mergeCell ref="G12:J12"/>
    <mergeCell ref="G13:J13"/>
    <mergeCell ref="G14:J14"/>
    <mergeCell ref="G15:J15"/>
    <mergeCell ref="G16:J16"/>
    <mergeCell ref="G17:J17"/>
    <mergeCell ref="G21:J21"/>
  </mergeCells>
  <phoneticPr fontId="2"/>
  <printOptions horizontalCentered="1"/>
  <pageMargins left="0.39370078740157483" right="0.19685039370078741" top="0.39370078740157483" bottom="0.31496062992125984" header="0.51181102362204722" footer="0"/>
  <pageSetup paperSize="9" scale="61"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2"/>
  <sheetViews>
    <sheetView showGridLines="0" zoomScaleNormal="100" zoomScaleSheetLayoutView="55" workbookViewId="0"/>
  </sheetViews>
  <sheetFormatPr defaultColWidth="0" defaultRowHeight="13.5" customHeight="1" zeroHeight="1" x14ac:dyDescent="0.15"/>
  <cols>
    <col min="1" max="1" width="9.125" style="244" customWidth="1"/>
    <col min="2" max="16" width="9" style="244" customWidth="1"/>
    <col min="17" max="17" width="9.125" style="244" customWidth="1"/>
    <col min="18" max="18" width="9.125" style="244" bestFit="1" customWidth="1"/>
    <col min="19" max="34" width="9" style="244" customWidth="1"/>
    <col min="35" max="16384" width="9" style="243" hidden="1"/>
  </cols>
  <sheetData>
    <row r="1" spans="2:34" ht="13.5" customHeight="1" x14ac:dyDescent="0.15">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row>
    <row r="2" spans="2:34" x14ac:dyDescent="0.15">
      <c r="B2" s="243"/>
      <c r="T2" s="243"/>
    </row>
    <row r="3" spans="2:34" x14ac:dyDescent="0.15">
      <c r="C3" s="243"/>
      <c r="D3" s="243"/>
      <c r="E3" s="243"/>
      <c r="F3" s="243"/>
      <c r="G3" s="243"/>
      <c r="H3" s="243"/>
      <c r="I3" s="243"/>
      <c r="J3" s="243"/>
      <c r="K3" s="243"/>
      <c r="L3" s="243"/>
      <c r="M3" s="243"/>
      <c r="N3" s="243"/>
      <c r="O3" s="243"/>
      <c r="P3" s="243"/>
      <c r="Q3" s="243"/>
      <c r="R3" s="243"/>
      <c r="S3" s="243"/>
      <c r="U3" s="243"/>
      <c r="V3" s="243"/>
      <c r="W3" s="243"/>
      <c r="X3" s="243"/>
      <c r="Y3" s="243"/>
      <c r="Z3" s="243"/>
      <c r="AA3" s="243"/>
      <c r="AB3" s="243"/>
      <c r="AC3" s="243"/>
      <c r="AD3" s="243"/>
      <c r="AE3" s="243"/>
      <c r="AF3" s="243"/>
      <c r="AG3" s="243"/>
      <c r="AH3" s="243"/>
    </row>
    <row r="4" spans="2:34" x14ac:dyDescent="0.15"/>
    <row r="5" spans="2:34" x14ac:dyDescent="0.15"/>
    <row r="6" spans="2:34" x14ac:dyDescent="0.15"/>
    <row r="7" spans="2:34" x14ac:dyDescent="0.15"/>
    <row r="8" spans="2:34" x14ac:dyDescent="0.15"/>
    <row r="9" spans="2:34" x14ac:dyDescent="0.15">
      <c r="AH9" s="243"/>
    </row>
    <row r="10" spans="2:34" x14ac:dyDescent="0.15"/>
    <row r="11" spans="2:34" x14ac:dyDescent="0.15"/>
    <row r="12" spans="2:34" x14ac:dyDescent="0.15"/>
    <row r="13" spans="2:34" x14ac:dyDescent="0.15"/>
    <row r="14" spans="2:34" x14ac:dyDescent="0.15"/>
    <row r="15" spans="2:34" x14ac:dyDescent="0.15"/>
    <row r="16" spans="2:34" x14ac:dyDescent="0.15"/>
    <row r="17" spans="34:34" x14ac:dyDescent="0.15">
      <c r="AH17" s="243"/>
    </row>
    <row r="18" spans="34:34" x14ac:dyDescent="0.15"/>
    <row r="19" spans="34:34" x14ac:dyDescent="0.15"/>
    <row r="20" spans="34:34" x14ac:dyDescent="0.15">
      <c r="AH20" s="243"/>
    </row>
    <row r="21" spans="34:34" x14ac:dyDescent="0.15">
      <c r="AH21" s="243"/>
    </row>
    <row r="22" spans="34:34" x14ac:dyDescent="0.15"/>
    <row r="23" spans="34:34" x14ac:dyDescent="0.15"/>
    <row r="24" spans="34:34" x14ac:dyDescent="0.15"/>
    <row r="25" spans="34:34" x14ac:dyDescent="0.15"/>
    <row r="26" spans="34:34" x14ac:dyDescent="0.15"/>
    <row r="27" spans="34:34" x14ac:dyDescent="0.15"/>
    <row r="28" spans="34:34" x14ac:dyDescent="0.15">
      <c r="AH28" s="243"/>
    </row>
    <row r="29" spans="34:34" x14ac:dyDescent="0.15"/>
    <row r="30" spans="34:34" x14ac:dyDescent="0.15"/>
    <row r="31" spans="34:34" x14ac:dyDescent="0.15"/>
    <row r="32" spans="34:34" x14ac:dyDescent="0.15"/>
    <row r="33" spans="2:34" x14ac:dyDescent="0.15">
      <c r="B33" s="243"/>
      <c r="G33" s="243"/>
      <c r="I33" s="243"/>
    </row>
    <row r="34" spans="2:34" x14ac:dyDescent="0.15">
      <c r="C34" s="243"/>
      <c r="P34" s="243"/>
      <c r="R34" s="243"/>
      <c r="U34" s="243"/>
    </row>
    <row r="35" spans="2:34" x14ac:dyDescent="0.15">
      <c r="D35" s="243"/>
      <c r="E35" s="243"/>
      <c r="T35" s="243"/>
      <c r="W35" s="243"/>
      <c r="AC35" s="243"/>
      <c r="AD35" s="243"/>
      <c r="AE35" s="243"/>
      <c r="AF35" s="243"/>
      <c r="AG35" s="243"/>
      <c r="AH35" s="243"/>
    </row>
    <row r="36" spans="2:34" x14ac:dyDescent="0.15">
      <c r="F36" s="243"/>
      <c r="H36" s="243"/>
      <c r="J36" s="243"/>
      <c r="K36" s="243"/>
      <c r="L36" s="243"/>
      <c r="M36" s="243"/>
      <c r="N36" s="243"/>
      <c r="O36" s="243"/>
      <c r="Q36" s="243"/>
      <c r="S36" s="243"/>
      <c r="V36" s="243"/>
      <c r="X36" s="243"/>
      <c r="Y36" s="243"/>
      <c r="Z36" s="243"/>
      <c r="AA36" s="243"/>
      <c r="AB36" s="243"/>
      <c r="AC36" s="243"/>
      <c r="AD36" s="243"/>
      <c r="AE36" s="243"/>
      <c r="AF36" s="243"/>
      <c r="AG36" s="243"/>
      <c r="AH36" s="243"/>
    </row>
    <row r="37" spans="2:34" x14ac:dyDescent="0.15">
      <c r="AH37" s="243"/>
    </row>
    <row r="38" spans="2:34" x14ac:dyDescent="0.15">
      <c r="AG38" s="243"/>
      <c r="AH38" s="243"/>
    </row>
    <row r="39" spans="2:34" x14ac:dyDescent="0.15"/>
    <row r="40" spans="2:34" x14ac:dyDescent="0.15">
      <c r="U40" s="243"/>
    </row>
    <row r="41" spans="2:34" x14ac:dyDescent="0.15">
      <c r="R41" s="243"/>
    </row>
    <row r="42" spans="2:34" x14ac:dyDescent="0.15">
      <c r="T42" s="243"/>
      <c r="W42" s="243"/>
    </row>
    <row r="43" spans="2:34" x14ac:dyDescent="0.15">
      <c r="Q43" s="243"/>
      <c r="S43" s="243"/>
      <c r="V43" s="243"/>
      <c r="X43" s="243"/>
      <c r="Y43" s="243"/>
      <c r="Z43" s="243"/>
      <c r="AA43" s="243"/>
      <c r="AB43" s="243"/>
      <c r="AC43" s="243"/>
      <c r="AD43" s="243"/>
      <c r="AE43" s="243"/>
      <c r="AF43" s="243"/>
      <c r="AG43" s="243"/>
      <c r="AH43" s="243"/>
    </row>
    <row r="44" spans="2:34" x14ac:dyDescent="0.15">
      <c r="AH44" s="243"/>
    </row>
    <row r="45" spans="2:34" x14ac:dyDescent="0.15"/>
    <row r="46" spans="2:34" x14ac:dyDescent="0.15"/>
    <row r="47" spans="2:34" x14ac:dyDescent="0.15"/>
    <row r="48" spans="2:34" x14ac:dyDescent="0.15">
      <c r="AG48" s="243"/>
      <c r="AH48" s="243"/>
    </row>
    <row r="49" spans="29:34" x14ac:dyDescent="0.15">
      <c r="AH49" s="243"/>
    </row>
    <row r="50" spans="29:34" x14ac:dyDescent="0.15">
      <c r="AH50" s="243"/>
    </row>
    <row r="51" spans="29:34" x14ac:dyDescent="0.15">
      <c r="AC51" s="243"/>
      <c r="AD51" s="243"/>
      <c r="AE51" s="243"/>
      <c r="AF51" s="243"/>
      <c r="AG51" s="243"/>
      <c r="AH51" s="243"/>
    </row>
    <row r="52" spans="29:34" x14ac:dyDescent="0.15"/>
    <row r="53" spans="29:34" x14ac:dyDescent="0.15"/>
    <row r="54" spans="29:34" x14ac:dyDescent="0.15">
      <c r="AH54" s="243"/>
    </row>
    <row r="55" spans="29:34" x14ac:dyDescent="0.15"/>
    <row r="56" spans="29:34" x14ac:dyDescent="0.15"/>
    <row r="57" spans="29:34" x14ac:dyDescent="0.15"/>
    <row r="58" spans="29:34" x14ac:dyDescent="0.15">
      <c r="AH58" s="243"/>
    </row>
    <row r="59" spans="29:34" x14ac:dyDescent="0.15"/>
    <row r="60" spans="29:34" x14ac:dyDescent="0.15"/>
    <row r="61" spans="29:34" x14ac:dyDescent="0.15"/>
    <row r="62" spans="29:34" x14ac:dyDescent="0.15"/>
    <row r="63" spans="29:34" x14ac:dyDescent="0.15">
      <c r="AH63" s="243"/>
    </row>
    <row r="64" spans="29:34" x14ac:dyDescent="0.15">
      <c r="AG64" s="243"/>
      <c r="AH64" s="243"/>
    </row>
    <row r="65" spans="32:34" x14ac:dyDescent="0.15"/>
    <row r="66" spans="32:34" x14ac:dyDescent="0.15"/>
    <row r="67" spans="32:34" x14ac:dyDescent="0.15"/>
    <row r="68" spans="32:34" x14ac:dyDescent="0.15"/>
    <row r="69" spans="32:34" x14ac:dyDescent="0.15">
      <c r="AF69" s="243"/>
      <c r="AG69" s="243"/>
      <c r="AH69" s="243"/>
    </row>
    <row r="70" spans="32:34" x14ac:dyDescent="0.15"/>
    <row r="71" spans="32:34" x14ac:dyDescent="0.15"/>
    <row r="72" spans="32:34" x14ac:dyDescent="0.15"/>
    <row r="73" spans="32:34" x14ac:dyDescent="0.15"/>
    <row r="74" spans="32:34" x14ac:dyDescent="0.15"/>
    <row r="75" spans="32:34" x14ac:dyDescent="0.15"/>
    <row r="76" spans="32:34" x14ac:dyDescent="0.15"/>
    <row r="77" spans="32:34" x14ac:dyDescent="0.15"/>
    <row r="78" spans="32:34" x14ac:dyDescent="0.15"/>
    <row r="79" spans="32:34" x14ac:dyDescent="0.15"/>
    <row r="80" spans="32:34" x14ac:dyDescent="0.15"/>
    <row r="81" spans="25:34" x14ac:dyDescent="0.15"/>
    <row r="82" spans="25:34" x14ac:dyDescent="0.15">
      <c r="Y82" s="243"/>
    </row>
    <row r="83" spans="25:34" x14ac:dyDescent="0.15">
      <c r="Z83" s="243"/>
      <c r="AA83" s="243"/>
      <c r="AB83" s="243"/>
      <c r="AC83" s="243"/>
      <c r="AD83" s="243"/>
      <c r="AE83" s="243"/>
      <c r="AF83" s="243"/>
      <c r="AG83" s="243"/>
      <c r="AH83" s="243"/>
    </row>
    <row r="84" spans="25:34" x14ac:dyDescent="0.15"/>
    <row r="85" spans="25:34" x14ac:dyDescent="0.15"/>
    <row r="86" spans="25:34" x14ac:dyDescent="0.15"/>
    <row r="87" spans="25:34" x14ac:dyDescent="0.15"/>
    <row r="88" spans="25:34" x14ac:dyDescent="0.15">
      <c r="AH88" s="243"/>
    </row>
    <row r="89" spans="25:34" x14ac:dyDescent="0.15"/>
    <row r="90" spans="25:34" x14ac:dyDescent="0.15"/>
    <row r="91" spans="25:34" x14ac:dyDescent="0.15"/>
    <row r="92" spans="25:34" ht="13.5" customHeight="1" x14ac:dyDescent="0.15"/>
    <row r="93" spans="25:34" ht="13.5" customHeight="1" x14ac:dyDescent="0.15"/>
    <row r="94" spans="25:34" ht="13.5" customHeight="1" x14ac:dyDescent="0.15">
      <c r="AF94" s="243"/>
      <c r="AG94" s="243"/>
      <c r="AH94" s="243"/>
    </row>
    <row r="95" spans="25:34" ht="13.5" customHeight="1" x14ac:dyDescent="0.15">
      <c r="AH95" s="243"/>
    </row>
    <row r="96" spans="25:34" ht="13.5" customHeight="1" x14ac:dyDescent="0.15"/>
    <row r="97" spans="33:34" ht="13.5" customHeight="1" x14ac:dyDescent="0.15"/>
    <row r="98" spans="33:34" ht="13.5" customHeight="1" x14ac:dyDescent="0.15"/>
    <row r="99" spans="33:34" ht="13.5" customHeight="1" x14ac:dyDescent="0.15"/>
    <row r="100" spans="33:34" ht="13.5" customHeight="1" x14ac:dyDescent="0.15"/>
    <row r="101" spans="33:34" ht="13.5" customHeight="1" x14ac:dyDescent="0.15">
      <c r="AH101" s="243"/>
    </row>
    <row r="102" spans="33:34" ht="13.5" customHeight="1" x14ac:dyDescent="0.15"/>
    <row r="103" spans="33:34" ht="13.5" customHeight="1" x14ac:dyDescent="0.15"/>
    <row r="104" spans="33:34" ht="13.5" customHeight="1" x14ac:dyDescent="0.15">
      <c r="AG104" s="243"/>
      <c r="AH104" s="243"/>
    </row>
    <row r="105" spans="33:34" ht="13.5" customHeight="1" x14ac:dyDescent="0.15"/>
    <row r="106" spans="33:34" ht="13.5" customHeight="1" x14ac:dyDescent="0.15"/>
    <row r="107" spans="33:34" ht="13.5" customHeight="1" x14ac:dyDescent="0.15"/>
    <row r="108" spans="33:34" ht="13.5" customHeight="1" x14ac:dyDescent="0.15"/>
    <row r="109" spans="33:34" ht="13.5" customHeight="1" x14ac:dyDescent="0.15"/>
    <row r="110" spans="33:34" ht="13.5" customHeight="1" x14ac:dyDescent="0.15"/>
    <row r="111" spans="33:34" ht="13.5" customHeight="1" x14ac:dyDescent="0.15"/>
    <row r="112" spans="33:34" ht="13.5" customHeight="1" x14ac:dyDescent="0.15"/>
    <row r="113" spans="34:34" ht="13.5" customHeight="1" x14ac:dyDescent="0.15"/>
    <row r="114" spans="34:34" ht="13.5" customHeight="1" x14ac:dyDescent="0.15"/>
    <row r="115" spans="34:34" ht="13.5" customHeight="1" x14ac:dyDescent="0.15"/>
    <row r="116" spans="34:34" ht="13.5" customHeight="1" x14ac:dyDescent="0.15">
      <c r="AH116" s="243"/>
    </row>
    <row r="117" spans="34:34" ht="13.5" hidden="1" customHeight="1" x14ac:dyDescent="0.15"/>
    <row r="118" spans="34:34" ht="13.5" hidden="1" customHeight="1" x14ac:dyDescent="0.15"/>
    <row r="119" spans="34:34" ht="13.5" hidden="1" customHeight="1" x14ac:dyDescent="0.15"/>
    <row r="120" spans="34:34" ht="13.5" hidden="1" customHeight="1" x14ac:dyDescent="0.15"/>
    <row r="121" spans="34:34" ht="13.5" hidden="1" customHeight="1" x14ac:dyDescent="0.15">
      <c r="AH121" s="243"/>
    </row>
    <row r="122" spans="34:34" ht="13.5" hidden="1" customHeight="1" x14ac:dyDescent="0.15"/>
    <row r="123" spans="34:34" ht="13.5" hidden="1" customHeight="1" x14ac:dyDescent="0.15"/>
    <row r="124" spans="34:34" ht="13.5" hidden="1" customHeight="1" x14ac:dyDescent="0.15"/>
    <row r="125" spans="34:34" ht="13.5" hidden="1" customHeight="1" x14ac:dyDescent="0.15"/>
    <row r="126" spans="34:34" ht="13.5" hidden="1" customHeight="1" x14ac:dyDescent="0.15"/>
    <row r="127" spans="34:34" ht="13.5" hidden="1" customHeight="1" x14ac:dyDescent="0.15"/>
    <row r="128" spans="34:34" ht="13.5" hidden="1" customHeight="1" x14ac:dyDescent="0.15"/>
    <row r="129" ht="13.5" hidden="1" customHeight="1" x14ac:dyDescent="0.15"/>
    <row r="130" ht="13.5" hidden="1" customHeight="1" x14ac:dyDescent="0.15"/>
    <row r="131" ht="13.5" hidden="1" customHeight="1" x14ac:dyDescent="0.15"/>
    <row r="132" ht="13.5" hidden="1" customHeight="1" x14ac:dyDescent="0.15"/>
  </sheetData>
  <sheetProtection password="851F" sheet="1" objects="1" scenarios="1"/>
  <dataConsolidate/>
  <phoneticPr fontId="2"/>
  <printOptions horizontalCentered="1" verticalCentered="1"/>
  <pageMargins left="0" right="0" top="0.19685039370078741" bottom="0" header="0.39370078740157483" footer="0"/>
  <pageSetup paperSize="9" scale="40" orientation="landscape" horizontalDpi="300" verticalDpi="300"/>
  <headerFooter alignWithMargins="0">
    <oddFooter>&amp;C&amp;P/&amp;N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32"/>
  <sheetViews>
    <sheetView showGridLines="0" zoomScaleNormal="100" zoomScaleSheetLayoutView="55" workbookViewId="0">
      <selection activeCell="AY11" sqref="AY11:BM11"/>
    </sheetView>
  </sheetViews>
  <sheetFormatPr defaultColWidth="0" defaultRowHeight="13.5" customHeight="1" zeroHeight="1" x14ac:dyDescent="0.15"/>
  <cols>
    <col min="1" max="1" width="9.125" style="244" customWidth="1"/>
    <col min="2" max="16" width="9" style="244" customWidth="1"/>
    <col min="17" max="17" width="9.125" style="244" customWidth="1"/>
    <col min="18" max="18" width="9.125" style="244" bestFit="1" customWidth="1"/>
    <col min="19" max="34" width="9" style="244" customWidth="1"/>
    <col min="35" max="16384" width="9" style="243" hidden="1"/>
  </cols>
  <sheetData>
    <row r="1" spans="1:34" ht="13.5" customHeight="1" x14ac:dyDescent="0.15">
      <c r="A1" s="243"/>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row>
    <row r="2" spans="1:34" x14ac:dyDescent="0.15">
      <c r="B2" s="243"/>
      <c r="T2" s="243"/>
    </row>
    <row r="3" spans="1:34" x14ac:dyDescent="0.15">
      <c r="C3" s="243"/>
      <c r="D3" s="243"/>
      <c r="E3" s="243"/>
      <c r="F3" s="243"/>
      <c r="G3" s="243"/>
      <c r="H3" s="243"/>
      <c r="I3" s="243"/>
      <c r="J3" s="243"/>
      <c r="K3" s="243"/>
      <c r="L3" s="243"/>
      <c r="M3" s="243"/>
      <c r="N3" s="243"/>
      <c r="O3" s="243"/>
      <c r="P3" s="243"/>
      <c r="Q3" s="243"/>
      <c r="R3" s="243"/>
      <c r="S3" s="243"/>
      <c r="U3" s="243"/>
      <c r="V3" s="243"/>
      <c r="W3" s="243"/>
      <c r="X3" s="243"/>
      <c r="Y3" s="243"/>
      <c r="Z3" s="243"/>
      <c r="AA3" s="243"/>
      <c r="AB3" s="243"/>
      <c r="AC3" s="243"/>
      <c r="AD3" s="243"/>
      <c r="AE3" s="243"/>
      <c r="AF3" s="243"/>
      <c r="AG3" s="243"/>
      <c r="AH3" s="243"/>
    </row>
    <row r="4" spans="1:34" x14ac:dyDescent="0.15"/>
    <row r="5" spans="1:34" x14ac:dyDescent="0.15"/>
    <row r="6" spans="1:34" x14ac:dyDescent="0.15"/>
    <row r="7" spans="1:34" x14ac:dyDescent="0.15"/>
    <row r="8" spans="1:34" x14ac:dyDescent="0.15"/>
    <row r="9" spans="1:34" x14ac:dyDescent="0.15">
      <c r="AH9" s="243"/>
    </row>
    <row r="10" spans="1:34" x14ac:dyDescent="0.15"/>
    <row r="11" spans="1:34" x14ac:dyDescent="0.15"/>
    <row r="12" spans="1:34" x14ac:dyDescent="0.15"/>
    <row r="13" spans="1:34" x14ac:dyDescent="0.15"/>
    <row r="14" spans="1:34" x14ac:dyDescent="0.15"/>
    <row r="15" spans="1:34" x14ac:dyDescent="0.15"/>
    <row r="16" spans="1:34" x14ac:dyDescent="0.15"/>
    <row r="17" spans="34:34" x14ac:dyDescent="0.15">
      <c r="AH17" s="243"/>
    </row>
    <row r="18" spans="34:34" x14ac:dyDescent="0.15"/>
    <row r="19" spans="34:34" x14ac:dyDescent="0.15"/>
    <row r="20" spans="34:34" x14ac:dyDescent="0.15">
      <c r="AH20" s="243"/>
    </row>
    <row r="21" spans="34:34" x14ac:dyDescent="0.15">
      <c r="AH21" s="243"/>
    </row>
    <row r="22" spans="34:34" x14ac:dyDescent="0.15"/>
    <row r="23" spans="34:34" x14ac:dyDescent="0.15"/>
    <row r="24" spans="34:34" x14ac:dyDescent="0.15"/>
    <row r="25" spans="34:34" x14ac:dyDescent="0.15"/>
    <row r="26" spans="34:34" x14ac:dyDescent="0.15"/>
    <row r="27" spans="34:34" x14ac:dyDescent="0.15"/>
    <row r="28" spans="34:34" x14ac:dyDescent="0.15">
      <c r="AH28" s="243"/>
    </row>
    <row r="29" spans="34:34" x14ac:dyDescent="0.15"/>
    <row r="30" spans="34:34" x14ac:dyDescent="0.15"/>
    <row r="31" spans="34:34" x14ac:dyDescent="0.15"/>
    <row r="32" spans="34:34" x14ac:dyDescent="0.15"/>
    <row r="33" spans="2:34" x14ac:dyDescent="0.15">
      <c r="B33" s="243"/>
      <c r="G33" s="243"/>
      <c r="I33" s="243"/>
    </row>
    <row r="34" spans="2:34" x14ac:dyDescent="0.15">
      <c r="C34" s="243"/>
      <c r="P34" s="243"/>
      <c r="R34" s="243"/>
      <c r="U34" s="243"/>
    </row>
    <row r="35" spans="2:34" x14ac:dyDescent="0.15">
      <c r="D35" s="243"/>
      <c r="E35" s="243"/>
      <c r="T35" s="243"/>
      <c r="W35" s="243"/>
      <c r="AC35" s="243"/>
      <c r="AD35" s="243"/>
      <c r="AE35" s="243"/>
      <c r="AF35" s="243"/>
      <c r="AG35" s="243"/>
      <c r="AH35" s="243"/>
    </row>
    <row r="36" spans="2:34" x14ac:dyDescent="0.15">
      <c r="F36" s="243"/>
      <c r="H36" s="243"/>
      <c r="J36" s="243"/>
      <c r="K36" s="243"/>
      <c r="L36" s="243"/>
      <c r="M36" s="243"/>
      <c r="N36" s="243"/>
      <c r="O36" s="243"/>
      <c r="Q36" s="243"/>
      <c r="S36" s="243"/>
      <c r="V36" s="243"/>
      <c r="X36" s="243"/>
      <c r="Y36" s="243"/>
      <c r="Z36" s="243"/>
      <c r="AA36" s="243"/>
      <c r="AB36" s="243"/>
      <c r="AC36" s="243"/>
      <c r="AD36" s="243"/>
      <c r="AE36" s="243"/>
      <c r="AF36" s="243"/>
      <c r="AG36" s="243"/>
      <c r="AH36" s="243"/>
    </row>
    <row r="37" spans="2:34" x14ac:dyDescent="0.15">
      <c r="AH37" s="243"/>
    </row>
    <row r="38" spans="2:34" x14ac:dyDescent="0.15">
      <c r="AG38" s="243"/>
      <c r="AH38" s="243"/>
    </row>
    <row r="39" spans="2:34" x14ac:dyDescent="0.15"/>
    <row r="40" spans="2:34" x14ac:dyDescent="0.15">
      <c r="U40" s="243"/>
    </row>
    <row r="41" spans="2:34" x14ac:dyDescent="0.15">
      <c r="R41" s="243"/>
    </row>
    <row r="42" spans="2:34" x14ac:dyDescent="0.15">
      <c r="T42" s="243"/>
      <c r="W42" s="243"/>
    </row>
    <row r="43" spans="2:34" x14ac:dyDescent="0.15">
      <c r="Q43" s="243"/>
      <c r="S43" s="243"/>
      <c r="V43" s="243"/>
      <c r="X43" s="243"/>
      <c r="Y43" s="243"/>
      <c r="Z43" s="243"/>
      <c r="AA43" s="243"/>
      <c r="AB43" s="243"/>
      <c r="AC43" s="243"/>
      <c r="AD43" s="243"/>
      <c r="AE43" s="243"/>
      <c r="AF43" s="243"/>
      <c r="AG43" s="243"/>
      <c r="AH43" s="243"/>
    </row>
    <row r="44" spans="2:34" x14ac:dyDescent="0.15">
      <c r="AH44" s="243"/>
    </row>
    <row r="45" spans="2:34" x14ac:dyDescent="0.15"/>
    <row r="46" spans="2:34" x14ac:dyDescent="0.15"/>
    <row r="47" spans="2:34" x14ac:dyDescent="0.15"/>
    <row r="48" spans="2:34" x14ac:dyDescent="0.15">
      <c r="AG48" s="243"/>
      <c r="AH48" s="243"/>
    </row>
    <row r="49" spans="29:34" x14ac:dyDescent="0.15">
      <c r="AH49" s="243"/>
    </row>
    <row r="50" spans="29:34" x14ac:dyDescent="0.15">
      <c r="AH50" s="243"/>
    </row>
    <row r="51" spans="29:34" x14ac:dyDescent="0.15">
      <c r="AC51" s="243"/>
      <c r="AD51" s="243"/>
      <c r="AE51" s="243"/>
      <c r="AF51" s="243"/>
      <c r="AG51" s="243"/>
      <c r="AH51" s="243"/>
    </row>
    <row r="52" spans="29:34" x14ac:dyDescent="0.15"/>
    <row r="53" spans="29:34" x14ac:dyDescent="0.15"/>
    <row r="54" spans="29:34" x14ac:dyDescent="0.15">
      <c r="AH54" s="243"/>
    </row>
    <row r="55" spans="29:34" x14ac:dyDescent="0.15"/>
    <row r="56" spans="29:34" x14ac:dyDescent="0.15"/>
    <row r="57" spans="29:34" x14ac:dyDescent="0.15"/>
    <row r="58" spans="29:34" x14ac:dyDescent="0.15">
      <c r="AH58" s="243"/>
    </row>
    <row r="59" spans="29:34" x14ac:dyDescent="0.15"/>
    <row r="60" spans="29:34" x14ac:dyDescent="0.15"/>
    <row r="61" spans="29:34" x14ac:dyDescent="0.15"/>
    <row r="62" spans="29:34" x14ac:dyDescent="0.15"/>
    <row r="63" spans="29:34" x14ac:dyDescent="0.15">
      <c r="AH63" s="243"/>
    </row>
    <row r="64" spans="29:34" x14ac:dyDescent="0.15">
      <c r="AG64" s="243"/>
      <c r="AH64" s="243"/>
    </row>
    <row r="65" spans="32:34" x14ac:dyDescent="0.15"/>
    <row r="66" spans="32:34" x14ac:dyDescent="0.15"/>
    <row r="67" spans="32:34" x14ac:dyDescent="0.15"/>
    <row r="68" spans="32:34" x14ac:dyDescent="0.15"/>
    <row r="69" spans="32:34" x14ac:dyDescent="0.15">
      <c r="AF69" s="243"/>
      <c r="AG69" s="243"/>
      <c r="AH69" s="243"/>
    </row>
    <row r="70" spans="32:34" x14ac:dyDescent="0.15"/>
    <row r="71" spans="32:34" x14ac:dyDescent="0.15"/>
    <row r="72" spans="32:34" x14ac:dyDescent="0.15"/>
    <row r="73" spans="32:34" x14ac:dyDescent="0.15"/>
    <row r="74" spans="32:34" x14ac:dyDescent="0.15"/>
    <row r="75" spans="32:34" x14ac:dyDescent="0.15"/>
    <row r="76" spans="32:34" x14ac:dyDescent="0.15"/>
    <row r="77" spans="32:34" x14ac:dyDescent="0.15"/>
    <row r="78" spans="32:34" x14ac:dyDescent="0.15"/>
    <row r="79" spans="32:34" x14ac:dyDescent="0.15"/>
    <row r="80" spans="32:34" x14ac:dyDescent="0.15"/>
    <row r="81" spans="25:34" x14ac:dyDescent="0.15"/>
    <row r="82" spans="25:34" x14ac:dyDescent="0.15">
      <c r="Y82" s="243"/>
    </row>
    <row r="83" spans="25:34" x14ac:dyDescent="0.15">
      <c r="Z83" s="243"/>
      <c r="AA83" s="243"/>
      <c r="AB83" s="243"/>
      <c r="AC83" s="243"/>
      <c r="AD83" s="243"/>
      <c r="AE83" s="243"/>
      <c r="AF83" s="243"/>
      <c r="AG83" s="243"/>
      <c r="AH83" s="243"/>
    </row>
    <row r="84" spans="25:34" x14ac:dyDescent="0.15"/>
    <row r="85" spans="25:34" x14ac:dyDescent="0.15"/>
    <row r="86" spans="25:34" x14ac:dyDescent="0.15"/>
    <row r="87" spans="25:34" x14ac:dyDescent="0.15"/>
    <row r="88" spans="25:34" x14ac:dyDescent="0.15">
      <c r="AH88" s="243"/>
    </row>
    <row r="89" spans="25:34" x14ac:dyDescent="0.15"/>
    <row r="90" spans="25:34" x14ac:dyDescent="0.15"/>
    <row r="91" spans="25:34" x14ac:dyDescent="0.15"/>
    <row r="92" spans="25:34" ht="13.5" customHeight="1" x14ac:dyDescent="0.15"/>
    <row r="93" spans="25:34" ht="13.5" customHeight="1" x14ac:dyDescent="0.15"/>
    <row r="94" spans="25:34" ht="13.5" customHeight="1" x14ac:dyDescent="0.15">
      <c r="AF94" s="243"/>
      <c r="AG94" s="243"/>
      <c r="AH94" s="243"/>
    </row>
    <row r="95" spans="25:34" ht="13.5" customHeight="1" x14ac:dyDescent="0.15">
      <c r="AH95" s="243"/>
    </row>
    <row r="96" spans="25:34" ht="13.5" customHeight="1" x14ac:dyDescent="0.15"/>
    <row r="97" spans="33:34" ht="13.5" customHeight="1" x14ac:dyDescent="0.15"/>
    <row r="98" spans="33:34" ht="13.5" customHeight="1" x14ac:dyDescent="0.15"/>
    <row r="99" spans="33:34" ht="13.5" customHeight="1" x14ac:dyDescent="0.15"/>
    <row r="100" spans="33:34" ht="13.5" customHeight="1" x14ac:dyDescent="0.15"/>
    <row r="101" spans="33:34" ht="13.5" customHeight="1" x14ac:dyDescent="0.15">
      <c r="AH101" s="243"/>
    </row>
    <row r="102" spans="33:34" ht="13.5" customHeight="1" x14ac:dyDescent="0.15"/>
    <row r="103" spans="33:34" ht="13.5" customHeight="1" x14ac:dyDescent="0.15"/>
    <row r="104" spans="33:34" ht="13.5" customHeight="1" x14ac:dyDescent="0.15">
      <c r="AG104" s="243"/>
      <c r="AH104" s="243"/>
    </row>
    <row r="105" spans="33:34" ht="13.5" customHeight="1" x14ac:dyDescent="0.15"/>
    <row r="106" spans="33:34" ht="13.5" customHeight="1" x14ac:dyDescent="0.15"/>
    <row r="107" spans="33:34" ht="13.5" customHeight="1" x14ac:dyDescent="0.15"/>
    <row r="108" spans="33:34" ht="13.5" customHeight="1" x14ac:dyDescent="0.15"/>
    <row r="109" spans="33:34" ht="13.5" customHeight="1" x14ac:dyDescent="0.15"/>
    <row r="110" spans="33:34" ht="13.5" customHeight="1" x14ac:dyDescent="0.15"/>
    <row r="111" spans="33:34" ht="13.5" customHeight="1" x14ac:dyDescent="0.15"/>
    <row r="112" spans="33:34" ht="13.5" customHeight="1" x14ac:dyDescent="0.15"/>
    <row r="113" spans="34:34" ht="13.5" customHeight="1" x14ac:dyDescent="0.15"/>
    <row r="114" spans="34:34" ht="13.5" customHeight="1" x14ac:dyDescent="0.15"/>
    <row r="115" spans="34:34" ht="13.5" customHeight="1" x14ac:dyDescent="0.15"/>
    <row r="116" spans="34:34" ht="13.5" customHeight="1" x14ac:dyDescent="0.15">
      <c r="AH116" s="243"/>
    </row>
    <row r="117" spans="34:34" ht="13.5" hidden="1" customHeight="1" x14ac:dyDescent="0.15"/>
    <row r="118" spans="34:34" ht="13.5" hidden="1" customHeight="1" x14ac:dyDescent="0.15"/>
    <row r="119" spans="34:34" ht="13.5" hidden="1" customHeight="1" x14ac:dyDescent="0.15"/>
    <row r="120" spans="34:34" ht="13.5" hidden="1" customHeight="1" x14ac:dyDescent="0.15"/>
    <row r="121" spans="34:34" ht="13.5" hidden="1" customHeight="1" x14ac:dyDescent="0.15">
      <c r="AH121" s="243"/>
    </row>
    <row r="122" spans="34:34" ht="13.5" hidden="1" customHeight="1" x14ac:dyDescent="0.15"/>
    <row r="123" spans="34:34" ht="13.5" hidden="1" customHeight="1" x14ac:dyDescent="0.15"/>
    <row r="124" spans="34:34" ht="13.5" hidden="1" customHeight="1" x14ac:dyDescent="0.15"/>
    <row r="125" spans="34:34" ht="13.5" hidden="1" customHeight="1" x14ac:dyDescent="0.15"/>
    <row r="126" spans="34:34" ht="13.5" hidden="1" customHeight="1" x14ac:dyDescent="0.15"/>
    <row r="127" spans="34:34" ht="13.5" hidden="1" customHeight="1" x14ac:dyDescent="0.15"/>
    <row r="128" spans="34:34" ht="13.5" hidden="1" customHeight="1" x14ac:dyDescent="0.15"/>
    <row r="129" ht="13.5" hidden="1" customHeight="1" x14ac:dyDescent="0.15"/>
    <row r="130" ht="13.5" hidden="1" customHeight="1" x14ac:dyDescent="0.15"/>
    <row r="131" ht="13.5" hidden="1" customHeight="1" x14ac:dyDescent="0.15"/>
    <row r="132" ht="13.5" hidden="1" customHeight="1" x14ac:dyDescent="0.15"/>
  </sheetData>
  <sheetProtection password="851F" sheet="1" objects="1" scenarios="1"/>
  <dataConsolidate/>
  <phoneticPr fontId="2"/>
  <printOptions horizontalCentered="1" verticalCentered="1"/>
  <pageMargins left="0" right="0" top="0.19685039370078741" bottom="0" header="0.39370078740157483" footer="0"/>
  <pageSetup paperSize="9" scale="40" orientation="landscape" horizontalDpi="300" verticalDpi="300"/>
  <headerFooter alignWithMargins="0">
    <oddFooter>&amp;C&amp;P/&amp;N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75" zoomScaleNormal="75" zoomScaleSheetLayoutView="100" workbookViewId="0">
      <selection activeCell="AY11" sqref="AY11:BM11"/>
    </sheetView>
  </sheetViews>
  <sheetFormatPr defaultColWidth="0" defaultRowHeight="13.5" customHeight="1" zeroHeight="1" x14ac:dyDescent="0.15"/>
  <cols>
    <col min="1" max="1" width="8.25" style="1" customWidth="1"/>
    <col min="2" max="16" width="14.625" style="1" customWidth="1"/>
    <col min="17"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spans="2:10" ht="16.5" customHeight="1" x14ac:dyDescent="0.15"/>
    <row r="34" spans="2:10" ht="16.5" customHeight="1" x14ac:dyDescent="0.15"/>
    <row r="35" spans="2:10" ht="16.5" customHeight="1" x14ac:dyDescent="0.15"/>
    <row r="36" spans="2:10" ht="16.5" customHeight="1" x14ac:dyDescent="0.15"/>
    <row r="37" spans="2:10" ht="16.5" customHeight="1" x14ac:dyDescent="0.15"/>
    <row r="38" spans="2:10" ht="16.5" customHeight="1" x14ac:dyDescent="0.15"/>
    <row r="39" spans="2:10" ht="16.5" customHeight="1" x14ac:dyDescent="0.15"/>
    <row r="40" spans="2:10" ht="16.5" customHeight="1" x14ac:dyDescent="0.15"/>
    <row r="41" spans="2:10" ht="16.5" customHeight="1" x14ac:dyDescent="0.15"/>
    <row r="42" spans="2:10" ht="16.5" customHeight="1" x14ac:dyDescent="0.15"/>
    <row r="43" spans="2:10" ht="16.5" customHeight="1" x14ac:dyDescent="0.15"/>
    <row r="44" spans="2:10" ht="16.5" customHeight="1" x14ac:dyDescent="0.15"/>
    <row r="45" spans="2:10" ht="29.25" customHeight="1" thickBot="1" x14ac:dyDescent="0.2">
      <c r="B45" s="2"/>
      <c r="C45" s="2"/>
      <c r="D45" s="2"/>
      <c r="E45" s="2"/>
      <c r="F45" s="2"/>
      <c r="G45" s="2"/>
      <c r="H45" s="2"/>
      <c r="I45" s="2"/>
      <c r="J45" s="3" t="s">
        <v>0</v>
      </c>
    </row>
    <row r="46" spans="2:10" ht="29.25" customHeight="1" thickBot="1" x14ac:dyDescent="0.25">
      <c r="B46" s="4" t="s">
        <v>1</v>
      </c>
      <c r="C46" s="5"/>
      <c r="D46" s="5"/>
      <c r="E46" s="6" t="s">
        <v>2</v>
      </c>
      <c r="F46" s="7" t="s">
        <v>517</v>
      </c>
      <c r="G46" s="8" t="s">
        <v>518</v>
      </c>
      <c r="H46" s="8" t="s">
        <v>519</v>
      </c>
      <c r="I46" s="8" t="s">
        <v>520</v>
      </c>
      <c r="J46" s="9" t="s">
        <v>521</v>
      </c>
    </row>
    <row r="47" spans="2:10" ht="57.75" customHeight="1" x14ac:dyDescent="0.15">
      <c r="B47" s="10"/>
      <c r="C47" s="1173" t="s">
        <v>3</v>
      </c>
      <c r="D47" s="1173"/>
      <c r="E47" s="1174"/>
      <c r="F47" s="11">
        <v>18.239999999999998</v>
      </c>
      <c r="G47" s="12">
        <v>19.309999999999999</v>
      </c>
      <c r="H47" s="12">
        <v>15.92</v>
      </c>
      <c r="I47" s="12">
        <v>20.8</v>
      </c>
      <c r="J47" s="13">
        <v>23.12</v>
      </c>
    </row>
    <row r="48" spans="2:10" ht="57.75" customHeight="1" x14ac:dyDescent="0.15">
      <c r="B48" s="14"/>
      <c r="C48" s="1175" t="s">
        <v>4</v>
      </c>
      <c r="D48" s="1175"/>
      <c r="E48" s="1176"/>
      <c r="F48" s="15">
        <v>3.25</v>
      </c>
      <c r="G48" s="16">
        <v>2.87</v>
      </c>
      <c r="H48" s="16">
        <v>2.86</v>
      </c>
      <c r="I48" s="16">
        <v>3.74</v>
      </c>
      <c r="J48" s="17">
        <v>4.3899999999999997</v>
      </c>
    </row>
    <row r="49" spans="2:10" ht="57.75" customHeight="1" thickBot="1" x14ac:dyDescent="0.2">
      <c r="B49" s="18"/>
      <c r="C49" s="1177" t="s">
        <v>5</v>
      </c>
      <c r="D49" s="1177"/>
      <c r="E49" s="1178"/>
      <c r="F49" s="19" t="s">
        <v>522</v>
      </c>
      <c r="G49" s="20">
        <v>0.53</v>
      </c>
      <c r="H49" s="20" t="s">
        <v>523</v>
      </c>
      <c r="I49" s="20">
        <v>5.47</v>
      </c>
      <c r="J49" s="21">
        <v>1.31</v>
      </c>
    </row>
    <row r="50" spans="2:10" ht="13.5" customHeight="1" x14ac:dyDescent="0.15"/>
    <row r="51" spans="2:10" ht="13.5" hidden="1" customHeight="1" x14ac:dyDescent="0.15"/>
    <row r="52" spans="2:10" ht="13.5" hidden="1" customHeight="1" x14ac:dyDescent="0.15"/>
    <row r="53" spans="2:10" ht="13.5" hidden="1" customHeight="1" x14ac:dyDescent="0.15"/>
  </sheetData>
  <sheetProtection password="851F" sheet="1" objects="1" scenarios="1"/>
  <mergeCells count="3">
    <mergeCell ref="C47:E47"/>
    <mergeCell ref="C48:E48"/>
    <mergeCell ref="C49:E49"/>
  </mergeCells>
  <phoneticPr fontId="2"/>
  <printOptions horizontalCentered="1"/>
  <pageMargins left="0" right="0" top="0.19685039370078741" bottom="0" header="0" footer="0"/>
  <pageSetup paperSize="9" scale="64" orientation="landscape" horizontalDpi="300" verticalDpi="300"/>
  <headerFooter alignWithMargins="0">
    <oddFooter>&amp;C&amp;P/&amp;N</oddFooter>
  </headerFooter>
  <rowBreaks count="1" manualBreakCount="1">
    <brk id="51" max="15"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性質別歳出決算分析表（住民一人当たりのコスト）</vt:lpstr>
      <vt:lpstr>目的別歳出決算分析表（住民一人当たりのコスト）</vt:lpstr>
      <vt:lpstr>実質収支比率等に係る経年分析</vt:lpstr>
      <vt:lpstr>連結実質赤字比率に係る赤字・黒字の構成分析</vt:lpstr>
      <vt:lpstr>実質公債費比率（分子）の構造</vt:lpstr>
      <vt:lpstr>将来負担比率（分子）の構造</vt:lpstr>
      <vt:lpstr>公会計指標分析・財政指標組合せ分析表</vt:lpstr>
      <vt:lpstr>施設類型別ストック情報分析表①</vt:lpstr>
      <vt:lpstr>施設類型別ストック情報分析表②</vt:lpstr>
      <vt:lpstr>データシート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河内　直人</cp:lastModifiedBy>
  <dcterms:modified xsi:type="dcterms:W3CDTF">2018-12-11T00:53:06Z</dcterms:modified>
</cp:coreProperties>
</file>