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35_オープンデータ\08_公開・運用\05_公開データ\02_企画部\02_財政課\03_データセット\0000000008_予算　一般会計歳入歳出予算款別一覧表（歳入・歳出）\"/>
    </mc:Choice>
  </mc:AlternateContent>
  <bookViews>
    <workbookView xWindow="0" yWindow="0" windowWidth="20490" windowHeight="844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B23" i="2" l="1"/>
  <c r="C7" i="2"/>
  <c r="D23" i="2"/>
  <c r="F23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6" i="2"/>
  <c r="F5" i="2"/>
  <c r="F4" i="2"/>
  <c r="F3" i="2"/>
  <c r="F2" i="2"/>
  <c r="C9" i="2"/>
  <c r="C6" i="2"/>
  <c r="C17" i="2"/>
  <c r="C3" i="2"/>
  <c r="C18" i="2"/>
  <c r="C11" i="2"/>
  <c r="C2" i="2"/>
  <c r="C19" i="2"/>
  <c r="C5" i="2"/>
  <c r="C12" i="2"/>
  <c r="C10" i="2"/>
  <c r="C20" i="2"/>
  <c r="C15" i="2"/>
  <c r="C21" i="2"/>
  <c r="C13" i="2"/>
  <c r="C22" i="2"/>
  <c r="C14" i="2"/>
  <c r="C16" i="2"/>
  <c r="C8" i="2"/>
  <c r="C4" i="2"/>
  <c r="G23" i="2"/>
</calcChain>
</file>

<file path=xl/sharedStrings.xml><?xml version="1.0" encoding="utf-8"?>
<sst xmlns="http://schemas.openxmlformats.org/spreadsheetml/2006/main" count="31" uniqueCount="30">
  <si>
    <t>増減</t>
  </si>
  <si>
    <t>構成比（％）</t>
    <phoneticPr fontId="2"/>
  </si>
  <si>
    <t>歳入合計</t>
    <phoneticPr fontId="2"/>
  </si>
  <si>
    <r>
      <t>1</t>
    </r>
    <r>
      <rPr>
        <sz val="9"/>
        <rFont val="ＭＳ ゴシック"/>
        <family val="3"/>
        <charset val="128"/>
      </rPr>
      <t>特別区税</t>
    </r>
    <phoneticPr fontId="2"/>
  </si>
  <si>
    <t>2地方譲与税</t>
    <phoneticPr fontId="2"/>
  </si>
  <si>
    <t>3利子割交付金</t>
    <phoneticPr fontId="2"/>
  </si>
  <si>
    <t>4配当割交付金</t>
    <phoneticPr fontId="2"/>
  </si>
  <si>
    <t>5株式等譲渡所得割交付金</t>
    <phoneticPr fontId="2"/>
  </si>
  <si>
    <t>6地方消費税交付金</t>
    <phoneticPr fontId="2"/>
  </si>
  <si>
    <t>7自動車取得税交付金</t>
    <phoneticPr fontId="2"/>
  </si>
  <si>
    <t>平成30年度歳入額</t>
    <phoneticPr fontId="2"/>
  </si>
  <si>
    <t>前年度比（％）</t>
  </si>
  <si>
    <t>8環境性能割交付金</t>
    <rPh sb="1" eb="3">
      <t>カンキョウ</t>
    </rPh>
    <rPh sb="3" eb="5">
      <t>セイノウ</t>
    </rPh>
    <rPh sb="5" eb="6">
      <t>ワリ</t>
    </rPh>
    <rPh sb="6" eb="9">
      <t>コウフキン</t>
    </rPh>
    <phoneticPr fontId="2"/>
  </si>
  <si>
    <t>9地方特例交付金</t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</si>
  <si>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特別区交付金</t>
    </r>
    <phoneticPr fontId="2"/>
  </si>
  <si>
    <r>
      <t>1</t>
    </r>
    <r>
      <rPr>
        <sz val="9"/>
        <rFont val="ＭＳ ゴシック"/>
        <family val="3"/>
        <charset val="128"/>
      </rPr>
      <t>1</t>
    </r>
    <r>
      <rPr>
        <sz val="9"/>
        <rFont val="ＭＳ ゴシック"/>
        <family val="3"/>
        <charset val="128"/>
      </rPr>
      <t>交通安全対策特別交付金</t>
    </r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</si>
  <si>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分担金及び負担金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</si>
  <si>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使用料及び手数料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</si>
  <si>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国庫支出金</t>
    </r>
    <phoneticPr fontId="2"/>
  </si>
  <si>
    <r>
      <t>1</t>
    </r>
    <r>
      <rPr>
        <sz val="9"/>
        <rFont val="ＭＳ ゴシック"/>
        <family val="3"/>
        <charset val="128"/>
      </rPr>
      <t>5</t>
    </r>
    <r>
      <rPr>
        <sz val="9"/>
        <rFont val="ＭＳ ゴシック"/>
        <family val="3"/>
        <charset val="128"/>
      </rPr>
      <t>都支出金</t>
    </r>
    <phoneticPr fontId="2"/>
  </si>
  <si>
    <r>
      <t>1</t>
    </r>
    <r>
      <rPr>
        <sz val="9"/>
        <rFont val="ＭＳ ゴシック"/>
        <family val="3"/>
        <charset val="128"/>
      </rPr>
      <t>6</t>
    </r>
    <r>
      <rPr>
        <sz val="9"/>
        <rFont val="ＭＳ ゴシック"/>
        <family val="3"/>
        <charset val="128"/>
      </rPr>
      <t>財産収入</t>
    </r>
    <phoneticPr fontId="2"/>
  </si>
  <si>
    <r>
      <t>1</t>
    </r>
    <r>
      <rPr>
        <sz val="9"/>
        <rFont val="ＭＳ ゴシック"/>
        <family val="3"/>
        <charset val="128"/>
      </rPr>
      <t>7</t>
    </r>
    <r>
      <rPr>
        <sz val="9"/>
        <rFont val="ＭＳ ゴシック"/>
        <family val="3"/>
        <charset val="128"/>
      </rPr>
      <t>寄付金</t>
    </r>
    <phoneticPr fontId="2"/>
  </si>
  <si>
    <r>
      <t>1</t>
    </r>
    <r>
      <rPr>
        <sz val="9"/>
        <rFont val="ＭＳ ゴシック"/>
        <family val="3"/>
        <charset val="128"/>
      </rPr>
      <t>8</t>
    </r>
    <r>
      <rPr>
        <sz val="9"/>
        <rFont val="ＭＳ ゴシック"/>
        <family val="3"/>
        <charset val="128"/>
      </rPr>
      <t>繰入金</t>
    </r>
    <phoneticPr fontId="2"/>
  </si>
  <si>
    <r>
      <t>1</t>
    </r>
    <r>
      <rPr>
        <sz val="9"/>
        <rFont val="ＭＳ ゴシック"/>
        <family val="3"/>
        <charset val="128"/>
      </rPr>
      <t>9</t>
    </r>
    <r>
      <rPr>
        <sz val="9"/>
        <rFont val="ＭＳ ゴシック"/>
        <family val="3"/>
        <charset val="128"/>
      </rPr>
      <t>繰越金</t>
    </r>
    <phoneticPr fontId="2"/>
  </si>
  <si>
    <r>
      <t>2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諸収入</t>
    </r>
    <phoneticPr fontId="2"/>
  </si>
  <si>
    <r>
      <t>2</t>
    </r>
    <r>
      <rPr>
        <sz val="9"/>
        <rFont val="ＭＳ ゴシック"/>
        <family val="3"/>
        <charset val="128"/>
      </rPr>
      <t>1</t>
    </r>
    <r>
      <rPr>
        <sz val="9"/>
        <rFont val="ＭＳ ゴシック"/>
        <family val="3"/>
        <charset val="128"/>
      </rPr>
      <t>特別区債</t>
    </r>
    <phoneticPr fontId="2"/>
  </si>
  <si>
    <t>-</t>
    <phoneticPr fontId="2"/>
  </si>
  <si>
    <t>皆増</t>
    <rPh sb="0" eb="1">
      <t>ミナ</t>
    </rPh>
    <rPh sb="1" eb="2">
      <t>ゾウ</t>
    </rPh>
    <phoneticPr fontId="2"/>
  </si>
  <si>
    <t>-</t>
    <phoneticPr fontId="2"/>
  </si>
  <si>
    <t>令和元年度歳入額</t>
    <rPh sb="0" eb="1">
      <t>レイ</t>
    </rPh>
    <rPh sb="1" eb="2">
      <t>ワ</t>
    </rPh>
    <rPh sb="2" eb="4">
      <t>ガンネン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</si>
</sst>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;&quot;△ &quot;#,##0.0"/>
    <numFmt numFmtId="177" formatCode="#,##0.0;&quot;△ &quot;#,##0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>
      <alignment vertical="center"/>
    </xf>
    <xf numFmtId="17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ont="1" applyFill="1" applyBorder="1" applyAlignment="1">
      <alignment horizontal="right" vertical="center" wrapText="1"/>
    </xf>
    <xf numFmtId="3" fontId="1" fillId="0" borderId="0" xfId="0" applyNumberFormat="1" applyFont="1" applyFill="1">
      <alignment vertical="center"/>
    </xf>
    <xf numFmtId="3" fontId="1" fillId="0" borderId="0" xfId="1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0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15" zoomScaleNormal="115" workbookViewId="0"/>
  </sheetViews>
  <sheetFormatPr defaultRowHeight="11.25" x14ac:dyDescent="0.15"/>
  <cols>
    <col min="1" max="1" width="25.83203125" style="11" customWidth="1"/>
    <col min="2" max="2" width="18.83203125" style="7" customWidth="1"/>
    <col min="3" max="3" width="13.83203125" style="11" customWidth="1"/>
    <col min="4" max="4" width="17.33203125" style="7" customWidth="1"/>
    <col min="5" max="5" width="13.83203125" style="11" customWidth="1"/>
    <col min="6" max="6" width="19.83203125" style="7" customWidth="1"/>
    <col min="7" max="7" width="16.83203125" style="11" customWidth="1"/>
    <col min="8" max="16384" width="9.33203125" style="1"/>
  </cols>
  <sheetData>
    <row r="1" spans="1:8" s="11" customFormat="1" ht="22.5" customHeight="1" x14ac:dyDescent="0.15">
      <c r="A1" s="14"/>
      <c r="B1" s="15" t="s">
        <v>29</v>
      </c>
      <c r="C1" s="9" t="s">
        <v>1</v>
      </c>
      <c r="D1" s="15" t="s">
        <v>10</v>
      </c>
      <c r="E1" s="9" t="s">
        <v>1</v>
      </c>
      <c r="F1" s="13" t="s">
        <v>0</v>
      </c>
      <c r="G1" s="13" t="s">
        <v>11</v>
      </c>
    </row>
    <row r="2" spans="1:8" x14ac:dyDescent="0.15">
      <c r="A2" s="16" t="s">
        <v>3</v>
      </c>
      <c r="B2" s="4">
        <v>67193811</v>
      </c>
      <c r="C2" s="5">
        <f>ROUND(B2/$B$23,3)*100</f>
        <v>24.8</v>
      </c>
      <c r="D2" s="4">
        <v>65646639</v>
      </c>
      <c r="E2" s="5">
        <v>24.9</v>
      </c>
      <c r="F2" s="4">
        <f>B2-D2</f>
        <v>1547172</v>
      </c>
      <c r="G2" s="5">
        <f>ROUND((B2-D2)/D2,3)*100</f>
        <v>2.4</v>
      </c>
    </row>
    <row r="3" spans="1:8" x14ac:dyDescent="0.15">
      <c r="A3" s="16" t="s">
        <v>4</v>
      </c>
      <c r="B3" s="4">
        <v>967750</v>
      </c>
      <c r="C3" s="5">
        <f t="shared" ref="C3:C22" si="0">ROUND(B3/$B$23,3)*100</f>
        <v>0.4</v>
      </c>
      <c r="D3" s="4">
        <v>954000</v>
      </c>
      <c r="E3" s="5">
        <v>0.4</v>
      </c>
      <c r="F3" s="4">
        <f t="shared" ref="F3:F23" si="1">B3-D3</f>
        <v>13750</v>
      </c>
      <c r="G3" s="5">
        <f t="shared" ref="G3:G22" si="2">ROUND((B3-D3)/D3,3)*100</f>
        <v>1.4000000000000001</v>
      </c>
    </row>
    <row r="4" spans="1:8" x14ac:dyDescent="0.15">
      <c r="A4" s="16" t="s">
        <v>5</v>
      </c>
      <c r="B4" s="4">
        <v>200000</v>
      </c>
      <c r="C4" s="5">
        <f t="shared" si="0"/>
        <v>0.1</v>
      </c>
      <c r="D4" s="4">
        <v>166500</v>
      </c>
      <c r="E4" s="5">
        <v>0.1</v>
      </c>
      <c r="F4" s="8">
        <f t="shared" si="1"/>
        <v>33500</v>
      </c>
      <c r="G4" s="5">
        <f t="shared" si="2"/>
        <v>20.100000000000001</v>
      </c>
    </row>
    <row r="5" spans="1:8" x14ac:dyDescent="0.15">
      <c r="A5" s="16" t="s">
        <v>6</v>
      </c>
      <c r="B5" s="4">
        <v>1210000</v>
      </c>
      <c r="C5" s="5">
        <f t="shared" si="0"/>
        <v>0.4</v>
      </c>
      <c r="D5" s="4">
        <v>1210000</v>
      </c>
      <c r="E5" s="5">
        <v>0.5</v>
      </c>
      <c r="F5" s="8">
        <f t="shared" si="1"/>
        <v>0</v>
      </c>
      <c r="G5" s="5">
        <f t="shared" si="2"/>
        <v>0</v>
      </c>
      <c r="H5" s="3"/>
    </row>
    <row r="6" spans="1:8" x14ac:dyDescent="0.15">
      <c r="A6" s="16" t="s">
        <v>7</v>
      </c>
      <c r="B6" s="4">
        <v>1147000</v>
      </c>
      <c r="C6" s="5">
        <f t="shared" si="0"/>
        <v>0.4</v>
      </c>
      <c r="D6" s="4">
        <v>1147000</v>
      </c>
      <c r="E6" s="5">
        <v>0.4</v>
      </c>
      <c r="F6" s="8">
        <f t="shared" si="1"/>
        <v>0</v>
      </c>
      <c r="G6" s="5">
        <f t="shared" si="2"/>
        <v>0</v>
      </c>
    </row>
    <row r="7" spans="1:8" x14ac:dyDescent="0.15">
      <c r="A7" s="16" t="s">
        <v>8</v>
      </c>
      <c r="B7" s="4">
        <v>11549000</v>
      </c>
      <c r="C7" s="5">
        <f t="shared" si="0"/>
        <v>4.3</v>
      </c>
      <c r="D7" s="4">
        <v>12193000</v>
      </c>
      <c r="E7" s="5">
        <v>4.5999999999999996</v>
      </c>
      <c r="F7" s="8">
        <f t="shared" si="1"/>
        <v>-644000</v>
      </c>
      <c r="G7" s="5">
        <f t="shared" si="2"/>
        <v>-5.3</v>
      </c>
    </row>
    <row r="8" spans="1:8" x14ac:dyDescent="0.15">
      <c r="A8" s="16" t="s">
        <v>9</v>
      </c>
      <c r="B8" s="4">
        <v>295000</v>
      </c>
      <c r="C8" s="5">
        <f t="shared" si="0"/>
        <v>0.1</v>
      </c>
      <c r="D8" s="4">
        <v>480000</v>
      </c>
      <c r="E8" s="5">
        <v>0.2</v>
      </c>
      <c r="F8" s="8">
        <f t="shared" si="1"/>
        <v>-185000</v>
      </c>
      <c r="G8" s="5">
        <f t="shared" si="2"/>
        <v>-38.5</v>
      </c>
    </row>
    <row r="9" spans="1:8" x14ac:dyDescent="0.15">
      <c r="A9" s="17" t="s">
        <v>12</v>
      </c>
      <c r="B9" s="4">
        <v>67000</v>
      </c>
      <c r="C9" s="5">
        <f t="shared" si="0"/>
        <v>0</v>
      </c>
      <c r="D9" s="6" t="s">
        <v>28</v>
      </c>
      <c r="E9" s="12" t="s">
        <v>26</v>
      </c>
      <c r="F9" s="8">
        <v>67000</v>
      </c>
      <c r="G9" s="12" t="s">
        <v>27</v>
      </c>
    </row>
    <row r="10" spans="1:8" x14ac:dyDescent="0.15">
      <c r="A10" s="17" t="s">
        <v>13</v>
      </c>
      <c r="B10" s="4">
        <v>448000</v>
      </c>
      <c r="C10" s="5">
        <f t="shared" si="0"/>
        <v>0.2</v>
      </c>
      <c r="D10" s="4">
        <v>404800</v>
      </c>
      <c r="E10" s="5">
        <v>0.2</v>
      </c>
      <c r="F10" s="8">
        <f t="shared" si="1"/>
        <v>43200</v>
      </c>
      <c r="G10" s="5">
        <f t="shared" si="2"/>
        <v>10.7</v>
      </c>
    </row>
    <row r="11" spans="1:8" x14ac:dyDescent="0.15">
      <c r="A11" s="17" t="s">
        <v>14</v>
      </c>
      <c r="B11" s="4">
        <v>86411214</v>
      </c>
      <c r="C11" s="5">
        <f t="shared" si="0"/>
        <v>31.900000000000002</v>
      </c>
      <c r="D11" s="4">
        <v>83019248</v>
      </c>
      <c r="E11" s="5">
        <v>31.5</v>
      </c>
      <c r="F11" s="8">
        <f t="shared" si="1"/>
        <v>3391966</v>
      </c>
      <c r="G11" s="5">
        <f t="shared" si="2"/>
        <v>4.1000000000000005</v>
      </c>
    </row>
    <row r="12" spans="1:8" x14ac:dyDescent="0.15">
      <c r="A12" s="17" t="s">
        <v>15</v>
      </c>
      <c r="B12" s="4">
        <v>66000</v>
      </c>
      <c r="C12" s="5">
        <f t="shared" si="0"/>
        <v>0</v>
      </c>
      <c r="D12" s="4">
        <v>66000</v>
      </c>
      <c r="E12" s="5">
        <v>0</v>
      </c>
      <c r="F12" s="8">
        <f t="shared" si="1"/>
        <v>0</v>
      </c>
      <c r="G12" s="5">
        <f t="shared" si="2"/>
        <v>0</v>
      </c>
    </row>
    <row r="13" spans="1:8" x14ac:dyDescent="0.15">
      <c r="A13" s="17" t="s">
        <v>16</v>
      </c>
      <c r="B13" s="4">
        <v>1454864</v>
      </c>
      <c r="C13" s="5">
        <f t="shared" si="0"/>
        <v>0.5</v>
      </c>
      <c r="D13" s="4">
        <v>1736694</v>
      </c>
      <c r="E13" s="5">
        <v>0.7</v>
      </c>
      <c r="F13" s="8">
        <f t="shared" si="1"/>
        <v>-281830</v>
      </c>
      <c r="G13" s="5">
        <f t="shared" si="2"/>
        <v>-16.2</v>
      </c>
    </row>
    <row r="14" spans="1:8" x14ac:dyDescent="0.15">
      <c r="A14" s="17" t="s">
        <v>17</v>
      </c>
      <c r="B14" s="4">
        <v>5202685</v>
      </c>
      <c r="C14" s="5">
        <f t="shared" si="0"/>
        <v>1.9</v>
      </c>
      <c r="D14" s="4">
        <v>5283150</v>
      </c>
      <c r="E14" s="5">
        <v>2</v>
      </c>
      <c r="F14" s="8">
        <f t="shared" si="1"/>
        <v>-80465</v>
      </c>
      <c r="G14" s="5">
        <f t="shared" si="2"/>
        <v>-1.5</v>
      </c>
    </row>
    <row r="15" spans="1:8" x14ac:dyDescent="0.15">
      <c r="A15" s="17" t="s">
        <v>18</v>
      </c>
      <c r="B15" s="4">
        <v>52562777</v>
      </c>
      <c r="C15" s="5">
        <f t="shared" si="0"/>
        <v>19.400000000000002</v>
      </c>
      <c r="D15" s="4">
        <v>49541751</v>
      </c>
      <c r="E15" s="5">
        <v>18.8</v>
      </c>
      <c r="F15" s="8">
        <f t="shared" si="1"/>
        <v>3021026</v>
      </c>
      <c r="G15" s="5">
        <f t="shared" si="2"/>
        <v>6.1</v>
      </c>
    </row>
    <row r="16" spans="1:8" x14ac:dyDescent="0.15">
      <c r="A16" s="17" t="s">
        <v>19</v>
      </c>
      <c r="B16" s="4">
        <v>21396316</v>
      </c>
      <c r="C16" s="5">
        <f t="shared" si="0"/>
        <v>7.9</v>
      </c>
      <c r="D16" s="4">
        <v>19977023</v>
      </c>
      <c r="E16" s="5">
        <v>7.6</v>
      </c>
      <c r="F16" s="8">
        <f t="shared" si="1"/>
        <v>1419293</v>
      </c>
      <c r="G16" s="5">
        <f t="shared" si="2"/>
        <v>7.1</v>
      </c>
    </row>
    <row r="17" spans="1:10" x14ac:dyDescent="0.15">
      <c r="A17" s="17" t="s">
        <v>20</v>
      </c>
      <c r="B17" s="4">
        <v>423012</v>
      </c>
      <c r="C17" s="5">
        <f t="shared" si="0"/>
        <v>0.2</v>
      </c>
      <c r="D17" s="4">
        <v>459816</v>
      </c>
      <c r="E17" s="5">
        <v>0.2</v>
      </c>
      <c r="F17" s="8">
        <f t="shared" si="1"/>
        <v>-36804</v>
      </c>
      <c r="G17" s="5">
        <f t="shared" si="2"/>
        <v>-8</v>
      </c>
    </row>
    <row r="18" spans="1:10" x14ac:dyDescent="0.15">
      <c r="A18" s="17" t="s">
        <v>21</v>
      </c>
      <c r="B18" s="4">
        <v>36901</v>
      </c>
      <c r="C18" s="5">
        <f t="shared" si="0"/>
        <v>0</v>
      </c>
      <c r="D18" s="4">
        <v>3001</v>
      </c>
      <c r="E18" s="5">
        <v>0</v>
      </c>
      <c r="F18" s="8">
        <f t="shared" si="1"/>
        <v>33900</v>
      </c>
      <c r="G18" s="5">
        <f t="shared" si="2"/>
        <v>1129.5999999999999</v>
      </c>
      <c r="J18" s="2"/>
    </row>
    <row r="19" spans="1:10" x14ac:dyDescent="0.15">
      <c r="A19" s="17" t="s">
        <v>22</v>
      </c>
      <c r="B19" s="4">
        <v>7670169</v>
      </c>
      <c r="C19" s="5">
        <f t="shared" si="0"/>
        <v>2.8000000000000003</v>
      </c>
      <c r="D19" s="4">
        <v>6084397</v>
      </c>
      <c r="E19" s="5">
        <v>2.2999999999999998</v>
      </c>
      <c r="F19" s="8">
        <f t="shared" si="1"/>
        <v>1585772</v>
      </c>
      <c r="G19" s="5">
        <f t="shared" si="2"/>
        <v>26.1</v>
      </c>
    </row>
    <row r="20" spans="1:10" x14ac:dyDescent="0.15">
      <c r="A20" s="17" t="s">
        <v>23</v>
      </c>
      <c r="B20" s="4">
        <v>2000000</v>
      </c>
      <c r="C20" s="5">
        <f t="shared" si="0"/>
        <v>0.70000000000000007</v>
      </c>
      <c r="D20" s="4">
        <v>2000000</v>
      </c>
      <c r="E20" s="5">
        <v>0.8</v>
      </c>
      <c r="F20" s="4">
        <f t="shared" si="1"/>
        <v>0</v>
      </c>
      <c r="G20" s="5">
        <f t="shared" si="2"/>
        <v>0</v>
      </c>
    </row>
    <row r="21" spans="1:10" x14ac:dyDescent="0.15">
      <c r="A21" s="17" t="s">
        <v>24</v>
      </c>
      <c r="B21" s="4">
        <v>4283354</v>
      </c>
      <c r="C21" s="5">
        <f t="shared" si="0"/>
        <v>1.6</v>
      </c>
      <c r="D21" s="4">
        <v>5617288</v>
      </c>
      <c r="E21" s="5">
        <v>2.1</v>
      </c>
      <c r="F21" s="4">
        <f t="shared" si="1"/>
        <v>-1333934</v>
      </c>
      <c r="G21" s="5">
        <f t="shared" si="2"/>
        <v>-23.7</v>
      </c>
    </row>
    <row r="22" spans="1:10" x14ac:dyDescent="0.15">
      <c r="A22" s="17" t="s">
        <v>25</v>
      </c>
      <c r="B22" s="4">
        <v>6704000</v>
      </c>
      <c r="C22" s="5">
        <f t="shared" si="0"/>
        <v>2.5</v>
      </c>
      <c r="D22" s="4">
        <v>7668000</v>
      </c>
      <c r="E22" s="5">
        <v>2.9</v>
      </c>
      <c r="F22" s="4">
        <f t="shared" si="1"/>
        <v>-964000</v>
      </c>
      <c r="G22" s="5">
        <f t="shared" si="2"/>
        <v>-12.6</v>
      </c>
    </row>
    <row r="23" spans="1:10" x14ac:dyDescent="0.15">
      <c r="A23" s="16" t="s">
        <v>2</v>
      </c>
      <c r="B23" s="4">
        <f>SUM(B2:B22)</f>
        <v>271288853</v>
      </c>
      <c r="C23" s="5">
        <v>100</v>
      </c>
      <c r="D23" s="4">
        <f>SUM(D2:D22)</f>
        <v>263658307</v>
      </c>
      <c r="E23" s="5">
        <v>100</v>
      </c>
      <c r="F23" s="4">
        <f t="shared" si="1"/>
        <v>7630546</v>
      </c>
      <c r="G23" s="5">
        <f>ROUND((B23-D23)/D23,3)*100</f>
        <v>2.9000000000000004</v>
      </c>
    </row>
    <row r="25" spans="1:10" x14ac:dyDescent="0.15">
      <c r="C25" s="10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金井　ユミ</cp:lastModifiedBy>
  <cp:lastPrinted>2019-02-13T00:52:34Z</cp:lastPrinted>
  <dcterms:created xsi:type="dcterms:W3CDTF">2009-10-16T06:45:05Z</dcterms:created>
  <dcterms:modified xsi:type="dcterms:W3CDTF">2019-04-22T07:19:16Z</dcterms:modified>
</cp:coreProperties>
</file>