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503_オープンデータ\08_公開・運用\06_公開データ\11_統計・区政情報\0000000008_予算　一般会計歳入歳出予算款別一覧表（歳入・歳出）\"/>
    </mc:Choice>
  </mc:AlternateContent>
  <bookViews>
    <workbookView xWindow="120" yWindow="15" windowWidth="15060" windowHeight="9450"/>
  </bookViews>
  <sheets>
    <sheet name="Sheet1 " sheetId="2" r:id="rId1"/>
  </sheets>
  <calcPr calcId="162913"/>
</workbook>
</file>

<file path=xl/calcChain.xml><?xml version="1.0" encoding="utf-8"?>
<calcChain xmlns="http://schemas.openxmlformats.org/spreadsheetml/2006/main">
  <c r="D23" i="2" l="1"/>
  <c r="F9" i="2"/>
  <c r="G9" i="2"/>
  <c r="B23" i="2"/>
  <c r="E22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6" i="2"/>
  <c r="F5" i="2"/>
  <c r="F4" i="2"/>
  <c r="F3" i="2"/>
  <c r="F2" i="2"/>
  <c r="C21" i="2"/>
  <c r="C3" i="2"/>
  <c r="C10" i="2"/>
  <c r="C15" i="2"/>
  <c r="C4" i="2"/>
  <c r="E3" i="2"/>
  <c r="E7" i="2"/>
  <c r="E11" i="2"/>
  <c r="E15" i="2"/>
  <c r="E19" i="2"/>
  <c r="C13" i="2"/>
  <c r="C19" i="2"/>
  <c r="C9" i="2"/>
  <c r="C14" i="2"/>
  <c r="C12" i="2"/>
  <c r="E4" i="2"/>
  <c r="E8" i="2"/>
  <c r="E12" i="2"/>
  <c r="E16" i="2"/>
  <c r="E20" i="2"/>
  <c r="C17" i="2"/>
  <c r="C8" i="2"/>
  <c r="C20" i="2"/>
  <c r="C18" i="2"/>
  <c r="G23" i="2"/>
  <c r="C11" i="2"/>
  <c r="E5" i="2"/>
  <c r="E9" i="2"/>
  <c r="E13" i="2"/>
  <c r="E17" i="2"/>
  <c r="E21" i="2"/>
  <c r="C2" i="2"/>
  <c r="F23" i="2"/>
  <c r="C22" i="2"/>
  <c r="C5" i="2"/>
  <c r="C16" i="2"/>
  <c r="C6" i="2"/>
  <c r="C7" i="2"/>
  <c r="E2" i="2"/>
  <c r="E6" i="2"/>
  <c r="E10" i="2"/>
  <c r="E14" i="2"/>
  <c r="E18" i="2"/>
</calcChain>
</file>

<file path=xl/sharedStrings.xml><?xml version="1.0" encoding="utf-8"?>
<sst xmlns="http://schemas.openxmlformats.org/spreadsheetml/2006/main" count="29" uniqueCount="29">
  <si>
    <t>増減</t>
  </si>
  <si>
    <t>構成比（％）</t>
    <phoneticPr fontId="2"/>
  </si>
  <si>
    <t>歳入合計</t>
    <phoneticPr fontId="2"/>
  </si>
  <si>
    <t>前年度比（％）</t>
  </si>
  <si>
    <t>構成比（％）</t>
  </si>
  <si>
    <t>令和２年度歳入額</t>
    <rPh sb="0" eb="2">
      <t>レイワ</t>
    </rPh>
    <phoneticPr fontId="2"/>
  </si>
  <si>
    <t>1特別区税</t>
  </si>
  <si>
    <t>2地方譲与税</t>
  </si>
  <si>
    <t>3利子割交付金</t>
  </si>
  <si>
    <t>4配当割交付金</t>
  </si>
  <si>
    <t>5株式等譲渡所得割交付金</t>
  </si>
  <si>
    <t>6地方消費税交付金</t>
  </si>
  <si>
    <t>7環境性能割交付金</t>
  </si>
  <si>
    <t>8地方特例交付金</t>
  </si>
  <si>
    <t>9特別区交付金</t>
  </si>
  <si>
    <t>10交通安全対策特別交付金</t>
  </si>
  <si>
    <t>11分担金及び負担金</t>
  </si>
  <si>
    <t>12使用料及び手数料</t>
  </si>
  <si>
    <t>13国庫支出金</t>
  </si>
  <si>
    <t>14都支出金</t>
  </si>
  <si>
    <t>15財産収入</t>
  </si>
  <si>
    <t>16寄付金</t>
  </si>
  <si>
    <t>17繰入金</t>
  </si>
  <si>
    <t>18繰越金</t>
  </si>
  <si>
    <t>19諸収入</t>
  </si>
  <si>
    <t>20特別区債</t>
  </si>
  <si>
    <t>皆減</t>
    <rPh sb="0" eb="1">
      <t>ミナ</t>
    </rPh>
    <rPh sb="1" eb="2">
      <t>ゲン</t>
    </rPh>
    <phoneticPr fontId="2"/>
  </si>
  <si>
    <t>　自動車取得税交付金</t>
    <phoneticPr fontId="2"/>
  </si>
  <si>
    <t>令和３年度歳入額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</si>
</sst>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#,##0;&quot;△ &quot;#,##0"/>
    <numFmt numFmtId="181" formatCode="#,##0.0;&quot;△ &quot;#,##0.0"/>
    <numFmt numFmtId="183" formatCode="0.0_ "/>
    <numFmt numFmtId="188" formatCode="#,##0.0;&quot;△ &quot;#,##0"/>
    <numFmt numFmtId="190" formatCode="#,##0_ 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80" fontId="0" fillId="0" borderId="0" xfId="0" applyNumberFormat="1" applyFont="1" applyFill="1">
      <alignment vertical="center"/>
    </xf>
    <xf numFmtId="183" fontId="1" fillId="0" borderId="0" xfId="0" applyNumberFormat="1" applyFont="1" applyFill="1">
      <alignment vertical="center"/>
    </xf>
    <xf numFmtId="188" fontId="1" fillId="0" borderId="0" xfId="0" applyNumberFormat="1" applyFont="1" applyFill="1">
      <alignment vertical="center"/>
    </xf>
    <xf numFmtId="181" fontId="1" fillId="0" borderId="0" xfId="0" applyNumberFormat="1" applyFont="1" applyFill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 vertical="center" wrapText="1"/>
    </xf>
    <xf numFmtId="183" fontId="1" fillId="0" borderId="0" xfId="0" applyNumberFormat="1" applyFont="1" applyFill="1" applyBorder="1" applyAlignment="1">
      <alignment horizontal="right" vertical="center" wrapText="1"/>
    </xf>
    <xf numFmtId="181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183" fontId="0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190" fontId="1" fillId="0" borderId="0" xfId="0" applyNumberFormat="1" applyFont="1" applyFill="1" applyBorder="1" applyAlignment="1">
      <alignment horizontal="right" vertical="center" wrapText="1"/>
    </xf>
    <xf numFmtId="190" fontId="1" fillId="0" borderId="0" xfId="1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115" zoomScaleNormal="115" zoomScaleSheetLayoutView="115" workbookViewId="0"/>
  </sheetViews>
  <sheetFormatPr defaultRowHeight="11.25" x14ac:dyDescent="0.15"/>
  <cols>
    <col min="1" max="1" width="28.33203125" style="1" bestFit="1" customWidth="1"/>
    <col min="2" max="2" width="18.83203125" style="1" customWidth="1"/>
    <col min="3" max="3" width="13.83203125" style="2" customWidth="1"/>
    <col min="4" max="4" width="17.3320312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8" ht="22.5" customHeight="1" x14ac:dyDescent="0.15">
      <c r="A1" s="7"/>
      <c r="B1" s="8" t="s">
        <v>28</v>
      </c>
      <c r="C1" s="9" t="s">
        <v>1</v>
      </c>
      <c r="D1" s="8" t="s">
        <v>5</v>
      </c>
      <c r="E1" s="9" t="s">
        <v>4</v>
      </c>
      <c r="F1" s="10" t="s">
        <v>0</v>
      </c>
      <c r="G1" s="11" t="s">
        <v>3</v>
      </c>
    </row>
    <row r="2" spans="1:8" x14ac:dyDescent="0.15">
      <c r="A2" s="18" t="s">
        <v>6</v>
      </c>
      <c r="B2" s="12">
        <v>65657344</v>
      </c>
      <c r="C2" s="13">
        <f>ROUND(B2/$B$23,3)*100</f>
        <v>23.200000000000003</v>
      </c>
      <c r="D2" s="12">
        <v>68263887</v>
      </c>
      <c r="E2" s="13">
        <f>ROUND(D2/$B$23,3)*100</f>
        <v>24.2</v>
      </c>
      <c r="F2" s="20">
        <f>B2-D2</f>
        <v>-2606543</v>
      </c>
      <c r="G2" s="13">
        <f>ROUND((B2-D2)/D2,3)*100</f>
        <v>-3.8</v>
      </c>
    </row>
    <row r="3" spans="1:8" x14ac:dyDescent="0.15">
      <c r="A3" s="18" t="s">
        <v>7</v>
      </c>
      <c r="B3" s="12">
        <v>1010000</v>
      </c>
      <c r="C3" s="13">
        <f t="shared" ref="C3:C22" si="0">ROUND(B3/$B$23,3)*100</f>
        <v>0.4</v>
      </c>
      <c r="D3" s="12">
        <v>1010000</v>
      </c>
      <c r="E3" s="13">
        <f t="shared" ref="E3:E22" si="1">ROUND(D3/$B$23,3)*100</f>
        <v>0.4</v>
      </c>
      <c r="F3" s="20">
        <f t="shared" ref="F3:F23" si="2">B3-D3</f>
        <v>0</v>
      </c>
      <c r="G3" s="13">
        <f t="shared" ref="G3:G21" si="3">ROUND((B3-D3)/D3,3)*100</f>
        <v>0</v>
      </c>
    </row>
    <row r="4" spans="1:8" x14ac:dyDescent="0.15">
      <c r="A4" s="18" t="s">
        <v>8</v>
      </c>
      <c r="B4" s="12">
        <v>210000</v>
      </c>
      <c r="C4" s="13">
        <f t="shared" si="0"/>
        <v>0.1</v>
      </c>
      <c r="D4" s="12">
        <v>230000</v>
      </c>
      <c r="E4" s="13">
        <f t="shared" si="1"/>
        <v>0.1</v>
      </c>
      <c r="F4" s="21">
        <f t="shared" si="2"/>
        <v>-20000</v>
      </c>
      <c r="G4" s="13">
        <f t="shared" si="3"/>
        <v>-8.6999999999999993</v>
      </c>
    </row>
    <row r="5" spans="1:8" x14ac:dyDescent="0.15">
      <c r="A5" s="18" t="s">
        <v>9</v>
      </c>
      <c r="B5" s="12">
        <v>800000</v>
      </c>
      <c r="C5" s="13">
        <f t="shared" si="0"/>
        <v>0.3</v>
      </c>
      <c r="D5" s="12">
        <v>1020000</v>
      </c>
      <c r="E5" s="13">
        <f t="shared" si="1"/>
        <v>0.4</v>
      </c>
      <c r="F5" s="21">
        <f t="shared" si="2"/>
        <v>-220000</v>
      </c>
      <c r="G5" s="13">
        <f t="shared" si="3"/>
        <v>-21.6</v>
      </c>
      <c r="H5" s="6"/>
    </row>
    <row r="6" spans="1:8" x14ac:dyDescent="0.15">
      <c r="A6" s="18" t="s">
        <v>10</v>
      </c>
      <c r="B6" s="12">
        <v>910000</v>
      </c>
      <c r="C6" s="13">
        <f t="shared" si="0"/>
        <v>0.3</v>
      </c>
      <c r="D6" s="12">
        <v>910000</v>
      </c>
      <c r="E6" s="13">
        <f t="shared" si="1"/>
        <v>0.3</v>
      </c>
      <c r="F6" s="21">
        <f t="shared" si="2"/>
        <v>0</v>
      </c>
      <c r="G6" s="13">
        <f t="shared" si="3"/>
        <v>0</v>
      </c>
    </row>
    <row r="7" spans="1:8" x14ac:dyDescent="0.15">
      <c r="A7" s="18" t="s">
        <v>11</v>
      </c>
      <c r="B7" s="12">
        <v>14624000</v>
      </c>
      <c r="C7" s="13">
        <f t="shared" si="0"/>
        <v>5.2</v>
      </c>
      <c r="D7" s="12">
        <v>16892000</v>
      </c>
      <c r="E7" s="13">
        <f t="shared" si="1"/>
        <v>6</v>
      </c>
      <c r="F7" s="21">
        <f t="shared" si="2"/>
        <v>-2268000</v>
      </c>
      <c r="G7" s="13">
        <f t="shared" si="3"/>
        <v>-13.4</v>
      </c>
    </row>
    <row r="8" spans="1:8" x14ac:dyDescent="0.15">
      <c r="A8" s="18" t="s">
        <v>12</v>
      </c>
      <c r="B8" s="12">
        <v>302000</v>
      </c>
      <c r="C8" s="13">
        <f t="shared" si="0"/>
        <v>0.1</v>
      </c>
      <c r="D8" s="12">
        <v>252000</v>
      </c>
      <c r="E8" s="13">
        <f t="shared" si="1"/>
        <v>0.1</v>
      </c>
      <c r="F8" s="21">
        <f t="shared" si="2"/>
        <v>50000</v>
      </c>
      <c r="G8" s="13">
        <f t="shared" si="3"/>
        <v>19.8</v>
      </c>
    </row>
    <row r="9" spans="1:8" x14ac:dyDescent="0.15">
      <c r="A9" s="19" t="s">
        <v>13</v>
      </c>
      <c r="B9" s="12">
        <v>520900</v>
      </c>
      <c r="C9" s="13">
        <f t="shared" si="0"/>
        <v>0.2</v>
      </c>
      <c r="D9" s="12">
        <v>556000</v>
      </c>
      <c r="E9" s="13">
        <f t="shared" si="1"/>
        <v>0.2</v>
      </c>
      <c r="F9" s="21">
        <f>B9-D9</f>
        <v>-35100</v>
      </c>
      <c r="G9" s="13">
        <f>ROUND((B9-D9)/D9,3)*100</f>
        <v>-6.3</v>
      </c>
    </row>
    <row r="10" spans="1:8" x14ac:dyDescent="0.15">
      <c r="A10" s="19" t="s">
        <v>14</v>
      </c>
      <c r="B10" s="12">
        <v>79701451</v>
      </c>
      <c r="C10" s="13">
        <f t="shared" si="0"/>
        <v>28.199999999999996</v>
      </c>
      <c r="D10" s="12">
        <v>84249781</v>
      </c>
      <c r="E10" s="13">
        <f t="shared" si="1"/>
        <v>29.799999999999997</v>
      </c>
      <c r="F10" s="21">
        <f t="shared" si="2"/>
        <v>-4548330</v>
      </c>
      <c r="G10" s="13">
        <f t="shared" si="3"/>
        <v>-5.4</v>
      </c>
    </row>
    <row r="11" spans="1:8" x14ac:dyDescent="0.15">
      <c r="A11" s="19" t="s">
        <v>15</v>
      </c>
      <c r="B11" s="12">
        <v>60000</v>
      </c>
      <c r="C11" s="13">
        <f t="shared" si="0"/>
        <v>0</v>
      </c>
      <c r="D11" s="12">
        <v>60000</v>
      </c>
      <c r="E11" s="13">
        <f t="shared" si="1"/>
        <v>0</v>
      </c>
      <c r="F11" s="21">
        <f t="shared" si="2"/>
        <v>0</v>
      </c>
      <c r="G11" s="13">
        <f t="shared" si="3"/>
        <v>0</v>
      </c>
    </row>
    <row r="12" spans="1:8" x14ac:dyDescent="0.15">
      <c r="A12" s="19" t="s">
        <v>16</v>
      </c>
      <c r="B12" s="12">
        <v>1135803</v>
      </c>
      <c r="C12" s="13">
        <f t="shared" si="0"/>
        <v>0.4</v>
      </c>
      <c r="D12" s="12">
        <v>1026624</v>
      </c>
      <c r="E12" s="13">
        <f t="shared" si="1"/>
        <v>0.4</v>
      </c>
      <c r="F12" s="21">
        <f t="shared" si="2"/>
        <v>109179</v>
      </c>
      <c r="G12" s="13">
        <f t="shared" si="3"/>
        <v>10.6</v>
      </c>
    </row>
    <row r="13" spans="1:8" x14ac:dyDescent="0.15">
      <c r="A13" s="19" t="s">
        <v>17</v>
      </c>
      <c r="B13" s="12">
        <v>4731546</v>
      </c>
      <c r="C13" s="13">
        <f t="shared" si="0"/>
        <v>1.7000000000000002</v>
      </c>
      <c r="D13" s="12">
        <v>4657766</v>
      </c>
      <c r="E13" s="13">
        <f t="shared" si="1"/>
        <v>1.6</v>
      </c>
      <c r="F13" s="21">
        <f t="shared" si="2"/>
        <v>73780</v>
      </c>
      <c r="G13" s="13">
        <f t="shared" si="3"/>
        <v>1.6</v>
      </c>
    </row>
    <row r="14" spans="1:8" x14ac:dyDescent="0.15">
      <c r="A14" s="19" t="s">
        <v>18</v>
      </c>
      <c r="B14" s="12">
        <v>54274077</v>
      </c>
      <c r="C14" s="13">
        <f t="shared" si="0"/>
        <v>19.2</v>
      </c>
      <c r="D14" s="12">
        <v>53715454</v>
      </c>
      <c r="E14" s="13">
        <f t="shared" si="1"/>
        <v>19</v>
      </c>
      <c r="F14" s="21">
        <f t="shared" si="2"/>
        <v>558623</v>
      </c>
      <c r="G14" s="13">
        <f t="shared" si="3"/>
        <v>1</v>
      </c>
    </row>
    <row r="15" spans="1:8" x14ac:dyDescent="0.15">
      <c r="A15" s="19" t="s">
        <v>19</v>
      </c>
      <c r="B15" s="12">
        <v>24725730</v>
      </c>
      <c r="C15" s="13">
        <f t="shared" si="0"/>
        <v>8.7999999999999989</v>
      </c>
      <c r="D15" s="12">
        <v>24931027</v>
      </c>
      <c r="E15" s="13">
        <f t="shared" si="1"/>
        <v>8.7999999999999989</v>
      </c>
      <c r="F15" s="21">
        <f t="shared" si="2"/>
        <v>-205297</v>
      </c>
      <c r="G15" s="13">
        <f t="shared" si="3"/>
        <v>-0.8</v>
      </c>
    </row>
    <row r="16" spans="1:8" x14ac:dyDescent="0.15">
      <c r="A16" s="19" t="s">
        <v>20</v>
      </c>
      <c r="B16" s="12">
        <v>383847</v>
      </c>
      <c r="C16" s="13">
        <f t="shared" si="0"/>
        <v>0.1</v>
      </c>
      <c r="D16" s="12">
        <v>551411</v>
      </c>
      <c r="E16" s="13">
        <f t="shared" si="1"/>
        <v>0.2</v>
      </c>
      <c r="F16" s="21">
        <f t="shared" si="2"/>
        <v>-167564</v>
      </c>
      <c r="G16" s="13">
        <f t="shared" si="3"/>
        <v>-30.4</v>
      </c>
    </row>
    <row r="17" spans="1:10" x14ac:dyDescent="0.15">
      <c r="A17" s="19" t="s">
        <v>21</v>
      </c>
      <c r="B17" s="12">
        <v>4001</v>
      </c>
      <c r="C17" s="13">
        <f t="shared" si="0"/>
        <v>0</v>
      </c>
      <c r="D17" s="12">
        <v>5701</v>
      </c>
      <c r="E17" s="13">
        <f t="shared" si="1"/>
        <v>0</v>
      </c>
      <c r="F17" s="21">
        <f t="shared" si="2"/>
        <v>-1700</v>
      </c>
      <c r="G17" s="13">
        <f t="shared" si="3"/>
        <v>-29.799999999999997</v>
      </c>
    </row>
    <row r="18" spans="1:10" x14ac:dyDescent="0.15">
      <c r="A18" s="19" t="s">
        <v>22</v>
      </c>
      <c r="B18" s="12">
        <v>16979756</v>
      </c>
      <c r="C18" s="13">
        <f t="shared" si="0"/>
        <v>6</v>
      </c>
      <c r="D18" s="12">
        <v>11053645</v>
      </c>
      <c r="E18" s="13">
        <f t="shared" si="1"/>
        <v>3.9</v>
      </c>
      <c r="F18" s="21">
        <f t="shared" si="2"/>
        <v>5926111</v>
      </c>
      <c r="G18" s="13">
        <f t="shared" si="3"/>
        <v>53.6</v>
      </c>
      <c r="J18" s="5"/>
    </row>
    <row r="19" spans="1:10" x14ac:dyDescent="0.15">
      <c r="A19" s="19" t="s">
        <v>23</v>
      </c>
      <c r="B19" s="12">
        <v>2000000</v>
      </c>
      <c r="C19" s="13">
        <f t="shared" si="0"/>
        <v>0.70000000000000007</v>
      </c>
      <c r="D19" s="12">
        <v>2000000</v>
      </c>
      <c r="E19" s="13">
        <f t="shared" si="1"/>
        <v>0.70000000000000007</v>
      </c>
      <c r="F19" s="21">
        <f t="shared" si="2"/>
        <v>0</v>
      </c>
      <c r="G19" s="15">
        <f t="shared" si="3"/>
        <v>0</v>
      </c>
    </row>
    <row r="20" spans="1:10" x14ac:dyDescent="0.15">
      <c r="A20" s="19" t="s">
        <v>24</v>
      </c>
      <c r="B20" s="12">
        <v>4340274</v>
      </c>
      <c r="C20" s="13">
        <f t="shared" si="0"/>
        <v>1.5</v>
      </c>
      <c r="D20" s="12">
        <v>4383728</v>
      </c>
      <c r="E20" s="13">
        <f t="shared" si="1"/>
        <v>1.6</v>
      </c>
      <c r="F20" s="20">
        <f t="shared" si="2"/>
        <v>-43454</v>
      </c>
      <c r="G20" s="13">
        <f t="shared" si="3"/>
        <v>-1</v>
      </c>
    </row>
    <row r="21" spans="1:10" x14ac:dyDescent="0.15">
      <c r="A21" s="19" t="s">
        <v>25</v>
      </c>
      <c r="B21" s="12">
        <v>10207000</v>
      </c>
      <c r="C21" s="13">
        <f t="shared" si="0"/>
        <v>3.5999999999999996</v>
      </c>
      <c r="D21" s="12">
        <v>6902000</v>
      </c>
      <c r="E21" s="13">
        <f t="shared" si="1"/>
        <v>2.4</v>
      </c>
      <c r="F21" s="20">
        <f t="shared" si="2"/>
        <v>3305000</v>
      </c>
      <c r="G21" s="13">
        <f t="shared" si="3"/>
        <v>47.9</v>
      </c>
    </row>
    <row r="22" spans="1:10" x14ac:dyDescent="0.15">
      <c r="A22" s="19" t="s">
        <v>27</v>
      </c>
      <c r="B22" s="12">
        <v>0</v>
      </c>
      <c r="C22" s="13">
        <f t="shared" si="0"/>
        <v>0</v>
      </c>
      <c r="D22" s="12">
        <v>0</v>
      </c>
      <c r="E22" s="13">
        <f t="shared" si="1"/>
        <v>0</v>
      </c>
      <c r="F22" s="20">
        <f t="shared" si="2"/>
        <v>0</v>
      </c>
      <c r="G22" s="17" t="s">
        <v>26</v>
      </c>
    </row>
    <row r="23" spans="1:10" x14ac:dyDescent="0.15">
      <c r="A23" s="18" t="s">
        <v>2</v>
      </c>
      <c r="B23" s="12">
        <f>SUM(B2:B22)</f>
        <v>282577729</v>
      </c>
      <c r="C23" s="16">
        <v>100</v>
      </c>
      <c r="D23" s="12">
        <f>SUM(D2:D22)</f>
        <v>282671024</v>
      </c>
      <c r="E23" s="16">
        <v>100</v>
      </c>
      <c r="F23" s="20">
        <f t="shared" si="2"/>
        <v>-93295</v>
      </c>
      <c r="G23" s="13">
        <f>ROUND((B23-D23)/D23,3)*100</f>
        <v>0</v>
      </c>
    </row>
    <row r="25" spans="1:10" x14ac:dyDescent="0.15">
      <c r="C25" s="3"/>
      <c r="D25" s="12"/>
      <c r="E25" s="14"/>
    </row>
    <row r="26" spans="1:10" x14ac:dyDescent="0.15">
      <c r="G26" s="4"/>
    </row>
  </sheetData>
  <phoneticPr fontId="2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坂梨</cp:lastModifiedBy>
  <cp:lastPrinted>2020-01-30T01:58:02Z</cp:lastPrinted>
  <dcterms:created xsi:type="dcterms:W3CDTF">2009-10-16T06:45:05Z</dcterms:created>
  <dcterms:modified xsi:type="dcterms:W3CDTF">2022-10-07T06:33:42Z</dcterms:modified>
</cp:coreProperties>
</file>