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3　国勢調査\"/>
    </mc:Choice>
  </mc:AlternateContent>
  <bookViews>
    <workbookView xWindow="0" yWindow="0" windowWidth="20490" windowHeight="7530"/>
  </bookViews>
  <sheets>
    <sheet name="３-8" sheetId="1" r:id="rId1"/>
  </sheets>
  <definedNames>
    <definedName name="Ａ">#REF!</definedName>
    <definedName name="Ｂ">#REF!</definedName>
    <definedName name="code">#REF!</definedName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Rangai">#REF!</definedName>
    <definedName name="Rangai0">#REF!</definedName>
    <definedName name="RangaiEng">#REF!</definedName>
    <definedName name="Title">#REF!</definedName>
    <definedName name="TitleEnglish">#REF!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8" i="1"/>
  <c r="H28" i="1"/>
  <c r="G28" i="1"/>
  <c r="F28" i="1"/>
  <c r="I27" i="1"/>
  <c r="G27" i="1"/>
  <c r="I26" i="1"/>
  <c r="G26" i="1"/>
  <c r="I24" i="1"/>
  <c r="I22" i="1"/>
  <c r="I21" i="1"/>
  <c r="I20" i="1"/>
  <c r="I19" i="1"/>
  <c r="I18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<sst xmlns="http://schemas.openxmlformats.org/spreadsheetml/2006/main" count="52" uniqueCount="44">
  <si>
    <t>3-8　杉並区 世帯数及び人口の推移</t>
    <rPh sb="4" eb="7">
      <t>スギナミク</t>
    </rPh>
    <rPh sb="8" eb="11">
      <t>セタイスウ</t>
    </rPh>
    <rPh sb="11" eb="12">
      <t>オヨ</t>
    </rPh>
    <rPh sb="13" eb="15">
      <t>ジンコウ</t>
    </rPh>
    <rPh sb="16" eb="18">
      <t>スイイ</t>
    </rPh>
    <phoneticPr fontId="2"/>
  </si>
  <si>
    <t>(単位　人口密度　人／k㎡)</t>
    <rPh sb="1" eb="3">
      <t>タンイ</t>
    </rPh>
    <rPh sb="4" eb="6">
      <t>ジンコウ</t>
    </rPh>
    <rPh sb="6" eb="8">
      <t>ミツド</t>
    </rPh>
    <rPh sb="9" eb="10">
      <t>ニン</t>
    </rPh>
    <phoneticPr fontId="2"/>
  </si>
  <si>
    <t>年        別</t>
    <rPh sb="0" eb="1">
      <t>トシ</t>
    </rPh>
    <rPh sb="9" eb="10">
      <t>ベツ</t>
    </rPh>
    <phoneticPr fontId="2"/>
  </si>
  <si>
    <t>世 帯 数</t>
    <rPh sb="0" eb="1">
      <t>ヨ</t>
    </rPh>
    <rPh sb="2" eb="3">
      <t>オビ</t>
    </rPh>
    <rPh sb="4" eb="5">
      <t>カズ</t>
    </rPh>
    <phoneticPr fontId="2"/>
  </si>
  <si>
    <t>人口</t>
    <rPh sb="0" eb="1">
      <t>ヒト</t>
    </rPh>
    <rPh sb="1" eb="2">
      <t>クチ</t>
    </rPh>
    <phoneticPr fontId="2"/>
  </si>
  <si>
    <t>女100人</t>
    <rPh sb="0" eb="1">
      <t>オンナ</t>
    </rPh>
    <rPh sb="4" eb="5">
      <t>ニン</t>
    </rPh>
    <phoneticPr fontId="2"/>
  </si>
  <si>
    <t>１世帯</t>
    <rPh sb="1" eb="3">
      <t>セタイ</t>
    </rPh>
    <phoneticPr fontId="2"/>
  </si>
  <si>
    <t>人口密度</t>
    <rPh sb="0" eb="2">
      <t>ジンコウ</t>
    </rPh>
    <rPh sb="2" eb="4">
      <t>ミツド</t>
    </rPh>
    <phoneticPr fontId="2"/>
  </si>
  <si>
    <t>人口指数</t>
    <rPh sb="0" eb="1">
      <t>ヒト</t>
    </rPh>
    <rPh sb="1" eb="2">
      <t>クチ</t>
    </rPh>
    <rPh sb="2" eb="3">
      <t>ユビ</t>
    </rPh>
    <rPh sb="3" eb="4">
      <t>カズ</t>
    </rPh>
    <phoneticPr fontId="2"/>
  </si>
  <si>
    <t>総　数</t>
    <rPh sb="0" eb="1">
      <t>フサ</t>
    </rPh>
    <rPh sb="2" eb="3">
      <t>カズ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</si>
  <si>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</si>
  <si>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</si>
  <si>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につき男</t>
    <rPh sb="3" eb="4">
      <t>オトコ</t>
    </rPh>
    <phoneticPr fontId="2"/>
  </si>
  <si>
    <t>当 た り の</t>
    <rPh sb="0" eb="1">
      <t>ア</t>
    </rPh>
    <phoneticPr fontId="2"/>
  </si>
  <si>
    <t>*</t>
    <phoneticPr fontId="2"/>
  </si>
  <si>
    <t>人員*</t>
    <rPh sb="0" eb="2">
      <t>ジンイン</t>
    </rPh>
    <phoneticPr fontId="2"/>
  </si>
  <si>
    <t>大正9年10月1日</t>
    <rPh sb="0" eb="2">
      <t>タイショウ</t>
    </rPh>
    <rPh sb="3" eb="4">
      <t>ネン</t>
    </rPh>
    <rPh sb="6" eb="7">
      <t>ガツ</t>
    </rPh>
    <rPh sb="8" eb="9">
      <t>ヒ</t>
    </rPh>
    <phoneticPr fontId="2"/>
  </si>
  <si>
    <t>14年10月1日</t>
    <rPh sb="2" eb="3">
      <t>ネン</t>
    </rPh>
    <rPh sb="5" eb="6">
      <t>ガツ</t>
    </rPh>
    <rPh sb="7" eb="8">
      <t>ヒ</t>
    </rPh>
    <phoneticPr fontId="2"/>
  </si>
  <si>
    <t>昭和5年10月1日</t>
    <rPh sb="0" eb="2">
      <t>ショウワ</t>
    </rPh>
    <rPh sb="3" eb="4">
      <t>ネン</t>
    </rPh>
    <rPh sb="6" eb="7">
      <t>ガツ</t>
    </rPh>
    <rPh sb="8" eb="9">
      <t>ヒ</t>
    </rPh>
    <phoneticPr fontId="2"/>
  </si>
  <si>
    <t>10年10月1日</t>
    <rPh sb="2" eb="3">
      <t>ネン</t>
    </rPh>
    <rPh sb="5" eb="6">
      <t>ガツ</t>
    </rPh>
    <rPh sb="7" eb="8">
      <t>ヒ</t>
    </rPh>
    <phoneticPr fontId="2"/>
  </si>
  <si>
    <t>15年10月1日</t>
    <rPh sb="2" eb="3">
      <t>ネン</t>
    </rPh>
    <rPh sb="5" eb="6">
      <t>ガツ</t>
    </rPh>
    <rPh sb="7" eb="8">
      <t>ヒ</t>
    </rPh>
    <phoneticPr fontId="2"/>
  </si>
  <si>
    <t>19年2月22日</t>
    <rPh sb="2" eb="3">
      <t>ネン</t>
    </rPh>
    <rPh sb="4" eb="5">
      <t>ガツ</t>
    </rPh>
    <rPh sb="7" eb="8">
      <t>ヒ</t>
    </rPh>
    <phoneticPr fontId="2"/>
  </si>
  <si>
    <t>…</t>
    <phoneticPr fontId="2"/>
  </si>
  <si>
    <t>20年11月1日</t>
    <rPh sb="2" eb="3">
      <t>ネン</t>
    </rPh>
    <rPh sb="5" eb="6">
      <t>ガツ</t>
    </rPh>
    <rPh sb="7" eb="8">
      <t>ヒ</t>
    </rPh>
    <phoneticPr fontId="2"/>
  </si>
  <si>
    <t>21年4月26日</t>
    <rPh sb="2" eb="3">
      <t>ネン</t>
    </rPh>
    <rPh sb="4" eb="5">
      <t>ガツ</t>
    </rPh>
    <rPh sb="7" eb="8">
      <t>ヒ</t>
    </rPh>
    <phoneticPr fontId="2"/>
  </si>
  <si>
    <t>22年10月1日</t>
    <rPh sb="2" eb="3">
      <t>ネン</t>
    </rPh>
    <rPh sb="5" eb="6">
      <t>ガツ</t>
    </rPh>
    <rPh sb="7" eb="8">
      <t>ヒ</t>
    </rPh>
    <phoneticPr fontId="2"/>
  </si>
  <si>
    <t>25年10月1日</t>
    <rPh sb="2" eb="3">
      <t>ネン</t>
    </rPh>
    <rPh sb="5" eb="6">
      <t>ガツ</t>
    </rPh>
    <rPh sb="7" eb="8">
      <t>ヒ</t>
    </rPh>
    <phoneticPr fontId="2"/>
  </si>
  <si>
    <t>30年10月1日</t>
    <rPh sb="2" eb="3">
      <t>ネン</t>
    </rPh>
    <rPh sb="5" eb="6">
      <t>ガツ</t>
    </rPh>
    <rPh sb="7" eb="8">
      <t>ヒ</t>
    </rPh>
    <phoneticPr fontId="2"/>
  </si>
  <si>
    <t>35年10月1日</t>
    <rPh sb="2" eb="3">
      <t>ネン</t>
    </rPh>
    <rPh sb="5" eb="6">
      <t>ガツ</t>
    </rPh>
    <rPh sb="7" eb="8">
      <t>ヒ</t>
    </rPh>
    <phoneticPr fontId="2"/>
  </si>
  <si>
    <t>40年10月1日</t>
    <rPh sb="2" eb="3">
      <t>ネン</t>
    </rPh>
    <rPh sb="5" eb="6">
      <t>ガツ</t>
    </rPh>
    <rPh sb="7" eb="8">
      <t>ヒ</t>
    </rPh>
    <phoneticPr fontId="2"/>
  </si>
  <si>
    <t>45年10月1日</t>
    <rPh sb="2" eb="3">
      <t>ネン</t>
    </rPh>
    <rPh sb="5" eb="6">
      <t>ガツ</t>
    </rPh>
    <rPh sb="7" eb="8">
      <t>ヒ</t>
    </rPh>
    <phoneticPr fontId="2"/>
  </si>
  <si>
    <t>50年10月1日</t>
    <rPh sb="2" eb="3">
      <t>ネン</t>
    </rPh>
    <rPh sb="5" eb="6">
      <t>ガツ</t>
    </rPh>
    <rPh sb="7" eb="8">
      <t>ヒ</t>
    </rPh>
    <phoneticPr fontId="2"/>
  </si>
  <si>
    <t>55年10月1日</t>
    <rPh sb="2" eb="3">
      <t>ネン</t>
    </rPh>
    <rPh sb="5" eb="6">
      <t>ガツ</t>
    </rPh>
    <rPh sb="7" eb="8">
      <t>ヒ</t>
    </rPh>
    <phoneticPr fontId="2"/>
  </si>
  <si>
    <t>60年10月1日</t>
    <rPh sb="2" eb="3">
      <t>ネン</t>
    </rPh>
    <rPh sb="5" eb="6">
      <t>ガツ</t>
    </rPh>
    <rPh sb="7" eb="8">
      <t>ヒ</t>
    </rPh>
    <phoneticPr fontId="2"/>
  </si>
  <si>
    <t>平成2年10月1日</t>
    <rPh sb="0" eb="2">
      <t>ヘイセイ</t>
    </rPh>
    <rPh sb="3" eb="4">
      <t>ネン</t>
    </rPh>
    <rPh sb="6" eb="7">
      <t>ガツ</t>
    </rPh>
    <rPh sb="8" eb="9">
      <t>ニチ</t>
    </rPh>
    <phoneticPr fontId="2"/>
  </si>
  <si>
    <t>7年10月1日</t>
    <rPh sb="1" eb="2">
      <t>ネン</t>
    </rPh>
    <rPh sb="4" eb="5">
      <t>ガツ</t>
    </rPh>
    <rPh sb="6" eb="7">
      <t>ヒ</t>
    </rPh>
    <phoneticPr fontId="2"/>
  </si>
  <si>
    <t>12年10月1日</t>
    <rPh sb="2" eb="3">
      <t>ネン</t>
    </rPh>
    <rPh sb="5" eb="6">
      <t>ガツ</t>
    </rPh>
    <rPh sb="7" eb="8">
      <t>ヒ</t>
    </rPh>
    <phoneticPr fontId="2"/>
  </si>
  <si>
    <t>17年10月1日</t>
    <rPh sb="2" eb="3">
      <t>ネン</t>
    </rPh>
    <rPh sb="5" eb="6">
      <t>ガツ</t>
    </rPh>
    <rPh sb="7" eb="8">
      <t>ヒ</t>
    </rPh>
    <phoneticPr fontId="2"/>
  </si>
  <si>
    <t>27年10月1日</t>
    <rPh sb="2" eb="3">
      <t>ネン</t>
    </rPh>
    <rPh sb="5" eb="6">
      <t>ガツ</t>
    </rPh>
    <rPh sb="7" eb="8">
      <t>ヒ</t>
    </rPh>
    <phoneticPr fontId="2"/>
  </si>
  <si>
    <t>注：1　人口指数は昭和60年を100とした。</t>
    <rPh sb="0" eb="1">
      <t>チュウ</t>
    </rPh>
    <rPh sb="4" eb="6">
      <t>ジンコウ</t>
    </rPh>
    <rPh sb="6" eb="8">
      <t>シスウ</t>
    </rPh>
    <rPh sb="9" eb="11">
      <t>ショウワ</t>
    </rPh>
    <rPh sb="13" eb="14">
      <t>ネン</t>
    </rPh>
    <phoneticPr fontId="2"/>
  </si>
  <si>
    <r>
      <rPr>
        <sz val="9.5"/>
        <color indexed="9"/>
        <rFont val="ＭＳ Ｐ明朝"/>
        <family val="1"/>
        <charset val="128"/>
      </rPr>
      <t>注：</t>
    </r>
    <r>
      <rPr>
        <sz val="9.5"/>
        <rFont val="ＭＳ Ｐ明朝"/>
        <family val="1"/>
        <charset val="128"/>
      </rPr>
      <t>2　昭和19年・20年・21年の調査は、人口調査であるため、世帯数は得られない。</t>
    </r>
    <rPh sb="4" eb="6">
      <t>ショウワ</t>
    </rPh>
    <rPh sb="8" eb="9">
      <t>ネン</t>
    </rPh>
    <rPh sb="12" eb="13">
      <t>ネン</t>
    </rPh>
    <rPh sb="16" eb="17">
      <t>ネン</t>
    </rPh>
    <rPh sb="18" eb="20">
      <t>チョウサ</t>
    </rPh>
    <rPh sb="22" eb="24">
      <t>ジンコウ</t>
    </rPh>
    <rPh sb="24" eb="26">
      <t>チョウサ</t>
    </rPh>
    <rPh sb="32" eb="35">
      <t>セタイスウ</t>
    </rPh>
    <rPh sb="36" eb="37">
      <t>エ</t>
    </rPh>
    <phoneticPr fontId="2"/>
  </si>
  <si>
    <r>
      <rPr>
        <sz val="9.5"/>
        <color indexed="9"/>
        <rFont val="ＭＳ Ｐ明朝"/>
        <family val="1"/>
        <charset val="128"/>
      </rPr>
      <t>注：</t>
    </r>
    <r>
      <rPr>
        <sz val="9.5"/>
        <rFont val="ＭＳ Ｐ明朝"/>
        <family val="1"/>
        <charset val="128"/>
      </rPr>
      <t>3　 *は左記の世帯数、人口より計算されたもの。</t>
    </r>
    <rPh sb="7" eb="9">
      <t>サキ</t>
    </rPh>
    <rPh sb="10" eb="13">
      <t>セタイスウ</t>
    </rPh>
    <rPh sb="14" eb="16">
      <t>ジンコウ</t>
    </rPh>
    <rPh sb="18" eb="20">
      <t>ケイサン</t>
    </rPh>
    <phoneticPr fontId="2"/>
  </si>
  <si>
    <t>資料：令和2年国勢調査人口等基本集計</t>
    <rPh sb="0" eb="2">
      <t>シリョウ</t>
    </rPh>
    <rPh sb="3" eb="5">
      <t>レイワ</t>
    </rPh>
    <rPh sb="11" eb="13">
      <t>ジンコウ</t>
    </rPh>
    <rPh sb="13" eb="14">
      <t>トウ</t>
    </rPh>
    <phoneticPr fontId="2"/>
  </si>
  <si>
    <t>第1-1表　男女別人口,世帯の種類別世帯数及び世帯人員等について</t>
    <rPh sb="0" eb="1">
      <t>ダイ</t>
    </rPh>
    <rPh sb="4" eb="5">
      <t>オモテ</t>
    </rPh>
    <rPh sb="6" eb="8">
      <t>ダンジョ</t>
    </rPh>
    <rPh sb="8" eb="9">
      <t>ベツ</t>
    </rPh>
    <rPh sb="9" eb="11">
      <t>ジンコウ</t>
    </rPh>
    <rPh sb="12" eb="14">
      <t>セタイ</t>
    </rPh>
    <rPh sb="15" eb="17">
      <t>シュルイ</t>
    </rPh>
    <rPh sb="17" eb="18">
      <t>ベツ</t>
    </rPh>
    <rPh sb="18" eb="21">
      <t>セタイスウ</t>
    </rPh>
    <rPh sb="21" eb="22">
      <t>オヨ</t>
    </rPh>
    <rPh sb="23" eb="25">
      <t>セタイ</t>
    </rPh>
    <rPh sb="25" eb="27">
      <t>ジンイン</t>
    </rPh>
    <rPh sb="27" eb="28">
      <t>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</si>
</sst>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\ ###"/>
    <numFmt numFmtId="177" formatCode="0.0"/>
  </numFmts>
  <fonts count="11" x14ac:knownFonts="1">
    <font>
      <sz val="11"/>
      <name val="ＭＳ Ｐゴシック"/>
      <family val="3"/>
      <charset val="128"/>
    </font>
    <font>
      <b/>
      <sz val="14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.5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9.5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sz val="9.5"/>
      <color theme="0"/>
      <name val="ＭＳ Ｐ明朝"/>
      <family val="1"/>
      <charset val="128"/>
    </font>
    <font>
      <sz val="9.5"/>
      <color indexed="9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distributed" justifyLastLine="1"/>
    </xf>
    <xf numFmtId="0" fontId="4" fillId="0" borderId="7" xfId="0" applyFont="1" applyBorder="1" applyAlignment="1">
      <alignment horizontal="center" justifyLastLine="1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distributed" vertical="center" justifyLastLine="1"/>
    </xf>
    <xf numFmtId="0" fontId="4" fillId="0" borderId="13" xfId="0" applyFont="1" applyBorder="1" applyAlignment="1">
      <alignment horizontal="distributed" vertical="center" justifyLastLine="1"/>
    </xf>
    <xf numFmtId="49" fontId="5" fillId="0" borderId="17" xfId="0" applyNumberFormat="1" applyFont="1" applyBorder="1" applyAlignment="1">
      <alignment horizontal="distributed" vertical="top" justifyLastLine="1"/>
    </xf>
    <xf numFmtId="0" fontId="5" fillId="0" borderId="15" xfId="0" applyFont="1" applyBorder="1" applyAlignment="1">
      <alignment horizontal="distributed" vertical="top" justifyLastLine="1"/>
    </xf>
    <xf numFmtId="49" fontId="5" fillId="0" borderId="15" xfId="0" applyNumberFormat="1" applyFont="1" applyBorder="1" applyAlignment="1">
      <alignment horizontal="distributed" vertical="top" justifyLastLine="1"/>
    </xf>
    <xf numFmtId="49" fontId="5" fillId="0" borderId="18" xfId="0" applyNumberFormat="1" applyFont="1" applyBorder="1" applyAlignment="1">
      <alignment horizontal="distributed" vertical="top" justifyLastLine="1"/>
    </xf>
    <xf numFmtId="0" fontId="4" fillId="0" borderId="0" xfId="0" applyFont="1" applyAlignment="1">
      <alignment horizontal="right"/>
    </xf>
    <xf numFmtId="58" fontId="5" fillId="0" borderId="19" xfId="0" quotePrefix="1" applyNumberFormat="1" applyFont="1" applyBorder="1" applyAlignment="1">
      <alignment horizontal="right"/>
    </xf>
    <xf numFmtId="176" fontId="6" fillId="0" borderId="0" xfId="0" applyNumberFormat="1" applyFont="1"/>
    <xf numFmtId="177" fontId="6" fillId="0" borderId="0" xfId="0" applyNumberFormat="1" applyFont="1" applyAlignment="1">
      <alignment horizontal="right"/>
    </xf>
    <xf numFmtId="0" fontId="5" fillId="0" borderId="8" xfId="0" quotePrefix="1" applyFont="1" applyBorder="1" applyAlignment="1">
      <alignment horizontal="right"/>
    </xf>
    <xf numFmtId="176" fontId="7" fillId="0" borderId="0" xfId="0" applyNumberFormat="1" applyFont="1" applyAlignment="1">
      <alignment horizontal="right"/>
    </xf>
    <xf numFmtId="176" fontId="7" fillId="0" borderId="0" xfId="0" applyNumberFormat="1" applyFont="1"/>
    <xf numFmtId="177" fontId="7" fillId="0" borderId="0" xfId="0" applyNumberFormat="1" applyFont="1" applyAlignment="1">
      <alignment horizontal="right"/>
    </xf>
    <xf numFmtId="176" fontId="7" fillId="0" borderId="0" xfId="0" applyNumberFormat="1" applyFont="1" applyBorder="1"/>
    <xf numFmtId="177" fontId="7" fillId="0" borderId="0" xfId="0" applyNumberFormat="1" applyFont="1" applyBorder="1" applyAlignment="1">
      <alignment horizontal="right"/>
    </xf>
    <xf numFmtId="176" fontId="7" fillId="0" borderId="0" xfId="0" applyNumberFormat="1" applyFont="1" applyBorder="1" applyAlignment="1">
      <alignment horizontal="right"/>
    </xf>
    <xf numFmtId="0" fontId="8" fillId="0" borderId="0" xfId="0" applyFont="1"/>
    <xf numFmtId="58" fontId="5" fillId="0" borderId="8" xfId="0" quotePrefix="1" applyNumberFormat="1" applyFont="1" applyBorder="1" applyAlignment="1">
      <alignment horizontal="right"/>
    </xf>
    <xf numFmtId="0" fontId="9" fillId="0" borderId="8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right"/>
    </xf>
    <xf numFmtId="176" fontId="7" fillId="0" borderId="20" xfId="0" applyNumberFormat="1" applyFont="1" applyBorder="1"/>
    <xf numFmtId="177" fontId="7" fillId="0" borderId="20" xfId="0" applyNumberFormat="1" applyFont="1" applyBorder="1" applyAlignment="1">
      <alignment horizontal="right"/>
    </xf>
    <xf numFmtId="0" fontId="7" fillId="0" borderId="8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justifyLastLine="1"/>
    </xf>
    <xf numFmtId="0" fontId="4" fillId="0" borderId="9" xfId="0" applyFont="1" applyBorder="1" applyAlignment="1">
      <alignment horizontal="center" vertical="center" justifyLastLine="1"/>
    </xf>
    <xf numFmtId="0" fontId="4" fillId="0" borderId="15" xfId="0" applyFont="1" applyBorder="1" applyAlignment="1">
      <alignment horizontal="center" vertical="center" justifyLastLine="1"/>
    </xf>
    <xf numFmtId="0" fontId="4" fillId="0" borderId="3" xfId="0" applyFont="1" applyBorder="1" applyAlignment="1">
      <alignment horizontal="distributed" vertical="center" justifyLastLine="1"/>
    </xf>
    <xf numFmtId="0" fontId="4" fillId="0" borderId="4" xfId="0" applyFont="1" applyBorder="1" applyAlignment="1">
      <alignment horizontal="distributed" vertical="center" justifyLastLine="1"/>
    </xf>
    <xf numFmtId="0" fontId="4" fillId="0" borderId="5" xfId="0" applyFont="1" applyBorder="1" applyAlignment="1">
      <alignment horizontal="distributed" vertical="center" justifyLastLine="1"/>
    </xf>
    <xf numFmtId="0" fontId="4" fillId="0" borderId="10" xfId="0" applyFont="1" applyBorder="1" applyAlignment="1">
      <alignment horizontal="distributed" vertical="center" justifyLastLine="1"/>
    </xf>
    <xf numFmtId="0" fontId="4" fillId="0" borderId="15" xfId="0" applyFont="1" applyBorder="1" applyAlignment="1">
      <alignment horizontal="distributed" vertical="center" justifyLastLine="1"/>
    </xf>
    <xf numFmtId="0" fontId="4" fillId="0" borderId="11" xfId="0" applyFont="1" applyBorder="1" applyAlignment="1">
      <alignment horizontal="distributed" vertical="center" justifyLastLine="1"/>
    </xf>
    <xf numFmtId="0" fontId="4" fillId="0" borderId="16" xfId="0" applyFont="1" applyBorder="1" applyAlignment="1">
      <alignment horizontal="distributed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W51"/>
  <sheetViews>
    <sheetView tabSelected="1" zoomScaleNormal="100" workbookViewId="0">
      <pane xSplit="1" ySplit="5" topLeftCell="B6" activePane="bottomRight" state="frozen"/>
      <selection activeCell="AA177" sqref="AA177"/>
      <selection pane="topRight" activeCell="AA177" sqref="AA177"/>
      <selection pane="bottomLeft" activeCell="AA177" sqref="AA177"/>
      <selection pane="bottomRight"/>
    </sheetView>
  </sheetViews>
  <sheetFormatPr defaultRowHeight="13.5" x14ac:dyDescent="0.15"/>
  <cols>
    <col min="1" max="1" width="13.625" style="2" customWidth="1"/>
    <col min="2" max="4" width="9.625" style="2" customWidth="1"/>
    <col min="5" max="5" width="9.375" style="2" customWidth="1"/>
    <col min="6" max="9" width="9.125" style="2" customWidth="1"/>
    <col min="10" max="10" width="1.375" style="2" customWidth="1"/>
    <col min="11" max="16384" width="9" style="2"/>
  </cols>
  <sheetData>
    <row r="1" spans="1:49" ht="17.2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49" s="4" customFormat="1" ht="17.25" customHeight="1" thickBot="1" x14ac:dyDescent="0.2">
      <c r="A2" s="3" t="s">
        <v>1</v>
      </c>
    </row>
    <row r="3" spans="1:49" s="8" customFormat="1" ht="20.25" customHeight="1" thickTop="1" x14ac:dyDescent="0.15">
      <c r="A3" s="38" t="s">
        <v>2</v>
      </c>
      <c r="B3" s="41" t="s">
        <v>3</v>
      </c>
      <c r="C3" s="44" t="s">
        <v>4</v>
      </c>
      <c r="D3" s="45"/>
      <c r="E3" s="46"/>
      <c r="F3" s="5" t="s">
        <v>5</v>
      </c>
      <c r="G3" s="6" t="s">
        <v>6</v>
      </c>
      <c r="H3" s="6" t="s">
        <v>7</v>
      </c>
      <c r="I3" s="7" t="s">
        <v>8</v>
      </c>
    </row>
    <row r="4" spans="1:49" s="8" customFormat="1" ht="18.75" customHeight="1" x14ac:dyDescent="0.15">
      <c r="A4" s="39"/>
      <c r="B4" s="42"/>
      <c r="C4" s="47" t="s">
        <v>9</v>
      </c>
      <c r="D4" s="47" t="s">
        <v>10</v>
      </c>
      <c r="E4" s="49" t="s">
        <v>11</v>
      </c>
      <c r="F4" s="9" t="s">
        <v>12</v>
      </c>
      <c r="G4" s="10" t="s">
        <v>13</v>
      </c>
      <c r="H4" s="11"/>
      <c r="I4" s="12"/>
    </row>
    <row r="5" spans="1:49" s="8" customFormat="1" ht="19.5" customHeight="1" x14ac:dyDescent="0.15">
      <c r="A5" s="40"/>
      <c r="B5" s="43"/>
      <c r="C5" s="48"/>
      <c r="D5" s="48"/>
      <c r="E5" s="50"/>
      <c r="F5" s="13" t="s">
        <v>14</v>
      </c>
      <c r="G5" s="14" t="s">
        <v>15</v>
      </c>
      <c r="H5" s="15" t="s">
        <v>14</v>
      </c>
      <c r="I5" s="16" t="s">
        <v>14</v>
      </c>
      <c r="AV5" s="17"/>
      <c r="AW5" s="17"/>
    </row>
    <row r="6" spans="1:49" s="4" customFormat="1" ht="20.25" customHeight="1" x14ac:dyDescent="0.15">
      <c r="A6" s="18" t="s">
        <v>16</v>
      </c>
      <c r="B6" s="19">
        <v>3024</v>
      </c>
      <c r="C6" s="19">
        <v>18099</v>
      </c>
      <c r="D6" s="19">
        <v>9397</v>
      </c>
      <c r="E6" s="19">
        <v>8702</v>
      </c>
      <c r="F6" s="19">
        <v>108</v>
      </c>
      <c r="G6" s="20">
        <v>6</v>
      </c>
      <c r="H6" s="19">
        <v>540</v>
      </c>
      <c r="I6" s="19">
        <v>3</v>
      </c>
      <c r="AV6" s="17"/>
      <c r="AW6" s="17"/>
    </row>
    <row r="7" spans="1:49" s="4" customFormat="1" ht="20.25" customHeight="1" x14ac:dyDescent="0.15">
      <c r="A7" s="21" t="s">
        <v>17</v>
      </c>
      <c r="B7" s="19">
        <v>14779</v>
      </c>
      <c r="C7" s="19">
        <v>65981</v>
      </c>
      <c r="D7" s="19">
        <v>34295</v>
      </c>
      <c r="E7" s="19">
        <v>31686</v>
      </c>
      <c r="F7" s="19">
        <v>108</v>
      </c>
      <c r="G7" s="20">
        <v>4.5</v>
      </c>
      <c r="H7" s="19">
        <v>1967</v>
      </c>
      <c r="I7" s="19">
        <v>12</v>
      </c>
      <c r="AV7" s="17"/>
      <c r="AW7" s="17"/>
    </row>
    <row r="8" spans="1:49" s="4" customFormat="1" ht="20.25" customHeight="1" x14ac:dyDescent="0.15">
      <c r="A8" s="21" t="s">
        <v>18</v>
      </c>
      <c r="B8" s="19">
        <v>29354</v>
      </c>
      <c r="C8" s="19">
        <v>134529</v>
      </c>
      <c r="D8" s="19">
        <v>68842</v>
      </c>
      <c r="E8" s="19">
        <v>65687</v>
      </c>
      <c r="F8" s="19">
        <v>105</v>
      </c>
      <c r="G8" s="20">
        <v>4.5999999999999996</v>
      </c>
      <c r="H8" s="19">
        <v>4011</v>
      </c>
      <c r="I8" s="19">
        <v>25</v>
      </c>
      <c r="AV8" s="17"/>
      <c r="AW8" s="17"/>
    </row>
    <row r="9" spans="1:49" s="4" customFormat="1" ht="20.25" customHeight="1" x14ac:dyDescent="0.15">
      <c r="A9" s="21" t="s">
        <v>19</v>
      </c>
      <c r="B9" s="19">
        <v>39138</v>
      </c>
      <c r="C9" s="19">
        <v>190217</v>
      </c>
      <c r="D9" s="19">
        <v>95488</v>
      </c>
      <c r="E9" s="19">
        <v>94729</v>
      </c>
      <c r="F9" s="19">
        <v>101</v>
      </c>
      <c r="G9" s="20">
        <v>4.9000000000000004</v>
      </c>
      <c r="H9" s="19">
        <v>5671</v>
      </c>
      <c r="I9" s="19">
        <v>35</v>
      </c>
      <c r="AV9" s="17"/>
      <c r="AW9" s="17"/>
    </row>
    <row r="10" spans="1:49" s="4" customFormat="1" ht="20.25" customHeight="1" x14ac:dyDescent="0.15">
      <c r="A10" s="21" t="s">
        <v>20</v>
      </c>
      <c r="B10" s="19">
        <v>50549</v>
      </c>
      <c r="C10" s="19">
        <v>245435</v>
      </c>
      <c r="D10" s="19">
        <v>123600</v>
      </c>
      <c r="E10" s="19">
        <v>121835</v>
      </c>
      <c r="F10" s="19">
        <v>101</v>
      </c>
      <c r="G10" s="20">
        <v>4.9000000000000004</v>
      </c>
      <c r="H10" s="19">
        <v>7318</v>
      </c>
      <c r="I10" s="19">
        <v>45</v>
      </c>
      <c r="AV10" s="17"/>
      <c r="AW10" s="17"/>
    </row>
    <row r="11" spans="1:49" s="4" customFormat="1" ht="20.25" customHeight="1" x14ac:dyDescent="0.15">
      <c r="A11" s="21"/>
      <c r="B11" s="19"/>
      <c r="C11" s="19"/>
      <c r="D11" s="19"/>
      <c r="E11" s="19"/>
      <c r="F11" s="19"/>
      <c r="G11" s="20"/>
      <c r="H11" s="19"/>
      <c r="I11" s="19"/>
      <c r="AV11" s="17"/>
      <c r="AW11" s="17"/>
    </row>
    <row r="12" spans="1:49" s="4" customFormat="1" ht="20.25" customHeight="1" x14ac:dyDescent="0.15">
      <c r="A12" s="21" t="s">
        <v>21</v>
      </c>
      <c r="B12" s="22" t="s">
        <v>22</v>
      </c>
      <c r="C12" s="23">
        <v>259746</v>
      </c>
      <c r="D12" s="23">
        <v>123349</v>
      </c>
      <c r="E12" s="23">
        <v>136397</v>
      </c>
      <c r="F12" s="23">
        <v>90</v>
      </c>
      <c r="G12" s="24" t="s">
        <v>22</v>
      </c>
      <c r="H12" s="23">
        <v>7744</v>
      </c>
      <c r="I12" s="25">
        <f>ROUND(C12/$C$25*100,0)</f>
        <v>48</v>
      </c>
      <c r="AV12" s="17"/>
      <c r="AW12" s="17"/>
    </row>
    <row r="13" spans="1:49" s="4" customFormat="1" ht="20.25" customHeight="1" x14ac:dyDescent="0.15">
      <c r="A13" s="21" t="s">
        <v>23</v>
      </c>
      <c r="B13" s="22" t="s">
        <v>22</v>
      </c>
      <c r="C13" s="23">
        <v>211229</v>
      </c>
      <c r="D13" s="23">
        <v>107550</v>
      </c>
      <c r="E13" s="23">
        <v>103679</v>
      </c>
      <c r="F13" s="23">
        <v>104</v>
      </c>
      <c r="G13" s="24" t="s">
        <v>22</v>
      </c>
      <c r="H13" s="23">
        <v>6298</v>
      </c>
      <c r="I13" s="25">
        <f>ROUND(C13/$C$25*100,0)</f>
        <v>39</v>
      </c>
      <c r="AV13" s="17"/>
      <c r="AW13" s="17"/>
    </row>
    <row r="14" spans="1:49" s="4" customFormat="1" ht="20.25" customHeight="1" x14ac:dyDescent="0.15">
      <c r="A14" s="21" t="s">
        <v>24</v>
      </c>
      <c r="B14" s="22" t="s">
        <v>22</v>
      </c>
      <c r="C14" s="23">
        <v>255785</v>
      </c>
      <c r="D14" s="23">
        <v>127874</v>
      </c>
      <c r="E14" s="23">
        <v>127911</v>
      </c>
      <c r="F14" s="23">
        <v>100</v>
      </c>
      <c r="G14" s="24" t="s">
        <v>22</v>
      </c>
      <c r="H14" s="23">
        <v>7626</v>
      </c>
      <c r="I14" s="25">
        <f>ROUND(C14/$C$25*100,0)</f>
        <v>47</v>
      </c>
      <c r="AV14" s="17"/>
      <c r="AW14" s="17"/>
    </row>
    <row r="15" spans="1:49" s="4" customFormat="1" ht="20.25" customHeight="1" x14ac:dyDescent="0.15">
      <c r="A15" s="21" t="s">
        <v>25</v>
      </c>
      <c r="B15" s="23">
        <v>72445</v>
      </c>
      <c r="C15" s="23">
        <v>284493</v>
      </c>
      <c r="D15" s="23">
        <v>143537</v>
      </c>
      <c r="E15" s="23">
        <v>140956</v>
      </c>
      <c r="F15" s="23">
        <v>102</v>
      </c>
      <c r="G15" s="24">
        <v>3.9</v>
      </c>
      <c r="H15" s="23">
        <v>8482</v>
      </c>
      <c r="I15" s="25">
        <f>ROUND(C15/$C$25*100,0)</f>
        <v>53</v>
      </c>
      <c r="AV15" s="17"/>
      <c r="AW15" s="17"/>
    </row>
    <row r="16" spans="1:49" s="4" customFormat="1" ht="20.25" customHeight="1" x14ac:dyDescent="0.15">
      <c r="A16" s="21" t="s">
        <v>26</v>
      </c>
      <c r="B16" s="23">
        <v>79399</v>
      </c>
      <c r="C16" s="23">
        <v>326610</v>
      </c>
      <c r="D16" s="23">
        <v>163946</v>
      </c>
      <c r="E16" s="23">
        <v>162664</v>
      </c>
      <c r="F16" s="23">
        <v>101</v>
      </c>
      <c r="G16" s="24">
        <v>4.0999999999999996</v>
      </c>
      <c r="H16" s="23">
        <v>9738</v>
      </c>
      <c r="I16" s="25">
        <f>ROUND(C16/$C$25*100,0)</f>
        <v>61</v>
      </c>
      <c r="AV16" s="17"/>
      <c r="AW16" s="17"/>
    </row>
    <row r="17" spans="1:49" s="4" customFormat="1" ht="20.25" customHeight="1" x14ac:dyDescent="0.15">
      <c r="A17" s="21"/>
      <c r="B17" s="23"/>
      <c r="C17" s="23"/>
      <c r="D17" s="23"/>
      <c r="E17" s="23"/>
      <c r="F17" s="23"/>
      <c r="G17" s="24"/>
      <c r="H17" s="23"/>
      <c r="I17" s="23"/>
      <c r="AV17" s="17"/>
      <c r="AW17" s="17"/>
    </row>
    <row r="18" spans="1:49" s="4" customFormat="1" ht="20.25" customHeight="1" x14ac:dyDescent="0.15">
      <c r="A18" s="21" t="s">
        <v>27</v>
      </c>
      <c r="B18" s="23">
        <v>97759</v>
      </c>
      <c r="C18" s="23">
        <v>406022</v>
      </c>
      <c r="D18" s="23">
        <v>206177</v>
      </c>
      <c r="E18" s="23">
        <v>199845</v>
      </c>
      <c r="F18" s="23">
        <v>103</v>
      </c>
      <c r="G18" s="24">
        <v>4.2</v>
      </c>
      <c r="H18" s="23">
        <v>12106</v>
      </c>
      <c r="I18" s="25">
        <f>ROUND(C18/$C$25*100,0)</f>
        <v>75</v>
      </c>
      <c r="AV18" s="17"/>
      <c r="AW18" s="17"/>
    </row>
    <row r="19" spans="1:49" s="4" customFormat="1" ht="20.25" customHeight="1" x14ac:dyDescent="0.15">
      <c r="A19" s="21" t="s">
        <v>28</v>
      </c>
      <c r="B19" s="23">
        <v>140602</v>
      </c>
      <c r="C19" s="23">
        <v>487210</v>
      </c>
      <c r="D19" s="23">
        <v>248427</v>
      </c>
      <c r="E19" s="23">
        <v>238783</v>
      </c>
      <c r="F19" s="23">
        <v>104</v>
      </c>
      <c r="G19" s="24">
        <v>3.5</v>
      </c>
      <c r="H19" s="23">
        <v>14526</v>
      </c>
      <c r="I19" s="25">
        <f>ROUND(C19/$C$25*100,0)</f>
        <v>90</v>
      </c>
      <c r="AV19" s="17"/>
      <c r="AW19" s="17"/>
    </row>
    <row r="20" spans="1:49" s="4" customFormat="1" ht="20.25" customHeight="1" x14ac:dyDescent="0.15">
      <c r="A20" s="21" t="s">
        <v>29</v>
      </c>
      <c r="B20" s="23">
        <v>169952</v>
      </c>
      <c r="C20" s="23">
        <v>536792</v>
      </c>
      <c r="D20" s="23">
        <v>272766</v>
      </c>
      <c r="E20" s="23">
        <v>264026</v>
      </c>
      <c r="F20" s="23">
        <v>103</v>
      </c>
      <c r="G20" s="24">
        <v>3.2</v>
      </c>
      <c r="H20" s="23">
        <v>16005</v>
      </c>
      <c r="I20" s="25">
        <f>ROUND(C20/$C$25*100,0)</f>
        <v>99</v>
      </c>
      <c r="AV20" s="17"/>
      <c r="AW20" s="17"/>
    </row>
    <row r="21" spans="1:49" s="4" customFormat="1" ht="20.25" customHeight="1" x14ac:dyDescent="0.15">
      <c r="A21" s="21" t="s">
        <v>30</v>
      </c>
      <c r="B21" s="23">
        <v>196767</v>
      </c>
      <c r="C21" s="23">
        <v>553016</v>
      </c>
      <c r="D21" s="23">
        <v>279196</v>
      </c>
      <c r="E21" s="23">
        <v>273820</v>
      </c>
      <c r="F21" s="23">
        <v>102</v>
      </c>
      <c r="G21" s="24">
        <v>2.8</v>
      </c>
      <c r="H21" s="23">
        <v>16488</v>
      </c>
      <c r="I21" s="25">
        <f>ROUND(C21/$C$25*100,0)</f>
        <v>102</v>
      </c>
      <c r="AV21" s="17"/>
      <c r="AW21" s="17"/>
    </row>
    <row r="22" spans="1:49" s="4" customFormat="1" ht="20.25" customHeight="1" x14ac:dyDescent="0.15">
      <c r="A22" s="21" t="s">
        <v>31</v>
      </c>
      <c r="B22" s="23">
        <v>220039</v>
      </c>
      <c r="C22" s="23">
        <v>560716</v>
      </c>
      <c r="D22" s="23">
        <v>281672</v>
      </c>
      <c r="E22" s="23">
        <v>279044</v>
      </c>
      <c r="F22" s="23">
        <v>101</v>
      </c>
      <c r="G22" s="24">
        <v>2.5</v>
      </c>
      <c r="H22" s="23">
        <v>16718</v>
      </c>
      <c r="I22" s="25">
        <f>ROUND(C22/$C$25*100,0)</f>
        <v>104</v>
      </c>
      <c r="AV22" s="17"/>
      <c r="AW22" s="17"/>
    </row>
    <row r="23" spans="1:49" s="4" customFormat="1" ht="20.25" customHeight="1" x14ac:dyDescent="0.15">
      <c r="A23" s="21"/>
      <c r="B23" s="23"/>
      <c r="C23" s="23"/>
      <c r="D23" s="23"/>
      <c r="E23" s="23"/>
      <c r="F23" s="23"/>
      <c r="G23" s="24"/>
      <c r="H23" s="23"/>
      <c r="I23" s="23"/>
      <c r="AV23" s="17"/>
      <c r="AW23" s="17"/>
    </row>
    <row r="24" spans="1:49" s="4" customFormat="1" ht="20.25" customHeight="1" x14ac:dyDescent="0.15">
      <c r="A24" s="21" t="s">
        <v>32</v>
      </c>
      <c r="B24" s="23">
        <v>234892</v>
      </c>
      <c r="C24" s="23">
        <v>542449</v>
      </c>
      <c r="D24" s="23">
        <v>271340</v>
      </c>
      <c r="E24" s="23">
        <v>271109</v>
      </c>
      <c r="F24" s="23">
        <v>100</v>
      </c>
      <c r="G24" s="24">
        <v>2.2999999999999998</v>
      </c>
      <c r="H24" s="23">
        <v>16173</v>
      </c>
      <c r="I24" s="25">
        <f>ROUND(C24/$C$25*100,0)</f>
        <v>100</v>
      </c>
      <c r="AV24" s="17"/>
      <c r="AW24" s="17"/>
    </row>
    <row r="25" spans="1:49" s="4" customFormat="1" ht="20.25" customHeight="1" x14ac:dyDescent="0.15">
      <c r="A25" s="21" t="s">
        <v>33</v>
      </c>
      <c r="B25" s="23">
        <v>239514</v>
      </c>
      <c r="C25" s="23">
        <v>539842</v>
      </c>
      <c r="D25" s="23">
        <v>268597</v>
      </c>
      <c r="E25" s="23">
        <v>271245</v>
      </c>
      <c r="F25" s="23">
        <v>99</v>
      </c>
      <c r="G25" s="24">
        <v>2.2999999999999998</v>
      </c>
      <c r="H25" s="23">
        <v>16095</v>
      </c>
      <c r="I25" s="23">
        <v>100</v>
      </c>
      <c r="AV25" s="17"/>
      <c r="AW25" s="17"/>
    </row>
    <row r="26" spans="1:49" s="4" customFormat="1" ht="20.25" customHeight="1" x14ac:dyDescent="0.15">
      <c r="A26" s="21" t="s">
        <v>34</v>
      </c>
      <c r="B26" s="23">
        <v>247693</v>
      </c>
      <c r="C26" s="23">
        <v>529485</v>
      </c>
      <c r="D26" s="23">
        <v>261504</v>
      </c>
      <c r="E26" s="23">
        <v>267981</v>
      </c>
      <c r="F26" s="23">
        <v>98</v>
      </c>
      <c r="G26" s="26">
        <f>ROUND(C26/B26,1)</f>
        <v>2.1</v>
      </c>
      <c r="H26" s="23">
        <v>15564</v>
      </c>
      <c r="I26" s="25">
        <f>ROUND(C26/$C$25*100,0)</f>
        <v>98</v>
      </c>
      <c r="AV26" s="17"/>
      <c r="AW26" s="17"/>
    </row>
    <row r="27" spans="1:49" s="4" customFormat="1" ht="20.25" customHeight="1" x14ac:dyDescent="0.15">
      <c r="A27" s="21" t="s">
        <v>35</v>
      </c>
      <c r="B27" s="25">
        <v>251837</v>
      </c>
      <c r="C27" s="25">
        <v>515803</v>
      </c>
      <c r="D27" s="25">
        <v>251810</v>
      </c>
      <c r="E27" s="25">
        <v>263993</v>
      </c>
      <c r="F27" s="25">
        <v>95</v>
      </c>
      <c r="G27" s="26">
        <f>ROUND(C27/B27,1)</f>
        <v>2</v>
      </c>
      <c r="H27" s="27">
        <v>15162</v>
      </c>
      <c r="I27" s="27">
        <f>ROUND(C27/$C$25*100,0)</f>
        <v>96</v>
      </c>
      <c r="J27" s="17"/>
      <c r="K27" s="17"/>
      <c r="L27" s="17"/>
      <c r="M27" s="17"/>
      <c r="AV27" s="17"/>
      <c r="AW27" s="17"/>
    </row>
    <row r="28" spans="1:49" s="4" customFormat="1" ht="20.25" customHeight="1" x14ac:dyDescent="0.15">
      <c r="A28" s="21" t="s">
        <v>36</v>
      </c>
      <c r="B28" s="25">
        <v>268873</v>
      </c>
      <c r="C28" s="25">
        <v>522103</v>
      </c>
      <c r="D28" s="25">
        <v>254615</v>
      </c>
      <c r="E28" s="25">
        <v>267488</v>
      </c>
      <c r="F28" s="25">
        <f>ROUND(D28/E28*100,0)</f>
        <v>95</v>
      </c>
      <c r="G28" s="26">
        <f>ROUND(C28/B28,1)</f>
        <v>1.9</v>
      </c>
      <c r="H28" s="25">
        <f>ROUND(C28/34.02,0)</f>
        <v>15347</v>
      </c>
      <c r="I28" s="25">
        <f>ROUND(C28/$C$25*100,0)</f>
        <v>97</v>
      </c>
      <c r="AV28" s="17"/>
      <c r="AW28" s="17"/>
    </row>
    <row r="29" spans="1:49" s="4" customFormat="1" ht="20.25" customHeight="1" x14ac:dyDescent="0.15">
      <c r="A29" s="21"/>
      <c r="B29" s="25"/>
      <c r="C29" s="25"/>
      <c r="D29" s="25"/>
      <c r="E29" s="25"/>
      <c r="F29" s="25"/>
      <c r="G29" s="26"/>
      <c r="H29" s="25"/>
      <c r="I29" s="25"/>
      <c r="AV29" s="17"/>
      <c r="AW29" s="17"/>
    </row>
    <row r="30" spans="1:49" s="4" customFormat="1" ht="20.25" customHeight="1" x14ac:dyDescent="0.15">
      <c r="A30" s="21" t="s">
        <v>37</v>
      </c>
      <c r="B30" s="25">
        <v>283682</v>
      </c>
      <c r="C30" s="25">
        <v>528587</v>
      </c>
      <c r="D30" s="25">
        <v>256410</v>
      </c>
      <c r="E30" s="25">
        <v>272177</v>
      </c>
      <c r="F30" s="25">
        <f>ROUND(D30/E30*100,0)</f>
        <v>94</v>
      </c>
      <c r="G30" s="26">
        <f>ROUND(C30/B30,1)</f>
        <v>1.9</v>
      </c>
      <c r="H30" s="25">
        <f>ROUND(C30/34.02,0)</f>
        <v>15538</v>
      </c>
      <c r="I30" s="25">
        <f>ROUND(C30/$C$25*100,0)</f>
        <v>98</v>
      </c>
      <c r="AV30" s="17"/>
      <c r="AW30" s="17"/>
    </row>
    <row r="31" spans="1:49" s="4" customFormat="1" ht="20.25" customHeight="1" x14ac:dyDescent="0.15">
      <c r="A31" s="21" t="s">
        <v>25</v>
      </c>
      <c r="B31" s="25">
        <v>302805</v>
      </c>
      <c r="C31" s="25">
        <v>549569</v>
      </c>
      <c r="D31" s="25">
        <v>263837</v>
      </c>
      <c r="E31" s="25">
        <v>285732</v>
      </c>
      <c r="F31" s="25">
        <f>ROUND(D31/E31*100,0)</f>
        <v>92</v>
      </c>
      <c r="G31" s="26">
        <f>ROUND(C31/B31,1)</f>
        <v>1.8</v>
      </c>
      <c r="H31" s="25">
        <f>ROUND(C31/34.02,0)</f>
        <v>16154</v>
      </c>
      <c r="I31" s="25">
        <f>ROUND(C31/$C$25*100,0)</f>
        <v>102</v>
      </c>
      <c r="K31" s="28"/>
      <c r="AV31" s="17"/>
      <c r="AW31" s="17"/>
    </row>
    <row r="32" spans="1:49" s="4" customFormat="1" ht="20.25" customHeight="1" x14ac:dyDescent="0.15">
      <c r="A32" s="21" t="s">
        <v>38</v>
      </c>
      <c r="B32" s="25">
        <v>312001</v>
      </c>
      <c r="C32" s="25">
        <v>563997</v>
      </c>
      <c r="D32" s="25">
        <v>271737</v>
      </c>
      <c r="E32" s="25">
        <v>292260</v>
      </c>
      <c r="F32" s="25">
        <f>ROUND(D32/E32*100,0)</f>
        <v>93</v>
      </c>
      <c r="G32" s="26">
        <f>ROUND(C32/B32,1)</f>
        <v>1.8</v>
      </c>
      <c r="H32" s="25">
        <f>ROUND(C32/34.06,0)</f>
        <v>16559</v>
      </c>
      <c r="I32" s="25">
        <f>ROUND(C32/$C$25*100,0)</f>
        <v>104</v>
      </c>
      <c r="K32" s="28"/>
      <c r="AV32" s="17"/>
      <c r="AW32" s="17"/>
    </row>
    <row r="33" spans="1:49" s="4" customFormat="1" ht="20.25" customHeight="1" x14ac:dyDescent="0.15">
      <c r="A33" s="29">
        <v>44105</v>
      </c>
      <c r="B33" s="25">
        <v>336339</v>
      </c>
      <c r="C33" s="25">
        <v>591108</v>
      </c>
      <c r="D33" s="25">
        <v>284301</v>
      </c>
      <c r="E33" s="25">
        <v>306807</v>
      </c>
      <c r="F33" s="25">
        <f>ROUND(D33/E33*100,0)</f>
        <v>93</v>
      </c>
      <c r="G33" s="26">
        <f>ROUND(C33/B33,1)</f>
        <v>1.8</v>
      </c>
      <c r="H33" s="25">
        <f>ROUND(C33/34.06,0)</f>
        <v>17355</v>
      </c>
      <c r="I33" s="25">
        <f>ROUND(C33/$C$25*100,0)</f>
        <v>109</v>
      </c>
      <c r="AV33" s="17"/>
      <c r="AW33" s="17"/>
    </row>
    <row r="34" spans="1:49" s="4" customFormat="1" ht="20.25" customHeight="1" x14ac:dyDescent="0.15">
      <c r="A34" s="30"/>
      <c r="B34" s="25"/>
      <c r="C34" s="25"/>
      <c r="D34" s="25"/>
      <c r="E34" s="25"/>
      <c r="F34" s="25"/>
      <c r="G34" s="26"/>
      <c r="H34" s="25"/>
      <c r="I34" s="25"/>
      <c r="AV34" s="17"/>
      <c r="AW34" s="17"/>
    </row>
    <row r="35" spans="1:49" s="4" customFormat="1" ht="20.25" customHeight="1" x14ac:dyDescent="0.15">
      <c r="A35" s="21"/>
      <c r="B35" s="25"/>
      <c r="C35" s="25"/>
      <c r="D35" s="25"/>
      <c r="E35" s="25"/>
      <c r="F35" s="25"/>
      <c r="G35" s="26"/>
      <c r="H35" s="25"/>
      <c r="I35" s="25"/>
      <c r="AV35" s="17"/>
      <c r="AW35" s="17"/>
    </row>
    <row r="36" spans="1:49" s="4" customFormat="1" ht="20.25" customHeight="1" x14ac:dyDescent="0.15">
      <c r="A36" s="31"/>
      <c r="B36" s="32"/>
      <c r="C36" s="32"/>
      <c r="D36" s="32"/>
      <c r="E36" s="32"/>
      <c r="F36" s="32"/>
      <c r="G36" s="33"/>
      <c r="H36" s="32"/>
      <c r="I36" s="32"/>
      <c r="AV36" s="17"/>
      <c r="AW36" s="17"/>
    </row>
    <row r="37" spans="1:49" s="4" customFormat="1" ht="17.25" customHeight="1" x14ac:dyDescent="0.15">
      <c r="A37" s="34" t="s">
        <v>39</v>
      </c>
      <c r="AV37" s="17"/>
      <c r="AW37" s="17"/>
    </row>
    <row r="38" spans="1:49" s="4" customFormat="1" ht="12.75" x14ac:dyDescent="0.15">
      <c r="A38" s="35" t="s">
        <v>40</v>
      </c>
      <c r="AV38" s="17"/>
      <c r="AW38" s="17"/>
    </row>
    <row r="39" spans="1:49" s="4" customFormat="1" ht="12.75" x14ac:dyDescent="0.15">
      <c r="A39" s="35" t="s">
        <v>41</v>
      </c>
      <c r="AV39" s="17"/>
      <c r="AW39" s="17"/>
    </row>
    <row r="40" spans="1:49" s="4" customFormat="1" ht="12.75" x14ac:dyDescent="0.15">
      <c r="A40" s="36" t="s">
        <v>42</v>
      </c>
      <c r="AV40" s="17"/>
      <c r="AW40" s="17"/>
    </row>
    <row r="41" spans="1:49" ht="12.75" customHeight="1" x14ac:dyDescent="0.15">
      <c r="A41" s="36" t="s">
        <v>43</v>
      </c>
      <c r="AV41" s="37"/>
      <c r="AW41" s="37"/>
    </row>
    <row r="42" spans="1:49" x14ac:dyDescent="0.15">
      <c r="AV42" s="37"/>
      <c r="AW42" s="37"/>
    </row>
    <row r="43" spans="1:49" x14ac:dyDescent="0.15">
      <c r="AV43" s="37"/>
      <c r="AW43" s="37"/>
    </row>
    <row r="44" spans="1:49" x14ac:dyDescent="0.15">
      <c r="AV44" s="37"/>
      <c r="AW44" s="37"/>
    </row>
    <row r="45" spans="1:49" x14ac:dyDescent="0.15">
      <c r="AV45" s="37"/>
      <c r="AW45" s="37"/>
    </row>
    <row r="46" spans="1:49" x14ac:dyDescent="0.15">
      <c r="AV46" s="37"/>
      <c r="AW46" s="37"/>
    </row>
    <row r="47" spans="1:49" x14ac:dyDescent="0.15">
      <c r="AV47" s="37"/>
      <c r="AW47" s="37"/>
    </row>
    <row r="48" spans="1:49" x14ac:dyDescent="0.15">
      <c r="AV48" s="37"/>
      <c r="AW48" s="37"/>
    </row>
    <row r="49" spans="48:49" x14ac:dyDescent="0.15">
      <c r="AV49" s="37"/>
      <c r="AW49" s="37"/>
    </row>
    <row r="50" spans="48:49" x14ac:dyDescent="0.15">
      <c r="AV50" s="37"/>
      <c r="AW50" s="37"/>
    </row>
    <row r="51" spans="48:49" x14ac:dyDescent="0.15">
      <c r="AV51" s="37"/>
      <c r="AW51" s="37"/>
    </row>
  </sheetData>
  <mergeCells count="6">
    <mergeCell ref="A3:A5"/>
    <mergeCell ref="B3:B5"/>
    <mergeCell ref="C3:E3"/>
    <mergeCell ref="C4:C5"/>
    <mergeCell ref="D4:D5"/>
    <mergeCell ref="E4:E5"/>
  </mergeCells>
  <phoneticPr fontId="2"/>
  <pageMargins left="0.78700000000000003" right="0.78700000000000003" top="0.98399999999999999" bottom="0.98399999999999999" header="0.51200000000000001" footer="0.51200000000000001"/>
  <pageSetup paperSize="9"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３-8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2022-02-21T05:32:35Z</dcterms:created>
  <dcterms:modified xsi:type="dcterms:W3CDTF">2022-02-22T09:18:30Z</dcterms:modified>
</cp:coreProperties>
</file>