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13　警察・消防・防災\"/>
    </mc:Choice>
  </mc:AlternateContent>
  <bookViews>
    <workbookView xWindow="0" yWindow="0" windowWidth="20490" windowHeight="7530"/>
  </bookViews>
  <sheets>
    <sheet name="13-2(1)" sheetId="1" r:id="rId1"/>
    <sheet name="13-2(2)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" i="2" l="1"/>
  <c r="L14" i="2" s="1"/>
  <c r="J12" i="2"/>
  <c r="L12" i="2"/>
  <c r="J13" i="2"/>
  <c r="L13" i="2"/>
  <c r="B14" i="2"/>
  <c r="C14" i="2"/>
  <c r="D14" i="2"/>
  <c r="E14" i="2"/>
  <c r="F14" i="2"/>
  <c r="G14" i="2"/>
  <c r="H14" i="2"/>
  <c r="I14" i="2"/>
  <c r="J14" i="2"/>
  <c r="Q9" i="1"/>
  <c r="D13" i="1"/>
  <c r="H13" i="1"/>
  <c r="L13" i="1"/>
  <c r="P13" i="1"/>
  <c r="D14" i="1"/>
  <c r="H14" i="1"/>
  <c r="L14" i="1"/>
  <c r="P14" i="1"/>
  <c r="D15" i="1"/>
  <c r="H15" i="1"/>
  <c r="L15" i="1"/>
  <c r="P15" i="1"/>
  <c r="C16" i="1"/>
  <c r="D16" i="1"/>
  <c r="E16" i="1"/>
  <c r="F16" i="1"/>
  <c r="G16" i="1"/>
  <c r="H16" i="1"/>
  <c r="I16" i="1"/>
  <c r="J16" i="1"/>
  <c r="M16" i="1"/>
  <c r="N16" i="1"/>
  <c r="O16" i="1"/>
  <c r="Q16" i="1"/>
  <c r="R16" i="1"/>
  <c r="E20" i="1"/>
  <c r="L20" i="1"/>
  <c r="S13" i="1" s="1"/>
  <c r="L21" i="1"/>
  <c r="S14" i="1" s="1"/>
  <c r="L22" i="1"/>
  <c r="S15" i="1" s="1"/>
  <c r="A15" i="1" s="1"/>
  <c r="M23" i="1"/>
  <c r="N23" i="1"/>
  <c r="O23" i="1"/>
  <c r="P23" i="1"/>
  <c r="Q23" i="1"/>
  <c r="R23" i="1"/>
  <c r="S23" i="1"/>
  <c r="A13" i="1" l="1"/>
  <c r="L16" i="1"/>
  <c r="P16" i="1"/>
  <c r="L23" i="1"/>
  <c r="S16" i="1"/>
  <c r="A16" i="1" s="1"/>
  <c r="A14" i="1"/>
</calcChain>
</file>

<file path=xl/sharedStrings.xml><?xml version="1.0" encoding="utf-8"?>
<sst xmlns="http://schemas.openxmlformats.org/spreadsheetml/2006/main" count="69" uniqueCount="50">
  <si>
    <t>その他</t>
    <rPh sb="2" eb="3">
      <t>タ</t>
    </rPh>
    <phoneticPr fontId="3"/>
  </si>
  <si>
    <t>器物損壊</t>
    <rPh sb="0" eb="2">
      <t>キブツ</t>
    </rPh>
    <rPh sb="2" eb="4">
      <t>ソンカイ</t>
    </rPh>
    <phoneticPr fontId="3"/>
  </si>
  <si>
    <t>盗品</t>
    <rPh sb="0" eb="2">
      <t>トウヒン</t>
    </rPh>
    <phoneticPr fontId="3"/>
  </si>
  <si>
    <t>住居侵入</t>
    <rPh sb="0" eb="2">
      <t>ジュウキョ</t>
    </rPh>
    <rPh sb="2" eb="4">
      <t>シンニュウ</t>
    </rPh>
    <phoneticPr fontId="3"/>
  </si>
  <si>
    <t>公務執行妨害</t>
    <rPh sb="0" eb="2">
      <t>コウム</t>
    </rPh>
    <rPh sb="2" eb="4">
      <t>シッコウ</t>
    </rPh>
    <rPh sb="4" eb="6">
      <t>ボウガイ</t>
    </rPh>
    <phoneticPr fontId="3"/>
  </si>
  <si>
    <t>占有物</t>
    <rPh sb="0" eb="2">
      <t>センユウ</t>
    </rPh>
    <rPh sb="2" eb="3">
      <t>ブツ</t>
    </rPh>
    <phoneticPr fontId="3"/>
  </si>
  <si>
    <t>その他の刑法犯</t>
    <rPh sb="2" eb="3">
      <t>タ</t>
    </rPh>
    <rPh sb="4" eb="7">
      <t>ケイホウハン</t>
    </rPh>
    <phoneticPr fontId="3"/>
  </si>
  <si>
    <t>↑参考</t>
    <rPh sb="1" eb="3">
      <t>サンコウ</t>
    </rPh>
    <phoneticPr fontId="3"/>
  </si>
  <si>
    <t>ここを貼付</t>
    <rPh sb="3" eb="5">
      <t>ハリツ</t>
    </rPh>
    <phoneticPr fontId="3"/>
  </si>
  <si>
    <t>荻窪</t>
    <rPh sb="0" eb="2">
      <t>オギクボ</t>
    </rPh>
    <phoneticPr fontId="3"/>
  </si>
  <si>
    <t>高井戸</t>
    <rPh sb="0" eb="3">
      <t>タカイド</t>
    </rPh>
    <phoneticPr fontId="3"/>
  </si>
  <si>
    <t>杉並</t>
    <rPh sb="0" eb="2">
      <t>スギナミ</t>
    </rPh>
    <phoneticPr fontId="3"/>
  </si>
  <si>
    <t>資料：警視庁総務部文書課「警視庁の統計」　第33表</t>
    <rPh sb="0" eb="2">
      <t>シリョウ</t>
    </rPh>
    <rPh sb="3" eb="6">
      <t>ケイシチョウ</t>
    </rPh>
    <rPh sb="6" eb="8">
      <t>ソウム</t>
    </rPh>
    <rPh sb="8" eb="9">
      <t>ブ</t>
    </rPh>
    <rPh sb="9" eb="11">
      <t>ブンショ</t>
    </rPh>
    <rPh sb="11" eb="12">
      <t>カ</t>
    </rPh>
    <rPh sb="13" eb="16">
      <t>ケイシチョウ</t>
    </rPh>
    <rPh sb="17" eb="19">
      <t>トウケイ</t>
    </rPh>
    <rPh sb="21" eb="22">
      <t>ダイ</t>
    </rPh>
    <rPh sb="24" eb="25">
      <t>ヒョウ</t>
    </rPh>
    <phoneticPr fontId="3"/>
  </si>
  <si>
    <t>注：「その他の刑法犯」には、交通関係の業務上過失致死傷を含まない。</t>
    <rPh sb="0" eb="1">
      <t>チュウ</t>
    </rPh>
    <rPh sb="5" eb="6">
      <t>タ</t>
    </rPh>
    <rPh sb="7" eb="9">
      <t>ケイホウ</t>
    </rPh>
    <rPh sb="9" eb="10">
      <t>ハン</t>
    </rPh>
    <rPh sb="14" eb="16">
      <t>コウツウ</t>
    </rPh>
    <rPh sb="16" eb="18">
      <t>カンケイ</t>
    </rPh>
    <rPh sb="19" eb="22">
      <t>ギョウムジョウ</t>
    </rPh>
    <rPh sb="22" eb="24">
      <t>カシツ</t>
    </rPh>
    <rPh sb="24" eb="25">
      <t>チ</t>
    </rPh>
    <rPh sb="25" eb="27">
      <t>シショウ</t>
    </rPh>
    <rPh sb="28" eb="29">
      <t>フク</t>
    </rPh>
    <phoneticPr fontId="3"/>
  </si>
  <si>
    <t>元</t>
    <rPh sb="0" eb="1">
      <t>モト</t>
    </rPh>
    <phoneticPr fontId="3"/>
  </si>
  <si>
    <t>-</t>
    <phoneticPr fontId="3"/>
  </si>
  <si>
    <t>刑 法 犯</t>
    <rPh sb="0" eb="1">
      <t>ケイ</t>
    </rPh>
    <rPh sb="2" eb="3">
      <t>ホウ</t>
    </rPh>
    <rPh sb="4" eb="5">
      <t>ハン</t>
    </rPh>
    <phoneticPr fontId="3"/>
  </si>
  <si>
    <t>わいせつ</t>
    <phoneticPr fontId="3"/>
  </si>
  <si>
    <t>賭博</t>
    <rPh sb="0" eb="2">
      <t>トバク</t>
    </rPh>
    <phoneticPr fontId="3"/>
  </si>
  <si>
    <t>総数</t>
    <rPh sb="0" eb="2">
      <t>ソウスウ</t>
    </rPh>
    <phoneticPr fontId="3"/>
  </si>
  <si>
    <t>横領</t>
    <rPh sb="0" eb="2">
      <t>オウリョウ</t>
    </rPh>
    <phoneticPr fontId="3"/>
  </si>
  <si>
    <t>詐欺</t>
    <rPh sb="0" eb="2">
      <t>サギ</t>
    </rPh>
    <phoneticPr fontId="3"/>
  </si>
  <si>
    <t>非侵入窃盗</t>
    <rPh sb="0" eb="1">
      <t>ヒ</t>
    </rPh>
    <rPh sb="1" eb="3">
      <t>シンニュウ</t>
    </rPh>
    <rPh sb="3" eb="5">
      <t>セットウ</t>
    </rPh>
    <phoneticPr fontId="3"/>
  </si>
  <si>
    <t>侵入窃盗</t>
    <rPh sb="0" eb="2">
      <t>シンニュウ</t>
    </rPh>
    <rPh sb="2" eb="4">
      <t>セットウ</t>
    </rPh>
    <phoneticPr fontId="3"/>
  </si>
  <si>
    <t>総　数</t>
    <rPh sb="0" eb="1">
      <t>フサ</t>
    </rPh>
    <rPh sb="2" eb="3">
      <t>カズ</t>
    </rPh>
    <phoneticPr fontId="3"/>
  </si>
  <si>
    <t>傷　害</t>
    <rPh sb="0" eb="1">
      <t>キズ</t>
    </rPh>
    <rPh sb="2" eb="3">
      <t>ガイ</t>
    </rPh>
    <phoneticPr fontId="3"/>
  </si>
  <si>
    <t>暴　行</t>
    <rPh sb="0" eb="1">
      <t>アバ</t>
    </rPh>
    <rPh sb="2" eb="3">
      <t>ギョウ</t>
    </rPh>
    <phoneticPr fontId="3"/>
  </si>
  <si>
    <t>年別</t>
    <rPh sb="0" eb="1">
      <t>トシ</t>
    </rPh>
    <rPh sb="1" eb="2">
      <t>ベツ</t>
    </rPh>
    <phoneticPr fontId="3"/>
  </si>
  <si>
    <t>その他の</t>
    <rPh sb="2" eb="3">
      <t>タ</t>
    </rPh>
    <phoneticPr fontId="3"/>
  </si>
  <si>
    <t>風俗犯</t>
    <rPh sb="0" eb="2">
      <t>フウゾク</t>
    </rPh>
    <rPh sb="2" eb="3">
      <t>ハン</t>
    </rPh>
    <phoneticPr fontId="3"/>
  </si>
  <si>
    <t>知能犯</t>
    <rPh sb="0" eb="3">
      <t>チノウハン</t>
    </rPh>
    <phoneticPr fontId="3"/>
  </si>
  <si>
    <t>窃盗犯</t>
    <rPh sb="0" eb="3">
      <t>セットウハン</t>
    </rPh>
    <phoneticPr fontId="3"/>
  </si>
  <si>
    <t>粗暴犯</t>
    <rPh sb="0" eb="2">
      <t>ソボウ</t>
    </rPh>
    <rPh sb="2" eb="3">
      <t>ハン</t>
    </rPh>
    <phoneticPr fontId="3"/>
  </si>
  <si>
    <t>凶悪犯</t>
    <rPh sb="0" eb="3">
      <t>キョウアクハン</t>
    </rPh>
    <phoneticPr fontId="3"/>
  </si>
  <si>
    <t>（1）　刑法犯の罪種別認知件数</t>
    <rPh sb="4" eb="5">
      <t>ケイ</t>
    </rPh>
    <rPh sb="5" eb="6">
      <t>ホウ</t>
    </rPh>
    <rPh sb="6" eb="7">
      <t>ハン</t>
    </rPh>
    <rPh sb="8" eb="9">
      <t>ツミ</t>
    </rPh>
    <rPh sb="9" eb="10">
      <t>タネ</t>
    </rPh>
    <rPh sb="10" eb="11">
      <t>ベツ</t>
    </rPh>
    <rPh sb="11" eb="12">
      <t>ニン</t>
    </rPh>
    <rPh sb="12" eb="13">
      <t>チ</t>
    </rPh>
    <rPh sb="13" eb="14">
      <t>ケン</t>
    </rPh>
    <rPh sb="14" eb="15">
      <t>カズ</t>
    </rPh>
    <phoneticPr fontId="3"/>
  </si>
  <si>
    <t>13-2　犯罪発生状況</t>
    <rPh sb="5" eb="7">
      <t>ハンザイ</t>
    </rPh>
    <rPh sb="7" eb="9">
      <t>ハッセイ</t>
    </rPh>
    <rPh sb="9" eb="11">
      <t>ジョウキョウ</t>
    </rPh>
    <phoneticPr fontId="3"/>
  </si>
  <si>
    <t>この赤を貼付</t>
    <rPh sb="2" eb="3">
      <t>アカ</t>
    </rPh>
    <rPh sb="4" eb="6">
      <t>ハリツ</t>
    </rPh>
    <phoneticPr fontId="3"/>
  </si>
  <si>
    <t>資料：警視庁総務部文書課「警視庁の統計」　第83表</t>
    <rPh sb="0" eb="2">
      <t>シリョウ</t>
    </rPh>
    <rPh sb="3" eb="6">
      <t>ケイシチョウ</t>
    </rPh>
    <rPh sb="6" eb="8">
      <t>ソウム</t>
    </rPh>
    <rPh sb="8" eb="9">
      <t>ブ</t>
    </rPh>
    <rPh sb="9" eb="11">
      <t>ブンショ</t>
    </rPh>
    <rPh sb="11" eb="12">
      <t>カ</t>
    </rPh>
    <rPh sb="13" eb="16">
      <t>ケイシチョウ</t>
    </rPh>
    <rPh sb="17" eb="19">
      <t>トウケイ</t>
    </rPh>
    <rPh sb="21" eb="22">
      <t>ダイ</t>
    </rPh>
    <rPh sb="24" eb="25">
      <t>ヒョウ</t>
    </rPh>
    <phoneticPr fontId="3"/>
  </si>
  <si>
    <t>-</t>
    <phoneticPr fontId="3"/>
  </si>
  <si>
    <t>-</t>
  </si>
  <si>
    <t>元</t>
    <rPh sb="0" eb="1">
      <t>モト</t>
    </rPh>
    <phoneticPr fontId="3"/>
  </si>
  <si>
    <t>はり札等</t>
    <rPh sb="2" eb="3">
      <t>サツ</t>
    </rPh>
    <rPh sb="3" eb="4">
      <t>ナド</t>
    </rPh>
    <phoneticPr fontId="3"/>
  </si>
  <si>
    <t>田畑等侵入</t>
    <rPh sb="0" eb="3">
      <t>タハタナド</t>
    </rPh>
    <rPh sb="3" eb="5">
      <t>シンニュウ</t>
    </rPh>
    <phoneticPr fontId="3"/>
  </si>
  <si>
    <t>つきまとい等</t>
    <rPh sb="5" eb="6">
      <t>トウ</t>
    </rPh>
    <phoneticPr fontId="3"/>
  </si>
  <si>
    <t>のぞき見</t>
    <rPh sb="3" eb="4">
      <t>ミ</t>
    </rPh>
    <phoneticPr fontId="3"/>
  </si>
  <si>
    <t>虚偽申告</t>
    <rPh sb="0" eb="2">
      <t>キョギ</t>
    </rPh>
    <rPh sb="2" eb="4">
      <t>シンコク</t>
    </rPh>
    <phoneticPr fontId="3"/>
  </si>
  <si>
    <t>侵入具携帯</t>
    <rPh sb="0" eb="2">
      <t>シンニュウ</t>
    </rPh>
    <rPh sb="2" eb="3">
      <t>グ</t>
    </rPh>
    <rPh sb="3" eb="5">
      <t>ケイタイ</t>
    </rPh>
    <phoneticPr fontId="3"/>
  </si>
  <si>
    <t>凶器携帯</t>
    <rPh sb="0" eb="2">
      <t>キョウキ</t>
    </rPh>
    <rPh sb="2" eb="4">
      <t>ケイタイ</t>
    </rPh>
    <phoneticPr fontId="3"/>
  </si>
  <si>
    <t>総　　数</t>
    <rPh sb="0" eb="1">
      <t>フサ</t>
    </rPh>
    <rPh sb="3" eb="4">
      <t>カズ</t>
    </rPh>
    <phoneticPr fontId="3"/>
  </si>
  <si>
    <t>（2）　軽犯罪法違反検挙件数</t>
    <rPh sb="10" eb="12">
      <t>ケンキョ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</si>
</sst>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176" formatCode="#\ ###\ ##0"/>
    <numFmt numFmtId="177" formatCode="#\ ##0"/>
    <numFmt numFmtId="178" formatCode="_ * #\ ##0_ ;_ * \-#\ ##0_ ;_ * &quot;-&quot;_ ;_ @_ "/>
  </numFmts>
  <fonts count="15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明朝"/>
      <family val="1"/>
      <charset val="128"/>
    </font>
    <font>
      <sz val="6"/>
      <name val="ＭＳ Ｐゴシック"/>
      <family val="3"/>
      <charset val="128"/>
    </font>
    <font>
      <sz val="9"/>
      <color indexed="10"/>
      <name val="ＭＳ Ｐ明朝"/>
      <family val="1"/>
      <charset val="128"/>
    </font>
    <font>
      <sz val="9.5"/>
      <name val="ＭＳ Ｐ明朝"/>
      <family val="1"/>
      <charset val="128"/>
    </font>
    <font>
      <sz val="9.5"/>
      <color indexed="8"/>
      <name val="ＭＳ Ｐ明朝"/>
      <family val="1"/>
      <charset val="128"/>
    </font>
    <font>
      <b/>
      <sz val="9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b/>
      <sz val="14"/>
      <name val="ＭＳ Ｐ明朝"/>
      <family val="1"/>
      <charset val="128"/>
    </font>
    <font>
      <sz val="10.5"/>
      <color indexed="10"/>
      <name val="ＭＳ Ｐ明朝"/>
      <family val="1"/>
      <charset val="128"/>
    </font>
    <font>
      <sz val="10.5"/>
      <name val="ＭＳ Ｐ明朝"/>
      <family val="1"/>
      <charset val="128"/>
    </font>
    <font>
      <sz val="11"/>
      <color indexed="10"/>
      <name val="ＭＳ Ｐ明朝"/>
      <family val="1"/>
      <charset val="128"/>
    </font>
    <font>
      <sz val="11"/>
      <color indexed="8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0" xfId="0" applyFont="1" applyFill="1"/>
    <xf numFmtId="0" fontId="2" fillId="2" borderId="0" xfId="0" applyFont="1" applyFill="1"/>
    <xf numFmtId="0" fontId="2" fillId="3" borderId="0" xfId="0" applyFont="1" applyFill="1"/>
    <xf numFmtId="176" fontId="2" fillId="0" borderId="0" xfId="0" applyNumberFormat="1" applyFont="1"/>
    <xf numFmtId="0" fontId="2" fillId="0" borderId="0" xfId="0" applyFont="1" applyAlignment="1">
      <alignment horizontal="center"/>
    </xf>
    <xf numFmtId="0" fontId="2" fillId="4" borderId="1" xfId="0" applyFont="1" applyFill="1" applyBorder="1"/>
    <xf numFmtId="0" fontId="4" fillId="0" borderId="0" xfId="0" applyFont="1"/>
    <xf numFmtId="177" fontId="2" fillId="0" borderId="0" xfId="0" applyNumberFormat="1" applyFont="1"/>
    <xf numFmtId="0" fontId="4" fillId="0" borderId="0" xfId="0" applyFont="1" applyFill="1"/>
    <xf numFmtId="0" fontId="4" fillId="5" borderId="0" xfId="0" applyFont="1" applyFill="1"/>
    <xf numFmtId="0" fontId="4" fillId="5" borderId="0" xfId="0" applyFont="1" applyFill="1" applyAlignment="1">
      <alignment horizontal="right"/>
    </xf>
    <xf numFmtId="0" fontId="2" fillId="6" borderId="0" xfId="0" applyFont="1" applyFill="1"/>
    <xf numFmtId="0" fontId="4" fillId="0" borderId="0" xfId="0" applyFont="1" applyBorder="1"/>
    <xf numFmtId="0" fontId="4" fillId="5" borderId="0" xfId="0" applyFont="1" applyFill="1" applyBorder="1" applyAlignment="1">
      <alignment horizontal="right" vertical="top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5" fillId="0" borderId="0" xfId="0" applyFont="1" applyBorder="1"/>
    <xf numFmtId="0" fontId="5" fillId="0" borderId="0" xfId="0" applyFont="1" applyFill="1"/>
    <xf numFmtId="0" fontId="2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center" vertical="center"/>
    </xf>
    <xf numFmtId="178" fontId="5" fillId="0" borderId="0" xfId="0" applyNumberFormat="1" applyFont="1" applyBorder="1" applyAlignment="1">
      <alignment horizontal="right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right" vertical="center"/>
    </xf>
    <xf numFmtId="178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distributed" vertical="center" justifyLastLine="1"/>
    </xf>
    <xf numFmtId="0" fontId="5" fillId="0" borderId="2" xfId="0" applyFont="1" applyBorder="1" applyAlignment="1">
      <alignment horizontal="distributed" vertical="center" justifyLastLine="1"/>
    </xf>
    <xf numFmtId="0" fontId="5" fillId="0" borderId="6" xfId="0" applyFont="1" applyBorder="1" applyAlignment="1">
      <alignment horizontal="distributed" vertical="center" justifyLastLine="1"/>
    </xf>
    <xf numFmtId="0" fontId="5" fillId="0" borderId="3" xfId="0" applyFont="1" applyBorder="1" applyAlignment="1">
      <alignment horizontal="distributed" vertical="center" justifyLastLine="1"/>
    </xf>
    <xf numFmtId="0" fontId="5" fillId="0" borderId="0" xfId="0" applyFont="1" applyBorder="1" applyAlignment="1">
      <alignment horizontal="distributed" vertical="center" justifyLastLine="1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distributed" vertical="center" justifyLastLine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/>
    <xf numFmtId="0" fontId="11" fillId="4" borderId="1" xfId="0" applyFont="1" applyFill="1" applyBorder="1"/>
    <xf numFmtId="0" fontId="12" fillId="0" borderId="1" xfId="0" applyFont="1" applyFill="1" applyBorder="1"/>
    <xf numFmtId="0" fontId="13" fillId="0" borderId="0" xfId="0" applyFont="1" applyAlignment="1">
      <alignment wrapText="1"/>
    </xf>
    <xf numFmtId="0" fontId="12" fillId="4" borderId="0" xfId="0" applyFont="1" applyFill="1"/>
    <xf numFmtId="41" fontId="12" fillId="4" borderId="0" xfId="0" applyNumberFormat="1" applyFont="1" applyFill="1"/>
    <xf numFmtId="41" fontId="2" fillId="6" borderId="0" xfId="1" applyNumberFormat="1" applyFont="1" applyFill="1" applyBorder="1" applyAlignment="1" applyProtection="1">
      <alignment vertical="center"/>
    </xf>
    <xf numFmtId="41" fontId="2" fillId="6" borderId="4" xfId="1" applyNumberFormat="1" applyFont="1" applyFill="1" applyBorder="1" applyAlignment="1" applyProtection="1">
      <alignment vertical="center"/>
    </xf>
    <xf numFmtId="0" fontId="13" fillId="0" borderId="0" xfId="0" applyFont="1"/>
    <xf numFmtId="41" fontId="12" fillId="4" borderId="0" xfId="0" applyNumberFormat="1" applyFont="1" applyFill="1" applyAlignment="1">
      <alignment horizontal="right"/>
    </xf>
    <xf numFmtId="0" fontId="14" fillId="0" borderId="0" xfId="0" applyFont="1"/>
    <xf numFmtId="0" fontId="12" fillId="0" borderId="0" xfId="0" applyFont="1" applyFill="1" applyBorder="1" applyAlignment="1">
      <alignment horizontal="left" vertical="top"/>
    </xf>
    <xf numFmtId="0" fontId="12" fillId="0" borderId="0" xfId="0" applyFont="1"/>
    <xf numFmtId="0" fontId="1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178" fontId="5" fillId="0" borderId="1" xfId="0" applyNumberFormat="1" applyFont="1" applyBorder="1" applyAlignment="1">
      <alignment vertical="center"/>
    </xf>
    <xf numFmtId="178" fontId="5" fillId="0" borderId="2" xfId="0" applyNumberFormat="1" applyFont="1" applyBorder="1" applyAlignment="1">
      <alignment vertical="center"/>
    </xf>
    <xf numFmtId="178" fontId="5" fillId="0" borderId="0" xfId="0" applyNumberFormat="1" applyFont="1" applyBorder="1" applyAlignment="1">
      <alignment vertical="center"/>
    </xf>
    <xf numFmtId="178" fontId="5" fillId="0" borderId="4" xfId="0" applyNumberFormat="1" applyFont="1" applyBorder="1" applyAlignment="1">
      <alignment vertical="center"/>
    </xf>
    <xf numFmtId="0" fontId="5" fillId="0" borderId="5" xfId="0" applyFont="1" applyBorder="1" applyAlignment="1">
      <alignment horizontal="distributed" vertical="center"/>
    </xf>
    <xf numFmtId="178" fontId="5" fillId="0" borderId="0" xfId="0" applyNumberFormat="1" applyFont="1" applyFill="1" applyBorder="1" applyAlignment="1">
      <alignment vertical="center"/>
    </xf>
    <xf numFmtId="178" fontId="5" fillId="0" borderId="0" xfId="0" applyNumberFormat="1" applyFont="1" applyFill="1" applyBorder="1" applyAlignment="1">
      <alignment horizontal="right" vertical="center"/>
    </xf>
    <xf numFmtId="178" fontId="5" fillId="0" borderId="4" xfId="0" applyNumberFormat="1" applyFont="1" applyFill="1" applyBorder="1" applyAlignment="1">
      <alignment vertical="center"/>
    </xf>
    <xf numFmtId="178" fontId="5" fillId="0" borderId="4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distributed" vertical="center" justifyLastLine="1"/>
    </xf>
    <xf numFmtId="0" fontId="5" fillId="0" borderId="13" xfId="0" applyFont="1" applyBorder="1" applyAlignment="1">
      <alignment horizontal="distributed" vertical="center" justifyLastLine="1"/>
    </xf>
    <xf numFmtId="0" fontId="5" fillId="0" borderId="13" xfId="0" applyFont="1" applyBorder="1" applyAlignment="1">
      <alignment horizontal="center" vertical="center" shrinkToFit="1"/>
    </xf>
    <xf numFmtId="0" fontId="5" fillId="0" borderId="8" xfId="0" applyFont="1" applyBorder="1" applyAlignment="1">
      <alignment horizontal="distributed" vertical="center" justifyLastLine="1"/>
    </xf>
    <xf numFmtId="0" fontId="8" fillId="0" borderId="0" xfId="0" applyFont="1"/>
    <xf numFmtId="0" fontId="8" fillId="0" borderId="0" xfId="0" applyFont="1" applyAlignment="1"/>
    <xf numFmtId="0" fontId="5" fillId="0" borderId="12" xfId="0" applyFont="1" applyBorder="1" applyAlignment="1">
      <alignment horizontal="distributed" vertical="center" justifyLastLine="1"/>
    </xf>
    <xf numFmtId="0" fontId="5" fillId="0" borderId="3" xfId="0" applyFont="1" applyBorder="1" applyAlignment="1">
      <alignment horizontal="distributed" vertical="center" justifyLastLine="1"/>
    </xf>
    <xf numFmtId="0" fontId="5" fillId="0" borderId="10" xfId="0" applyFont="1" applyBorder="1" applyAlignment="1">
      <alignment horizontal="distributed" vertical="center" justifyLastLine="1"/>
    </xf>
    <xf numFmtId="0" fontId="5" fillId="0" borderId="9" xfId="0" applyFont="1" applyBorder="1" applyAlignment="1">
      <alignment horizontal="distributed" vertical="center" justifyLastLine="1"/>
    </xf>
    <xf numFmtId="0" fontId="5" fillId="0" borderId="8" xfId="0" applyFont="1" applyBorder="1" applyAlignment="1">
      <alignment horizontal="distributed" vertical="center" justifyLastLine="1"/>
    </xf>
    <xf numFmtId="0" fontId="5" fillId="0" borderId="7" xfId="0" applyFont="1" applyBorder="1" applyAlignment="1">
      <alignment horizontal="distributed" vertical="center" justifyLastLine="1"/>
    </xf>
    <xf numFmtId="0" fontId="5" fillId="0" borderId="2" xfId="0" applyFont="1" applyBorder="1" applyAlignment="1">
      <alignment horizontal="distributed" vertical="center" justifyLastLine="1"/>
    </xf>
    <xf numFmtId="0" fontId="5" fillId="0" borderId="11" xfId="0" applyFont="1" applyBorder="1" applyAlignment="1">
      <alignment horizontal="distributed" vertical="center" justifyLastLine="1"/>
    </xf>
    <xf numFmtId="0" fontId="5" fillId="0" borderId="6" xfId="0" applyFont="1" applyBorder="1" applyAlignment="1">
      <alignment horizontal="distributed" vertical="center" justifyLastLine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10</xdr:row>
      <xdr:rowOff>0</xdr:rowOff>
    </xdr:from>
    <xdr:to>
      <xdr:col>14</xdr:col>
      <xdr:colOff>228600</xdr:colOff>
      <xdr:row>10</xdr:row>
      <xdr:rowOff>0</xdr:rowOff>
    </xdr:to>
    <xdr:grpSp>
      <xdr:nvGrpSpPr>
        <xdr:cNvPr id="2" name="グループ化 5"/>
        <xdr:cNvGrpSpPr>
          <a:grpSpLocks/>
        </xdr:cNvGrpSpPr>
      </xdr:nvGrpSpPr>
      <xdr:grpSpPr bwMode="auto">
        <a:xfrm>
          <a:off x="2962275" y="1762125"/>
          <a:ext cx="6410325" cy="0"/>
          <a:chOff x="2838450" y="400049"/>
          <a:chExt cx="6410325" cy="1076325"/>
        </a:xfrm>
      </xdr:grpSpPr>
      <xdr:sp macro="" textlink="">
        <xdr:nvSpPr>
          <xdr:cNvPr id="3" name="テキスト ボックス 2"/>
          <xdr:cNvSpPr txBox="1"/>
        </xdr:nvSpPr>
        <xdr:spPr>
          <a:xfrm>
            <a:off x="11877675" y="1762125"/>
            <a:ext cx="1457325" cy="0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lnSpc>
                <a:spcPts val="1100"/>
              </a:lnSpc>
            </a:pPr>
            <a:r>
              <a:rPr kumimoji="1" lang="ja-JP" altLang="en-US" sz="1100"/>
              <a:t>第</a:t>
            </a:r>
            <a:r>
              <a:rPr kumimoji="1" lang="en-US" altLang="ja-JP" sz="1100"/>
              <a:t>85</a:t>
            </a:r>
            <a:r>
              <a:rPr kumimoji="1" lang="ja-JP" altLang="en-US" sz="1100"/>
              <a:t>表はこの表の作成には関係ないことを確認したため、今回は資料としては</a:t>
            </a:r>
            <a:r>
              <a:rPr kumimoji="1" lang="en-US" altLang="ja-JP" sz="1100"/>
              <a:t>84</a:t>
            </a:r>
            <a:r>
              <a:rPr kumimoji="1" lang="ja-JP" altLang="en-US" sz="1100"/>
              <a:t>表のみ表示。</a:t>
            </a:r>
          </a:p>
        </xdr:txBody>
      </xdr:sp>
      <xdr:cxnSp macro="">
        <xdr:nvCxnSpPr>
          <xdr:cNvPr id="4" name="直線矢印コネクタ 3"/>
          <xdr:cNvCxnSpPr/>
        </xdr:nvCxnSpPr>
        <xdr:spPr>
          <a:xfrm flipH="1" flipV="1">
            <a:off x="6924675" y="1762125"/>
            <a:ext cx="493395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V34"/>
  <sheetViews>
    <sheetView tabSelected="1" workbookViewId="0"/>
  </sheetViews>
  <sheetFormatPr defaultRowHeight="11.25" x14ac:dyDescent="0.15"/>
  <cols>
    <col min="1" max="1" width="9" style="1"/>
    <col min="2" max="2" width="9.75" style="1" customWidth="1"/>
    <col min="3" max="10" width="9.125" style="1" customWidth="1"/>
    <col min="11" max="11" width="1.25" style="2" customWidth="1"/>
    <col min="12" max="19" width="10.375" style="1" customWidth="1"/>
    <col min="20" max="20" width="9" style="1"/>
    <col min="21" max="21" width="0.875" style="1" customWidth="1"/>
    <col min="22" max="22" width="10.375" style="1" customWidth="1"/>
    <col min="23" max="23" width="1.5" style="1" customWidth="1"/>
    <col min="24" max="16384" width="9" style="1"/>
  </cols>
  <sheetData>
    <row r="1" spans="1:22" s="50" customFormat="1" ht="17.25" x14ac:dyDescent="0.2">
      <c r="A1" s="52" t="s">
        <v>35</v>
      </c>
      <c r="B1" s="51"/>
      <c r="C1" s="51"/>
      <c r="D1" s="51"/>
      <c r="E1" s="51"/>
      <c r="F1" s="51"/>
      <c r="G1" s="51"/>
      <c r="H1" s="51"/>
      <c r="I1" s="51"/>
      <c r="J1" s="51"/>
    </row>
    <row r="2" spans="1:22" ht="17.25" customHeight="1" thickBot="1" x14ac:dyDescent="0.2">
      <c r="A2" s="49" t="s">
        <v>34</v>
      </c>
      <c r="B2" s="48"/>
      <c r="C2" s="48"/>
      <c r="D2" s="48"/>
      <c r="E2" s="48"/>
      <c r="F2" s="48"/>
      <c r="G2" s="48"/>
      <c r="H2" s="48"/>
      <c r="I2" s="48"/>
      <c r="J2" s="48"/>
    </row>
    <row r="3" spans="1:22" ht="15.95" customHeight="1" thickTop="1" x14ac:dyDescent="0.15">
      <c r="A3" s="82" t="s">
        <v>27</v>
      </c>
      <c r="B3" s="89" t="s">
        <v>24</v>
      </c>
      <c r="C3" s="89" t="s">
        <v>33</v>
      </c>
      <c r="D3" s="84" t="s">
        <v>32</v>
      </c>
      <c r="E3" s="85"/>
      <c r="F3" s="85"/>
      <c r="G3" s="86"/>
      <c r="H3" s="84" t="s">
        <v>31</v>
      </c>
      <c r="I3" s="85"/>
      <c r="J3" s="85"/>
      <c r="K3" s="45"/>
      <c r="L3" s="85" t="s">
        <v>30</v>
      </c>
      <c r="M3" s="85"/>
      <c r="N3" s="85"/>
      <c r="O3" s="86"/>
      <c r="P3" s="84" t="s">
        <v>29</v>
      </c>
      <c r="Q3" s="85"/>
      <c r="R3" s="86"/>
      <c r="S3" s="47" t="s">
        <v>28</v>
      </c>
      <c r="T3" s="87" t="s">
        <v>27</v>
      </c>
      <c r="V3" s="41"/>
    </row>
    <row r="4" spans="1:22" ht="15.95" customHeight="1" x14ac:dyDescent="0.15">
      <c r="A4" s="83"/>
      <c r="B4" s="90"/>
      <c r="C4" s="90"/>
      <c r="D4" s="43" t="s">
        <v>24</v>
      </c>
      <c r="E4" s="43" t="s">
        <v>26</v>
      </c>
      <c r="F4" s="43" t="s">
        <v>25</v>
      </c>
      <c r="G4" s="43" t="s">
        <v>0</v>
      </c>
      <c r="H4" s="43" t="s">
        <v>24</v>
      </c>
      <c r="I4" s="43" t="s">
        <v>23</v>
      </c>
      <c r="J4" s="46" t="s">
        <v>22</v>
      </c>
      <c r="K4" s="45"/>
      <c r="L4" s="44" t="s">
        <v>19</v>
      </c>
      <c r="M4" s="43" t="s">
        <v>21</v>
      </c>
      <c r="N4" s="43" t="s">
        <v>20</v>
      </c>
      <c r="O4" s="43" t="s">
        <v>0</v>
      </c>
      <c r="P4" s="43" t="s">
        <v>19</v>
      </c>
      <c r="Q4" s="42" t="s">
        <v>18</v>
      </c>
      <c r="R4" s="42" t="s">
        <v>17</v>
      </c>
      <c r="S4" s="42" t="s">
        <v>16</v>
      </c>
      <c r="T4" s="88"/>
      <c r="V4" s="41"/>
    </row>
    <row r="5" spans="1:22" s="25" customFormat="1" ht="15" customHeight="1" x14ac:dyDescent="0.15">
      <c r="A5" s="38">
        <v>28</v>
      </c>
      <c r="B5" s="35">
        <v>4083</v>
      </c>
      <c r="C5" s="35">
        <v>24</v>
      </c>
      <c r="D5" s="35">
        <v>194</v>
      </c>
      <c r="E5" s="35">
        <v>113</v>
      </c>
      <c r="F5" s="35">
        <v>60</v>
      </c>
      <c r="G5" s="35">
        <v>21</v>
      </c>
      <c r="H5" s="35">
        <v>2904</v>
      </c>
      <c r="I5" s="35">
        <v>173</v>
      </c>
      <c r="J5" s="35">
        <v>2731</v>
      </c>
      <c r="K5" s="30"/>
      <c r="L5" s="35">
        <v>287</v>
      </c>
      <c r="M5" s="35">
        <v>273</v>
      </c>
      <c r="N5" s="35">
        <v>5</v>
      </c>
      <c r="O5" s="35">
        <v>9</v>
      </c>
      <c r="P5" s="35">
        <v>33</v>
      </c>
      <c r="Q5" s="35">
        <v>0</v>
      </c>
      <c r="R5" s="35">
        <v>33</v>
      </c>
      <c r="S5" s="35">
        <v>641</v>
      </c>
      <c r="T5" s="34">
        <v>28</v>
      </c>
      <c r="V5" s="39"/>
    </row>
    <row r="6" spans="1:22" s="25" customFormat="1" ht="15" customHeight="1" x14ac:dyDescent="0.15">
      <c r="A6" s="38">
        <v>29</v>
      </c>
      <c r="B6" s="35">
        <v>3795</v>
      </c>
      <c r="C6" s="35">
        <v>27</v>
      </c>
      <c r="D6" s="35">
        <v>179</v>
      </c>
      <c r="E6" s="35">
        <v>90</v>
      </c>
      <c r="F6" s="35">
        <v>74</v>
      </c>
      <c r="G6" s="35">
        <v>15</v>
      </c>
      <c r="H6" s="35">
        <v>2643</v>
      </c>
      <c r="I6" s="35">
        <v>187</v>
      </c>
      <c r="J6" s="35">
        <v>2456</v>
      </c>
      <c r="K6" s="30"/>
      <c r="L6" s="35">
        <v>362</v>
      </c>
      <c r="M6" s="35">
        <v>348</v>
      </c>
      <c r="N6" s="35">
        <v>4</v>
      </c>
      <c r="O6" s="35">
        <v>10</v>
      </c>
      <c r="P6" s="35">
        <v>26</v>
      </c>
      <c r="Q6" s="35">
        <v>0</v>
      </c>
      <c r="R6" s="35">
        <v>26</v>
      </c>
      <c r="S6" s="35">
        <v>558</v>
      </c>
      <c r="T6" s="34">
        <v>29</v>
      </c>
      <c r="V6" s="39"/>
    </row>
    <row r="7" spans="1:22" s="25" customFormat="1" ht="15" customHeight="1" x14ac:dyDescent="0.15">
      <c r="A7" s="38">
        <v>30</v>
      </c>
      <c r="B7" s="35">
        <v>3562</v>
      </c>
      <c r="C7" s="40">
        <v>17</v>
      </c>
      <c r="D7" s="40">
        <v>168</v>
      </c>
      <c r="E7" s="40">
        <v>94</v>
      </c>
      <c r="F7" s="40">
        <v>63</v>
      </c>
      <c r="G7" s="40">
        <v>11</v>
      </c>
      <c r="H7" s="40">
        <v>2504</v>
      </c>
      <c r="I7" s="40">
        <v>153</v>
      </c>
      <c r="J7" s="40">
        <v>2351</v>
      </c>
      <c r="K7" s="30"/>
      <c r="L7" s="35">
        <v>299</v>
      </c>
      <c r="M7" s="40">
        <v>290</v>
      </c>
      <c r="N7" s="40">
        <v>6</v>
      </c>
      <c r="O7" s="40">
        <v>3</v>
      </c>
      <c r="P7" s="40">
        <v>37</v>
      </c>
      <c r="Q7" s="35">
        <v>0</v>
      </c>
      <c r="R7" s="40">
        <v>37</v>
      </c>
      <c r="S7" s="40">
        <v>537</v>
      </c>
      <c r="T7" s="34">
        <v>30</v>
      </c>
      <c r="V7" s="39"/>
    </row>
    <row r="8" spans="1:22" s="25" customFormat="1" ht="15" customHeight="1" x14ac:dyDescent="0.15">
      <c r="A8" s="38" t="s">
        <v>14</v>
      </c>
      <c r="B8" s="37">
        <v>3107</v>
      </c>
      <c r="C8" s="35">
        <v>15</v>
      </c>
      <c r="D8" s="35">
        <v>173</v>
      </c>
      <c r="E8" s="35">
        <v>89</v>
      </c>
      <c r="F8" s="35">
        <v>67</v>
      </c>
      <c r="G8" s="35">
        <v>17</v>
      </c>
      <c r="H8" s="35">
        <v>2237</v>
      </c>
      <c r="I8" s="35">
        <v>139</v>
      </c>
      <c r="J8" s="35">
        <v>2098</v>
      </c>
      <c r="K8" s="30"/>
      <c r="L8" s="35">
        <v>236</v>
      </c>
      <c r="M8" s="35">
        <v>227</v>
      </c>
      <c r="N8" s="35">
        <v>2</v>
      </c>
      <c r="O8" s="35">
        <v>7</v>
      </c>
      <c r="P8" s="35">
        <v>21</v>
      </c>
      <c r="Q8" s="36" t="s">
        <v>15</v>
      </c>
      <c r="R8" s="35">
        <v>21</v>
      </c>
      <c r="S8" s="35">
        <v>425</v>
      </c>
      <c r="T8" s="34" t="s">
        <v>14</v>
      </c>
      <c r="V8" s="33"/>
    </row>
    <row r="9" spans="1:22" s="25" customFormat="1" ht="15" customHeight="1" x14ac:dyDescent="0.15">
      <c r="A9" s="32">
        <v>2</v>
      </c>
      <c r="B9" s="31">
        <v>2587</v>
      </c>
      <c r="C9" s="28">
        <v>15</v>
      </c>
      <c r="D9" s="28">
        <v>129</v>
      </c>
      <c r="E9" s="28">
        <v>74</v>
      </c>
      <c r="F9" s="28">
        <v>37</v>
      </c>
      <c r="G9" s="28">
        <v>18</v>
      </c>
      <c r="H9" s="28">
        <v>1785</v>
      </c>
      <c r="I9" s="28">
        <v>94</v>
      </c>
      <c r="J9" s="28">
        <v>1691</v>
      </c>
      <c r="K9" s="30"/>
      <c r="L9" s="28">
        <v>254</v>
      </c>
      <c r="M9" s="28">
        <v>242</v>
      </c>
      <c r="N9" s="28">
        <v>1</v>
      </c>
      <c r="O9" s="28">
        <v>11</v>
      </c>
      <c r="P9" s="28">
        <v>20</v>
      </c>
      <c r="Q9" s="29">
        <f>-P12</f>
        <v>0</v>
      </c>
      <c r="R9" s="28">
        <v>20</v>
      </c>
      <c r="S9" s="28">
        <v>384</v>
      </c>
      <c r="T9" s="27">
        <v>2</v>
      </c>
      <c r="V9" s="26"/>
    </row>
    <row r="10" spans="1:22" ht="15" customHeight="1" x14ac:dyDescent="0.15">
      <c r="A10" s="24" t="s">
        <v>13</v>
      </c>
      <c r="B10" s="18"/>
      <c r="C10" s="19"/>
      <c r="D10" s="19"/>
      <c r="E10" s="19"/>
      <c r="F10" s="19"/>
      <c r="G10" s="19"/>
      <c r="H10" s="19"/>
      <c r="I10" s="19"/>
      <c r="J10" s="19"/>
      <c r="K10" s="21"/>
      <c r="L10" s="19"/>
      <c r="M10" s="19"/>
      <c r="N10" s="19"/>
      <c r="O10" s="19"/>
      <c r="P10" s="19"/>
      <c r="Q10" s="19"/>
      <c r="R10" s="19"/>
      <c r="S10" s="19"/>
      <c r="T10" s="24"/>
      <c r="U10" s="23"/>
      <c r="V10" s="2"/>
    </row>
    <row r="11" spans="1:22" ht="12.75" customHeight="1" x14ac:dyDescent="0.15">
      <c r="A11" s="18" t="s">
        <v>12</v>
      </c>
      <c r="B11" s="18"/>
      <c r="C11" s="22"/>
      <c r="D11" s="19"/>
      <c r="E11" s="19"/>
      <c r="F11" s="19"/>
      <c r="G11" s="19"/>
      <c r="H11" s="19"/>
      <c r="I11" s="19"/>
      <c r="J11" s="22"/>
      <c r="K11" s="21"/>
      <c r="L11" s="19"/>
      <c r="M11" s="19"/>
      <c r="N11" s="19"/>
      <c r="O11" s="19"/>
      <c r="P11" s="20"/>
      <c r="Q11" s="20"/>
      <c r="R11" s="20"/>
      <c r="S11" s="19"/>
      <c r="T11" s="18"/>
      <c r="V11" s="17"/>
    </row>
    <row r="12" spans="1:22" ht="12.75" customHeight="1" x14ac:dyDescent="0.15">
      <c r="A12" s="18"/>
      <c r="B12" s="18"/>
      <c r="C12" s="22"/>
      <c r="D12" s="19"/>
      <c r="E12" s="19"/>
      <c r="F12" s="19"/>
      <c r="G12" s="19"/>
      <c r="H12" s="19"/>
      <c r="I12" s="19"/>
      <c r="J12" s="22"/>
      <c r="K12" s="21"/>
      <c r="L12" s="19"/>
      <c r="M12" s="19"/>
      <c r="N12" s="19"/>
      <c r="O12" s="19"/>
      <c r="P12" s="20"/>
      <c r="Q12" s="20"/>
      <c r="R12" s="20"/>
      <c r="S12" s="19"/>
      <c r="T12" s="18"/>
      <c r="V12" s="17"/>
    </row>
    <row r="13" spans="1:22" ht="15" hidden="1" customHeight="1" x14ac:dyDescent="0.15">
      <c r="A13" s="10">
        <f>C13+D13+H13+L13+S13</f>
        <v>1346</v>
      </c>
      <c r="B13" s="9" t="s">
        <v>11</v>
      </c>
      <c r="C13" s="12">
        <v>13</v>
      </c>
      <c r="D13" s="14">
        <f>SUM(E13:G13)</f>
        <v>67</v>
      </c>
      <c r="E13" s="12">
        <v>33</v>
      </c>
      <c r="F13" s="12">
        <v>30</v>
      </c>
      <c r="G13" s="12">
        <v>4</v>
      </c>
      <c r="H13" s="14">
        <f>SUM(I13:J13)</f>
        <v>972</v>
      </c>
      <c r="I13" s="12">
        <v>52</v>
      </c>
      <c r="J13" s="12">
        <v>920</v>
      </c>
      <c r="K13" s="15"/>
      <c r="L13" s="14">
        <f>SUM(M13:O13)</f>
        <v>80</v>
      </c>
      <c r="M13" s="12">
        <v>73</v>
      </c>
      <c r="N13" s="12">
        <v>5</v>
      </c>
      <c r="O13" s="12">
        <v>2</v>
      </c>
      <c r="P13" s="12">
        <f>SUM(Q13:R13)</f>
        <v>11</v>
      </c>
      <c r="Q13" s="12"/>
      <c r="R13" s="12">
        <v>11</v>
      </c>
      <c r="S13" s="11">
        <f>L20</f>
        <v>214</v>
      </c>
      <c r="T13" s="9"/>
    </row>
    <row r="14" spans="1:22" ht="15" hidden="1" customHeight="1" x14ac:dyDescent="0.15">
      <c r="A14" s="10">
        <f>C14+D14+H14+L14+S14</f>
        <v>1118</v>
      </c>
      <c r="B14" s="9" t="s">
        <v>10</v>
      </c>
      <c r="C14" s="16">
        <v>8</v>
      </c>
      <c r="D14" s="14">
        <f>SUM(E14:G14)</f>
        <v>47</v>
      </c>
      <c r="E14" s="12">
        <v>24</v>
      </c>
      <c r="F14" s="12">
        <v>20</v>
      </c>
      <c r="G14" s="12">
        <v>3</v>
      </c>
      <c r="H14" s="14">
        <f>SUM(I14:J14)</f>
        <v>765</v>
      </c>
      <c r="I14" s="12">
        <v>48</v>
      </c>
      <c r="J14" s="12">
        <v>717</v>
      </c>
      <c r="K14" s="15"/>
      <c r="L14" s="14">
        <f>SUM(M14:O14)</f>
        <v>117</v>
      </c>
      <c r="M14" s="12">
        <v>116</v>
      </c>
      <c r="N14" s="13">
        <v>0</v>
      </c>
      <c r="O14" s="12">
        <v>1</v>
      </c>
      <c r="P14" s="12">
        <f>SUM(Q14:R14)</f>
        <v>14</v>
      </c>
      <c r="Q14" s="12"/>
      <c r="R14" s="12">
        <v>14</v>
      </c>
      <c r="S14" s="11">
        <f>L21</f>
        <v>181</v>
      </c>
      <c r="T14" s="9"/>
    </row>
    <row r="15" spans="1:22" ht="15" hidden="1" customHeight="1" x14ac:dyDescent="0.15">
      <c r="A15" s="10">
        <f>C15+D15+H15+L15+S15</f>
        <v>1073</v>
      </c>
      <c r="B15" s="9" t="s">
        <v>9</v>
      </c>
      <c r="C15" s="12">
        <v>8</v>
      </c>
      <c r="D15" s="14">
        <f>SUM(E15:G15)</f>
        <v>54</v>
      </c>
      <c r="E15" s="12">
        <v>37</v>
      </c>
      <c r="F15" s="12">
        <v>13</v>
      </c>
      <c r="G15" s="12">
        <v>4</v>
      </c>
      <c r="H15" s="14">
        <f>SUM(I15:J15)</f>
        <v>767</v>
      </c>
      <c r="I15" s="12">
        <v>53</v>
      </c>
      <c r="J15" s="12">
        <v>714</v>
      </c>
      <c r="K15" s="15"/>
      <c r="L15" s="14">
        <f>SUM(M15:O15)</f>
        <v>102</v>
      </c>
      <c r="M15" s="12">
        <v>101</v>
      </c>
      <c r="N15" s="13">
        <v>1</v>
      </c>
      <c r="O15" s="12">
        <v>0</v>
      </c>
      <c r="P15" s="12">
        <f>SUM(Q15:R15)</f>
        <v>12</v>
      </c>
      <c r="Q15" s="12"/>
      <c r="R15" s="12">
        <v>12</v>
      </c>
      <c r="S15" s="11">
        <f>L22</f>
        <v>142</v>
      </c>
      <c r="T15" s="9"/>
    </row>
    <row r="16" spans="1:22" ht="15" hidden="1" customHeight="1" x14ac:dyDescent="0.15">
      <c r="A16" s="10">
        <f>C16+D16+H16+L16+S16+P16</f>
        <v>3574</v>
      </c>
      <c r="B16" s="9" t="s">
        <v>8</v>
      </c>
      <c r="C16" s="8">
        <f t="shared" ref="C16:J16" si="0">SUM(C13:C15)</f>
        <v>29</v>
      </c>
      <c r="D16" s="8">
        <f t="shared" si="0"/>
        <v>168</v>
      </c>
      <c r="E16" s="8">
        <f t="shared" si="0"/>
        <v>94</v>
      </c>
      <c r="F16" s="8">
        <f t="shared" si="0"/>
        <v>63</v>
      </c>
      <c r="G16" s="8">
        <f t="shared" si="0"/>
        <v>11</v>
      </c>
      <c r="H16" s="8">
        <f t="shared" si="0"/>
        <v>2504</v>
      </c>
      <c r="I16" s="8">
        <f t="shared" si="0"/>
        <v>153</v>
      </c>
      <c r="J16" s="8">
        <f t="shared" si="0"/>
        <v>2351</v>
      </c>
      <c r="L16" s="8">
        <f>SUM(M16:O16)</f>
        <v>299</v>
      </c>
      <c r="M16" s="8">
        <f t="shared" ref="M16:S16" si="1">SUM(M13:M15)</f>
        <v>290</v>
      </c>
      <c r="N16" s="8">
        <f t="shared" si="1"/>
        <v>6</v>
      </c>
      <c r="O16" s="8">
        <f t="shared" si="1"/>
        <v>3</v>
      </c>
      <c r="P16" s="8">
        <f t="shared" si="1"/>
        <v>37</v>
      </c>
      <c r="Q16" s="8">
        <f t="shared" si="1"/>
        <v>0</v>
      </c>
      <c r="R16" s="8">
        <f t="shared" si="1"/>
        <v>37</v>
      </c>
      <c r="S16" s="8">
        <f t="shared" si="1"/>
        <v>537</v>
      </c>
    </row>
    <row r="17" spans="1:22" ht="15" hidden="1" customHeight="1" x14ac:dyDescent="0.15">
      <c r="A17" s="7" t="s">
        <v>7</v>
      </c>
    </row>
    <row r="18" spans="1:22" ht="15" customHeight="1" x14ac:dyDescent="0.15"/>
    <row r="19" spans="1:22" ht="15" hidden="1" customHeight="1" x14ac:dyDescent="0.15">
      <c r="L19" s="1" t="s">
        <v>6</v>
      </c>
      <c r="M19" s="1" t="s">
        <v>5</v>
      </c>
      <c r="N19" s="1" t="s">
        <v>4</v>
      </c>
      <c r="O19" s="1" t="s">
        <v>3</v>
      </c>
      <c r="P19" s="1" t="s">
        <v>2</v>
      </c>
      <c r="Q19" s="1" t="s">
        <v>1</v>
      </c>
      <c r="R19" s="1" t="s">
        <v>0</v>
      </c>
    </row>
    <row r="20" spans="1:22" ht="15" hidden="1" customHeight="1" x14ac:dyDescent="0.15">
      <c r="E20" s="6" t="e">
        <f>SUM(C8:D8,H8,#REF!,#REF!,V8)</f>
        <v>#REF!</v>
      </c>
      <c r="L20" s="5">
        <f>SUM(M20:S20)</f>
        <v>214</v>
      </c>
      <c r="M20" s="4">
        <v>44</v>
      </c>
      <c r="N20" s="4">
        <v>4</v>
      </c>
      <c r="O20" s="4">
        <v>14</v>
      </c>
      <c r="P20" s="4">
        <v>1</v>
      </c>
      <c r="Q20" s="4">
        <v>149</v>
      </c>
      <c r="R20" s="4">
        <v>2</v>
      </c>
      <c r="S20" s="4"/>
    </row>
    <row r="21" spans="1:22" ht="15" hidden="1" customHeight="1" x14ac:dyDescent="0.15">
      <c r="L21" s="5">
        <f>SUM(M21:S21)</f>
        <v>181</v>
      </c>
      <c r="M21" s="4">
        <v>51</v>
      </c>
      <c r="N21" s="4">
        <v>3</v>
      </c>
      <c r="O21" s="4">
        <v>11</v>
      </c>
      <c r="P21" s="4">
        <v>0</v>
      </c>
      <c r="Q21" s="4">
        <v>114</v>
      </c>
      <c r="R21" s="4">
        <v>2</v>
      </c>
      <c r="S21" s="4"/>
    </row>
    <row r="22" spans="1:22" ht="23.25" hidden="1" customHeight="1" x14ac:dyDescent="0.15">
      <c r="L22" s="5">
        <f>SUM(M22:S22)</f>
        <v>142</v>
      </c>
      <c r="M22" s="4">
        <v>27</v>
      </c>
      <c r="N22" s="4">
        <v>6</v>
      </c>
      <c r="O22" s="4">
        <v>16</v>
      </c>
      <c r="P22" s="4">
        <v>1</v>
      </c>
      <c r="Q22" s="4">
        <v>84</v>
      </c>
      <c r="R22" s="4">
        <v>8</v>
      </c>
      <c r="S22" s="4"/>
      <c r="U22" s="4">
        <v>5</v>
      </c>
    </row>
    <row r="23" spans="1:22" ht="23.25" hidden="1" customHeight="1" x14ac:dyDescent="0.15">
      <c r="L23" s="5">
        <f>SUM(M23:S23)</f>
        <v>537</v>
      </c>
      <c r="M23" s="4">
        <f t="shared" ref="M23:S23" si="2">SUM(M20:M22)</f>
        <v>122</v>
      </c>
      <c r="N23" s="4">
        <f t="shared" si="2"/>
        <v>13</v>
      </c>
      <c r="O23" s="4">
        <f t="shared" si="2"/>
        <v>41</v>
      </c>
      <c r="P23" s="4">
        <f t="shared" si="2"/>
        <v>2</v>
      </c>
      <c r="Q23" s="4">
        <f t="shared" si="2"/>
        <v>347</v>
      </c>
      <c r="R23" s="4">
        <f t="shared" si="2"/>
        <v>12</v>
      </c>
      <c r="S23" s="4">
        <f t="shared" si="2"/>
        <v>0</v>
      </c>
      <c r="U23" s="4">
        <v>3</v>
      </c>
    </row>
    <row r="24" spans="1:22" ht="23.25" customHeight="1" x14ac:dyDescent="0.15">
      <c r="U24" s="3">
        <v>4</v>
      </c>
    </row>
    <row r="25" spans="1:22" x14ac:dyDescent="0.15">
      <c r="U25" s="3"/>
    </row>
    <row r="27" spans="1:22" x14ac:dyDescent="0.15">
      <c r="J27" s="3"/>
    </row>
    <row r="31" spans="1:22" x14ac:dyDescent="0.15">
      <c r="V31" s="3"/>
    </row>
    <row r="32" spans="1:22" x14ac:dyDescent="0.15">
      <c r="V32" s="3"/>
    </row>
    <row r="33" spans="22:22" x14ac:dyDescent="0.15">
      <c r="V33" s="3"/>
    </row>
    <row r="34" spans="22:22" x14ac:dyDescent="0.15">
      <c r="V34" s="3"/>
    </row>
  </sheetData>
  <mergeCells count="8">
    <mergeCell ref="A3:A4"/>
    <mergeCell ref="D3:G3"/>
    <mergeCell ref="H3:J3"/>
    <mergeCell ref="T3:T4"/>
    <mergeCell ref="L3:O3"/>
    <mergeCell ref="B3:B4"/>
    <mergeCell ref="C3:C4"/>
    <mergeCell ref="P3:R3"/>
  </mergeCells>
  <phoneticPr fontId="3"/>
  <pageMargins left="0.23" right="0.28000000000000003" top="0.98399999999999999" bottom="0.98399999999999999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6"/>
  <sheetViews>
    <sheetView workbookViewId="0"/>
  </sheetViews>
  <sheetFormatPr defaultRowHeight="13.5" x14ac:dyDescent="0.15"/>
  <cols>
    <col min="1" max="1" width="9" style="50"/>
    <col min="2" max="2" width="9.75" style="50" customWidth="1"/>
    <col min="3" max="10" width="9.125" style="50" customWidth="1"/>
    <col min="11" max="11" width="1.25" style="50" customWidth="1"/>
    <col min="12" max="16384" width="9" style="50"/>
  </cols>
  <sheetData>
    <row r="1" spans="1:12" s="80" customFormat="1" ht="15" thickBot="1" x14ac:dyDescent="0.2">
      <c r="A1" s="81" t="s">
        <v>49</v>
      </c>
      <c r="B1" s="49"/>
      <c r="C1" s="49"/>
      <c r="D1" s="49"/>
      <c r="E1" s="49"/>
      <c r="F1" s="49"/>
      <c r="G1" s="49"/>
      <c r="H1" s="49"/>
      <c r="I1" s="49"/>
      <c r="J1" s="49"/>
    </row>
    <row r="2" spans="1:12" s="19" customFormat="1" ht="15.95" customHeight="1" thickTop="1" x14ac:dyDescent="0.15">
      <c r="A2" s="79" t="s">
        <v>27</v>
      </c>
      <c r="B2" s="77" t="s">
        <v>48</v>
      </c>
      <c r="C2" s="77" t="s">
        <v>47</v>
      </c>
      <c r="D2" s="78" t="s">
        <v>46</v>
      </c>
      <c r="E2" s="77" t="s">
        <v>45</v>
      </c>
      <c r="F2" s="77" t="s">
        <v>44</v>
      </c>
      <c r="G2" s="78" t="s">
        <v>43</v>
      </c>
      <c r="H2" s="78" t="s">
        <v>42</v>
      </c>
      <c r="I2" s="77" t="s">
        <v>41</v>
      </c>
      <c r="J2" s="76" t="s">
        <v>0</v>
      </c>
    </row>
    <row r="3" spans="1:12" s="24" customFormat="1" ht="15" customHeight="1" x14ac:dyDescent="0.15">
      <c r="A3" s="71">
        <v>28</v>
      </c>
      <c r="B3" s="75">
        <v>30</v>
      </c>
      <c r="C3" s="36">
        <v>23</v>
      </c>
      <c r="D3" s="36">
        <v>1</v>
      </c>
      <c r="E3" s="36">
        <v>0</v>
      </c>
      <c r="F3" s="36">
        <v>1</v>
      </c>
      <c r="G3" s="36">
        <v>0</v>
      </c>
      <c r="H3" s="36">
        <v>0</v>
      </c>
      <c r="I3" s="36">
        <v>4</v>
      </c>
      <c r="J3" s="36">
        <v>1</v>
      </c>
    </row>
    <row r="4" spans="1:12" s="24" customFormat="1" ht="15" customHeight="1" x14ac:dyDescent="0.15">
      <c r="A4" s="71">
        <v>29</v>
      </c>
      <c r="B4" s="72">
        <v>16</v>
      </c>
      <c r="C4" s="72">
        <v>9</v>
      </c>
      <c r="D4" s="72">
        <v>1</v>
      </c>
      <c r="E4" s="72">
        <v>0</v>
      </c>
      <c r="F4" s="72">
        <v>0</v>
      </c>
      <c r="G4" s="72">
        <v>1</v>
      </c>
      <c r="H4" s="72">
        <v>1</v>
      </c>
      <c r="I4" s="72">
        <v>3</v>
      </c>
      <c r="J4" s="73">
        <v>1</v>
      </c>
    </row>
    <row r="5" spans="1:12" s="24" customFormat="1" ht="15" customHeight="1" x14ac:dyDescent="0.15">
      <c r="A5" s="71">
        <v>30</v>
      </c>
      <c r="B5" s="74">
        <v>41</v>
      </c>
      <c r="C5" s="72">
        <v>31</v>
      </c>
      <c r="D5" s="72">
        <v>2</v>
      </c>
      <c r="E5" s="72">
        <v>1</v>
      </c>
      <c r="F5" s="72">
        <v>2</v>
      </c>
      <c r="G5" s="73">
        <v>3</v>
      </c>
      <c r="H5" s="72">
        <v>0</v>
      </c>
      <c r="I5" s="72">
        <v>2</v>
      </c>
      <c r="J5" s="36">
        <v>0</v>
      </c>
    </row>
    <row r="6" spans="1:12" s="24" customFormat="1" ht="15" customHeight="1" x14ac:dyDescent="0.15">
      <c r="A6" s="71" t="s">
        <v>40</v>
      </c>
      <c r="B6" s="70">
        <v>42</v>
      </c>
      <c r="C6" s="69">
        <v>38</v>
      </c>
      <c r="D6" s="36" t="s">
        <v>39</v>
      </c>
      <c r="E6" s="69">
        <v>1</v>
      </c>
      <c r="F6" s="36" t="s">
        <v>39</v>
      </c>
      <c r="G6" s="69">
        <v>2</v>
      </c>
      <c r="H6" s="69">
        <v>1</v>
      </c>
      <c r="I6" s="36" t="s">
        <v>39</v>
      </c>
      <c r="J6" s="36" t="s">
        <v>39</v>
      </c>
    </row>
    <row r="7" spans="1:12" s="24" customFormat="1" ht="15" customHeight="1" x14ac:dyDescent="0.15">
      <c r="A7" s="32">
        <v>2</v>
      </c>
      <c r="B7" s="68">
        <v>45</v>
      </c>
      <c r="C7" s="67">
        <v>36</v>
      </c>
      <c r="D7" s="29">
        <v>2</v>
      </c>
      <c r="E7" s="29" t="s">
        <v>38</v>
      </c>
      <c r="F7" s="29" t="s">
        <v>38</v>
      </c>
      <c r="G7" s="67">
        <v>2</v>
      </c>
      <c r="H7" s="29" t="s">
        <v>38</v>
      </c>
      <c r="I7" s="29">
        <v>5</v>
      </c>
      <c r="J7" s="29" t="s">
        <v>38</v>
      </c>
    </row>
    <row r="8" spans="1:12" s="19" customFormat="1" ht="15" customHeight="1" x14ac:dyDescent="0.15">
      <c r="A8" s="66" t="s">
        <v>37</v>
      </c>
      <c r="B8" s="18"/>
    </row>
    <row r="9" spans="1:12" s="64" customFormat="1" ht="4.5" customHeight="1" x14ac:dyDescent="0.15">
      <c r="A9" s="63"/>
      <c r="B9" s="65"/>
    </row>
    <row r="10" spans="1:12" x14ac:dyDescent="0.15">
      <c r="A10" s="63"/>
      <c r="F10" s="62"/>
    </row>
    <row r="11" spans="1:12" hidden="1" x14ac:dyDescent="0.15">
      <c r="A11" s="60" t="s">
        <v>11</v>
      </c>
      <c r="B11" s="59">
        <v>22</v>
      </c>
      <c r="C11" s="58">
        <v>13</v>
      </c>
      <c r="D11" s="58">
        <v>0</v>
      </c>
      <c r="E11" s="58">
        <v>0</v>
      </c>
      <c r="F11" s="58">
        <v>1</v>
      </c>
      <c r="G11" s="58">
        <v>3</v>
      </c>
      <c r="H11" s="58">
        <v>0</v>
      </c>
      <c r="I11" s="58">
        <v>3</v>
      </c>
      <c r="J11" s="61" t="s">
        <v>15</v>
      </c>
      <c r="L11" s="57">
        <f>SUM(C11:I11)</f>
        <v>20</v>
      </c>
    </row>
    <row r="12" spans="1:12" hidden="1" x14ac:dyDescent="0.15">
      <c r="A12" s="60" t="s">
        <v>10</v>
      </c>
      <c r="B12" s="59">
        <v>7</v>
      </c>
      <c r="C12" s="58">
        <v>2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5</v>
      </c>
      <c r="J12" s="57">
        <f>B12-(SUM(C12:I12))</f>
        <v>0</v>
      </c>
      <c r="L12" s="56">
        <f>SUM(C12:I12)</f>
        <v>7</v>
      </c>
    </row>
    <row r="13" spans="1:12" hidden="1" x14ac:dyDescent="0.15">
      <c r="A13" s="60" t="s">
        <v>9</v>
      </c>
      <c r="B13" s="59">
        <v>11</v>
      </c>
      <c r="C13" s="58">
        <v>5</v>
      </c>
      <c r="D13" s="58">
        <v>0</v>
      </c>
      <c r="E13" s="58">
        <v>0</v>
      </c>
      <c r="F13" s="58">
        <v>0</v>
      </c>
      <c r="G13" s="58">
        <v>1</v>
      </c>
      <c r="H13" s="58">
        <v>0</v>
      </c>
      <c r="I13" s="58">
        <v>4</v>
      </c>
      <c r="J13" s="57">
        <f>B13-(SUM(C13:I13))</f>
        <v>1</v>
      </c>
      <c r="L13" s="56">
        <f>SUM(C13:I13)</f>
        <v>10</v>
      </c>
    </row>
    <row r="14" spans="1:12" ht="27" hidden="1" x14ac:dyDescent="0.15">
      <c r="A14" s="55" t="s">
        <v>36</v>
      </c>
      <c r="B14" s="54">
        <f t="shared" ref="B14:J14" si="0">SUM(B11:B13)</f>
        <v>40</v>
      </c>
      <c r="C14" s="53">
        <f t="shared" si="0"/>
        <v>20</v>
      </c>
      <c r="D14" s="53">
        <f t="shared" si="0"/>
        <v>0</v>
      </c>
      <c r="E14" s="53">
        <f t="shared" si="0"/>
        <v>0</v>
      </c>
      <c r="F14" s="53">
        <f t="shared" si="0"/>
        <v>1</v>
      </c>
      <c r="G14" s="53">
        <f t="shared" si="0"/>
        <v>4</v>
      </c>
      <c r="H14" s="53">
        <f t="shared" si="0"/>
        <v>0</v>
      </c>
      <c r="I14" s="53">
        <f t="shared" si="0"/>
        <v>12</v>
      </c>
      <c r="J14" s="53">
        <f t="shared" si="0"/>
        <v>1</v>
      </c>
      <c r="K14" s="53"/>
      <c r="L14" s="53">
        <f>SUM(L11:L13)</f>
        <v>37</v>
      </c>
    </row>
    <row r="15" spans="1:12" hidden="1" x14ac:dyDescent="0.15"/>
    <row r="16" spans="1:12" hidden="1" x14ac:dyDescent="0.15"/>
  </sheetData>
  <phoneticPr fontId="3"/>
  <pageMargins left="0.47" right="0.78700000000000003" top="0.98399999999999999" bottom="0.98399999999999999" header="0.51200000000000001" footer="0.51200000000000001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13-2(1)</vt:lpstr>
      <vt:lpstr>13-2(2)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2022-02-22T01:58:09Z</dcterms:created>
  <dcterms:modified xsi:type="dcterms:W3CDTF">2022-02-25T00:15:39Z</dcterms:modified>
</cp:coreProperties>
</file>