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24.91.12\会計企画課\03_企画担当\50_決算調整\12 ホームページ・オープンデータ\令和４年度決算\オープンデータ\決算概要\"/>
    </mc:Choice>
  </mc:AlternateContent>
  <bookViews>
    <workbookView xWindow="10200" yWindow="-12" windowWidth="4944" windowHeight="3072"/>
  </bookViews>
  <sheets>
    <sheet name="表2" sheetId="2" r:id="rId1"/>
  </sheets>
  <calcPr calcId="162913"/>
</workbook>
</file>

<file path=xl/calcChain.xml><?xml version="1.0" encoding="utf-8"?>
<calcChain xmlns="http://schemas.openxmlformats.org/spreadsheetml/2006/main">
  <c r="X31" i="2" l="1"/>
  <c r="U31" i="2"/>
  <c r="R31" i="2"/>
  <c r="H31" i="2"/>
  <c r="E31" i="2"/>
  <c r="AB30" i="2"/>
  <c r="Z30" i="2"/>
  <c r="Y30" i="2"/>
  <c r="X30" i="2"/>
  <c r="W30" i="2"/>
  <c r="V30" i="2"/>
  <c r="U30" i="2"/>
  <c r="T30" i="2"/>
  <c r="S30" i="2"/>
  <c r="R30" i="2"/>
  <c r="H30" i="2"/>
  <c r="E30" i="2"/>
  <c r="AG27" i="2"/>
  <c r="AD27" i="2"/>
  <c r="AA27" i="2"/>
  <c r="N27" i="2"/>
  <c r="K27" i="2"/>
  <c r="AG26" i="2"/>
  <c r="AD26" i="2"/>
  <c r="AA26" i="2"/>
  <c r="N26" i="2"/>
  <c r="K26" i="2"/>
  <c r="AG25" i="2"/>
  <c r="AD25" i="2"/>
  <c r="AA25" i="2"/>
  <c r="N25" i="2"/>
  <c r="K25" i="2"/>
  <c r="AG24" i="2"/>
  <c r="AD24" i="2"/>
  <c r="AA24" i="2"/>
  <c r="N24" i="2"/>
  <c r="K24" i="2"/>
  <c r="AG23" i="2"/>
  <c r="AD23" i="2"/>
  <c r="AA23" i="2"/>
  <c r="N23" i="2"/>
  <c r="K23" i="2"/>
  <c r="AG22" i="2"/>
  <c r="AD22" i="2"/>
  <c r="AA22" i="2"/>
  <c r="N22" i="2"/>
  <c r="K22" i="2"/>
  <c r="AG21" i="2"/>
  <c r="AD21" i="2"/>
  <c r="AA21" i="2"/>
  <c r="N21" i="2"/>
  <c r="K21" i="2"/>
  <c r="AG20" i="2"/>
  <c r="AD20" i="2"/>
  <c r="AA20" i="2"/>
  <c r="N20" i="2"/>
  <c r="K20" i="2"/>
  <c r="AG19" i="2"/>
  <c r="AA19" i="2"/>
  <c r="N19" i="2"/>
  <c r="K19" i="2"/>
  <c r="AG18" i="2"/>
  <c r="AD18" i="2"/>
  <c r="AA18" i="2"/>
  <c r="N18" i="2"/>
  <c r="K18" i="2"/>
  <c r="AG16" i="2"/>
  <c r="AD16" i="2"/>
  <c r="AA16" i="2"/>
  <c r="N16" i="2"/>
  <c r="K16" i="2"/>
  <c r="AG15" i="2"/>
  <c r="AD15" i="2"/>
  <c r="AA15" i="2"/>
  <c r="N15" i="2"/>
  <c r="K15" i="2"/>
  <c r="AG14" i="2"/>
  <c r="AD14" i="2"/>
  <c r="AA14" i="2"/>
  <c r="N14" i="2"/>
  <c r="K14" i="2"/>
  <c r="AG13" i="2"/>
  <c r="AD13" i="2"/>
  <c r="AA13" i="2"/>
  <c r="N13" i="2"/>
  <c r="K13" i="2"/>
  <c r="AG12" i="2"/>
  <c r="AA12" i="2"/>
  <c r="N12" i="2"/>
  <c r="K12" i="2"/>
  <c r="AG11" i="2"/>
  <c r="AD11" i="2"/>
  <c r="AA11" i="2"/>
  <c r="N11" i="2"/>
  <c r="K11" i="2"/>
  <c r="AG10" i="2"/>
  <c r="AD10" i="2"/>
  <c r="AA10" i="2"/>
  <c r="N10" i="2"/>
  <c r="K10" i="2"/>
  <c r="AG9" i="2"/>
  <c r="AD9" i="2"/>
  <c r="AA9" i="2"/>
  <c r="N9" i="2"/>
  <c r="K9" i="2"/>
  <c r="K31" i="2" l="1"/>
  <c r="AA31" i="2"/>
  <c r="AD30" i="2"/>
  <c r="AG30" i="2"/>
  <c r="K30" i="2"/>
  <c r="N31" i="2"/>
  <c r="AG31" i="2"/>
  <c r="N30" i="2"/>
  <c r="AA30" i="2"/>
  <c r="AD31" i="2"/>
</calcChain>
</file>

<file path=xl/sharedStrings.xml><?xml version="1.0" encoding="utf-8"?>
<sst xmlns="http://schemas.openxmlformats.org/spreadsheetml/2006/main" count="56" uniqueCount="48">
  <si>
    <t>予算現額に</t>
    <rPh sb="0" eb="2">
      <t>ヨサン</t>
    </rPh>
    <rPh sb="2" eb="3">
      <t>ゲン</t>
    </rPh>
    <rPh sb="3" eb="4">
      <t>ガク</t>
    </rPh>
    <phoneticPr fontId="3"/>
  </si>
  <si>
    <t>済額の割合</t>
    <rPh sb="0" eb="1">
      <t>ス</t>
    </rPh>
    <rPh sb="1" eb="2">
      <t>ガク</t>
    </rPh>
    <rPh sb="3" eb="5">
      <t>ワリアイ</t>
    </rPh>
    <phoneticPr fontId="3"/>
  </si>
  <si>
    <t>対する収入</t>
    <rPh sb="0" eb="1">
      <t>タイ</t>
    </rPh>
    <rPh sb="3" eb="5">
      <t>シュウニュウ</t>
    </rPh>
    <phoneticPr fontId="3"/>
  </si>
  <si>
    <t>会　　  　計</t>
    <rPh sb="0" eb="1">
      <t>カイ</t>
    </rPh>
    <rPh sb="6" eb="7">
      <t>ケイ</t>
    </rPh>
    <phoneticPr fontId="3"/>
  </si>
  <si>
    <t xml:space="preserve"> 予算現額に対する   収入済額の増減</t>
    <rPh sb="1" eb="3">
      <t>ヨサン</t>
    </rPh>
    <rPh sb="3" eb="4">
      <t>ゲン</t>
    </rPh>
    <rPh sb="4" eb="5">
      <t>ガク</t>
    </rPh>
    <rPh sb="6" eb="7">
      <t>タイ</t>
    </rPh>
    <rPh sb="12" eb="15">
      <t>シュウニュウズミ</t>
    </rPh>
    <rPh sb="15" eb="16">
      <t>ガク</t>
    </rPh>
    <rPh sb="17" eb="19">
      <t>ゾウゲン</t>
    </rPh>
    <phoneticPr fontId="3"/>
  </si>
  <si>
    <t>円</t>
    <rPh sb="0" eb="1">
      <t>エン</t>
    </rPh>
    <phoneticPr fontId="3"/>
  </si>
  <si>
    <t>（特別会計合計）</t>
    <rPh sb="1" eb="3">
      <t>トクベツ</t>
    </rPh>
    <rPh sb="3" eb="5">
      <t>カイケイ</t>
    </rPh>
    <rPh sb="5" eb="7">
      <t>ゴウケイ</t>
    </rPh>
    <phoneticPr fontId="3"/>
  </si>
  <si>
    <t>合      　　 計</t>
    <rPh sb="0" eb="11">
      <t>ゴウケイ</t>
    </rPh>
    <phoneticPr fontId="3"/>
  </si>
  <si>
    <t>予算現額に</t>
  </si>
  <si>
    <t>対する支出</t>
  </si>
  <si>
    <t>済額の割合</t>
  </si>
  <si>
    <t>円</t>
  </si>
  <si>
    <t>　％</t>
  </si>
  <si>
    <t>一般会計</t>
    <rPh sb="0" eb="2">
      <t>イッパン</t>
    </rPh>
    <rPh sb="2" eb="4">
      <t>カイケイ</t>
    </rPh>
    <phoneticPr fontId="3"/>
  </si>
  <si>
    <t>特別区財政調整会計</t>
    <rPh sb="0" eb="2">
      <t>トクベツ</t>
    </rPh>
    <rPh sb="2" eb="3">
      <t>ク</t>
    </rPh>
    <rPh sb="3" eb="5">
      <t>ザイセイ</t>
    </rPh>
    <rPh sb="5" eb="7">
      <t>チョウセイ</t>
    </rPh>
    <rPh sb="7" eb="9">
      <t>カイケイ</t>
    </rPh>
    <phoneticPr fontId="3"/>
  </si>
  <si>
    <t>地方消費税清算会計</t>
    <rPh sb="0" eb="2">
      <t>チホウ</t>
    </rPh>
    <rPh sb="2" eb="5">
      <t>ショウヒゼイ</t>
    </rPh>
    <rPh sb="5" eb="7">
      <t>セイサン</t>
    </rPh>
    <rPh sb="7" eb="9">
      <t>カイケイ</t>
    </rPh>
    <phoneticPr fontId="3"/>
  </si>
  <si>
    <t>小笠原諸島生活再建資金会計</t>
    <rPh sb="0" eb="3">
      <t>オガサワラ</t>
    </rPh>
    <rPh sb="3" eb="5">
      <t>ショトウ</t>
    </rPh>
    <rPh sb="5" eb="7">
      <t>セイカツ</t>
    </rPh>
    <rPh sb="7" eb="9">
      <t>サイケン</t>
    </rPh>
    <rPh sb="9" eb="11">
      <t>シキン</t>
    </rPh>
    <rPh sb="11" eb="13">
      <t>カイケイ</t>
    </rPh>
    <phoneticPr fontId="3"/>
  </si>
  <si>
    <t>心身障害者扶養年金会計</t>
    <rPh sb="0" eb="2">
      <t>シンシン</t>
    </rPh>
    <rPh sb="2" eb="5">
      <t>ショウガイシャ</t>
    </rPh>
    <rPh sb="5" eb="7">
      <t>フヨウ</t>
    </rPh>
    <rPh sb="7" eb="9">
      <t>ネンキン</t>
    </rPh>
    <rPh sb="9" eb="11">
      <t>カイケイ</t>
    </rPh>
    <phoneticPr fontId="3"/>
  </si>
  <si>
    <t>中小企業設備導入等資金会計</t>
    <rPh sb="0" eb="2">
      <t>チュウショウ</t>
    </rPh>
    <rPh sb="2" eb="4">
      <t>キギョウ</t>
    </rPh>
    <rPh sb="4" eb="6">
      <t>セツビ</t>
    </rPh>
    <rPh sb="6" eb="8">
      <t>ドウニュウ</t>
    </rPh>
    <rPh sb="8" eb="9">
      <t>トウ</t>
    </rPh>
    <rPh sb="9" eb="11">
      <t>シキン</t>
    </rPh>
    <rPh sb="11" eb="13">
      <t>カイケイ</t>
    </rPh>
    <phoneticPr fontId="3"/>
  </si>
  <si>
    <t>沿岸漁業改善資金助成会計</t>
    <rPh sb="0" eb="2">
      <t>エンガン</t>
    </rPh>
    <rPh sb="2" eb="4">
      <t>ギョギョウ</t>
    </rPh>
    <rPh sb="10" eb="12">
      <t>カイケイ</t>
    </rPh>
    <phoneticPr fontId="3"/>
  </si>
  <si>
    <t>と場会計</t>
    <rPh sb="1" eb="2">
      <t>バ</t>
    </rPh>
    <rPh sb="2" eb="4">
      <t>カイケイ</t>
    </rPh>
    <phoneticPr fontId="3"/>
  </si>
  <si>
    <t>都営住宅等事業会計</t>
    <rPh sb="0" eb="2">
      <t>トエイ</t>
    </rPh>
    <rPh sb="2" eb="4">
      <t>ジュウタク</t>
    </rPh>
    <rPh sb="4" eb="5">
      <t>トウ</t>
    </rPh>
    <rPh sb="5" eb="7">
      <t>ジギョウ</t>
    </rPh>
    <rPh sb="7" eb="9">
      <t>カイケイ</t>
    </rPh>
    <phoneticPr fontId="3"/>
  </si>
  <si>
    <t>都営住宅等保証金会計</t>
    <rPh sb="0" eb="2">
      <t>トエイ</t>
    </rPh>
    <rPh sb="2" eb="4">
      <t>ジュウタク</t>
    </rPh>
    <rPh sb="4" eb="5">
      <t>トウ</t>
    </rPh>
    <rPh sb="5" eb="8">
      <t>ホショウキン</t>
    </rPh>
    <rPh sb="8" eb="10">
      <t>カイケイ</t>
    </rPh>
    <phoneticPr fontId="3"/>
  </si>
  <si>
    <t>都市開発資金会計</t>
    <rPh sb="0" eb="2">
      <t>トシ</t>
    </rPh>
    <rPh sb="2" eb="4">
      <t>カイハツ</t>
    </rPh>
    <rPh sb="4" eb="6">
      <t>シキン</t>
    </rPh>
    <rPh sb="6" eb="8">
      <t>カイケイ</t>
    </rPh>
    <phoneticPr fontId="3"/>
  </si>
  <si>
    <t>用地会計</t>
    <rPh sb="0" eb="2">
      <t>ヨウチ</t>
    </rPh>
    <rPh sb="2" eb="4">
      <t>カイケイ</t>
    </rPh>
    <phoneticPr fontId="3"/>
  </si>
  <si>
    <t>公債費会計</t>
    <rPh sb="0" eb="3">
      <t>コウサイヒ</t>
    </rPh>
    <rPh sb="3" eb="5">
      <t>カイケイ</t>
    </rPh>
    <phoneticPr fontId="3"/>
  </si>
  <si>
    <t>臨海都市基盤整備事業会計</t>
    <rPh sb="0" eb="2">
      <t>リンカイ</t>
    </rPh>
    <rPh sb="2" eb="4">
      <t>トシ</t>
    </rPh>
    <rPh sb="4" eb="6">
      <t>キバン</t>
    </rPh>
    <rPh sb="6" eb="8">
      <t>セイビ</t>
    </rPh>
    <rPh sb="8" eb="10">
      <t>ジギョウ</t>
    </rPh>
    <rPh sb="10" eb="12">
      <t>カイケイ</t>
    </rPh>
    <phoneticPr fontId="3"/>
  </si>
  <si>
    <t>歳　     　　　　　　入</t>
    <rPh sb="0" eb="1">
      <t>トシ</t>
    </rPh>
    <rPh sb="13" eb="14">
      <t>イリ</t>
    </rPh>
    <phoneticPr fontId="3"/>
  </si>
  <si>
    <t>歳　　　　　　　　　　　　　出</t>
    <rPh sb="0" eb="1">
      <t>トシ</t>
    </rPh>
    <rPh sb="14" eb="15">
      <t>デ</t>
    </rPh>
    <phoneticPr fontId="3"/>
  </si>
  <si>
    <t>収  入  済  額</t>
    <rPh sb="0" eb="4">
      <t>シュウニュウ</t>
    </rPh>
    <rPh sb="6" eb="7">
      <t>ス</t>
    </rPh>
    <rPh sb="9" eb="10">
      <t>ガク</t>
    </rPh>
    <phoneticPr fontId="3"/>
  </si>
  <si>
    <t>林業・木材産業改善資金助成会計</t>
    <rPh sb="0" eb="2">
      <t>リンギョウ</t>
    </rPh>
    <rPh sb="3" eb="5">
      <t>モクザイ</t>
    </rPh>
    <rPh sb="5" eb="7">
      <t>サンギョウ</t>
    </rPh>
    <rPh sb="7" eb="9">
      <t>カイゼン</t>
    </rPh>
    <rPh sb="9" eb="11">
      <t>シキン</t>
    </rPh>
    <rPh sb="11" eb="13">
      <t>ジョセイ</t>
    </rPh>
    <rPh sb="13" eb="15">
      <t>カイケイ</t>
    </rPh>
    <phoneticPr fontId="3"/>
  </si>
  <si>
    <t>予  算  現  額</t>
    <rPh sb="0" eb="4">
      <t>ヨサン</t>
    </rPh>
    <rPh sb="6" eb="7">
      <t>ゲン</t>
    </rPh>
    <rPh sb="9" eb="10">
      <t>ガク</t>
    </rPh>
    <phoneticPr fontId="3"/>
  </si>
  <si>
    <t>　表　２</t>
  </si>
  <si>
    <t>　決　算　総　括　表</t>
    <rPh sb="3" eb="4">
      <t>ケッサン</t>
    </rPh>
    <rPh sb="5" eb="8">
      <t>ソウカツ</t>
    </rPh>
    <rPh sb="9" eb="10">
      <t>ヒョウ</t>
    </rPh>
    <phoneticPr fontId="3"/>
  </si>
  <si>
    <t xml:space="preserve"> 会　計　別　</t>
    <rPh sb="1" eb="4">
      <t>カイケイ</t>
    </rPh>
    <rPh sb="5" eb="6">
      <t>ベツ</t>
    </rPh>
    <phoneticPr fontId="3"/>
  </si>
  <si>
    <t>歳 入 歳 出</t>
    <phoneticPr fontId="3"/>
  </si>
  <si>
    <t>予  算  現  額</t>
    <phoneticPr fontId="3"/>
  </si>
  <si>
    <t>支  出  済  額</t>
    <phoneticPr fontId="3"/>
  </si>
  <si>
    <t>翌年度繰越額</t>
    <phoneticPr fontId="3"/>
  </si>
  <si>
    <t>不  用  額</t>
    <phoneticPr fontId="3"/>
  </si>
  <si>
    <t>差 引 残 額</t>
    <phoneticPr fontId="3"/>
  </si>
  <si>
    <t>％</t>
    <phoneticPr fontId="3"/>
  </si>
  <si>
    <t>　</t>
    <phoneticPr fontId="3"/>
  </si>
  <si>
    <t xml:space="preserve"> </t>
    <phoneticPr fontId="3"/>
  </si>
  <si>
    <t>母子父子福祉貸付資金会計</t>
    <rPh sb="0" eb="2">
      <t>ボシ</t>
    </rPh>
    <rPh sb="2" eb="4">
      <t>フシ</t>
    </rPh>
    <rPh sb="4" eb="6">
      <t>フクシ</t>
    </rPh>
    <rPh sb="6" eb="8">
      <t>カシツケ</t>
    </rPh>
    <rPh sb="8" eb="10">
      <t>シキン</t>
    </rPh>
    <rPh sb="10" eb="12">
      <t>カイケイ</t>
    </rPh>
    <phoneticPr fontId="3"/>
  </si>
  <si>
    <t>国民健康保険事業会計</t>
    <rPh sb="0" eb="2">
      <t>コクミン</t>
    </rPh>
    <rPh sb="2" eb="4">
      <t>ケンコウ</t>
    </rPh>
    <rPh sb="4" eb="6">
      <t>ホケン</t>
    </rPh>
    <rPh sb="6" eb="8">
      <t>ジギョウ</t>
    </rPh>
    <rPh sb="8" eb="10">
      <t>カイケイ</t>
    </rPh>
    <phoneticPr fontId="3"/>
  </si>
  <si>
    <r>
      <t>0</t>
    </r>
    <r>
      <rPr>
        <sz val="11"/>
        <color theme="0"/>
        <rFont val="ＪＳＰ明朝"/>
        <family val="1"/>
        <charset val="128"/>
      </rPr>
      <t>--</t>
    </r>
    <phoneticPr fontId="3"/>
  </si>
  <si>
    <t>地方独立行政法人東京都立
病院機構貸付等事業会計</t>
    <rPh sb="0" eb="8">
      <t>チホウドクリツギョウセイホウジン</t>
    </rPh>
    <rPh sb="8" eb="10">
      <t>トウキョウ</t>
    </rPh>
    <rPh sb="10" eb="12">
      <t>トリツ</t>
    </rPh>
    <rPh sb="13" eb="15">
      <t>ビョウイン</t>
    </rPh>
    <rPh sb="15" eb="17">
      <t>キコウ</t>
    </rPh>
    <rPh sb="17" eb="19">
      <t>カシツケ</t>
    </rPh>
    <rPh sb="19" eb="20">
      <t>トウ</t>
    </rPh>
    <rPh sb="20" eb="22">
      <t>ジギョウ</t>
    </rPh>
    <rPh sb="22" eb="24">
      <t>カイケイ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</si>
</sst>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 "/>
    <numFmt numFmtId="177" formatCode="#,##0;&quot;△ &quot;#,##0"/>
    <numFmt numFmtId="178" formatCode="0.0_ "/>
    <numFmt numFmtId="179" formatCode="0.0_);\(0.0\)"/>
  </numFmts>
  <fonts count="1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ＪＳＰ明朝"/>
      <family val="1"/>
      <charset val="128"/>
    </font>
    <font>
      <sz val="6"/>
      <name val="ＭＳ Ｐゴシック"/>
      <family val="3"/>
      <charset val="128"/>
    </font>
    <font>
      <sz val="20"/>
      <name val="ＪＳＰ明朝"/>
      <family val="1"/>
      <charset val="128"/>
    </font>
    <font>
      <sz val="12"/>
      <name val="ＪＳＰ明朝"/>
      <family val="1"/>
      <charset val="128"/>
    </font>
    <font>
      <sz val="16"/>
      <name val="ＪＳＰ明朝"/>
      <family val="1"/>
      <charset val="128"/>
    </font>
    <font>
      <sz val="8"/>
      <name val="ＪＳＰ明朝"/>
      <family val="1"/>
      <charset val="128"/>
    </font>
    <font>
      <sz val="14"/>
      <name val="ＪＳＰ明朝"/>
      <family val="1"/>
      <charset val="128"/>
    </font>
    <font>
      <sz val="10"/>
      <name val="ＪＳＰ明朝"/>
      <family val="1"/>
      <charset val="128"/>
    </font>
    <font>
      <sz val="9"/>
      <name val="ＪＳＰ明朝"/>
      <family val="1"/>
      <charset val="128"/>
    </font>
    <font>
      <u/>
      <sz val="11"/>
      <color theme="10"/>
      <name val="ＭＳ Ｐゴシック"/>
      <family val="3"/>
      <charset val="128"/>
    </font>
    <font>
      <sz val="11"/>
      <color theme="0"/>
      <name val="ＪＳＰ明朝"/>
      <family val="1"/>
      <charset val="128"/>
    </font>
    <font>
      <sz val="10.5"/>
      <name val="ＪＳＰ明朝"/>
      <family val="1"/>
      <charset val="12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0" borderId="3" xfId="0" applyFont="1" applyBorder="1"/>
    <xf numFmtId="0" fontId="7" fillId="0" borderId="3" xfId="0" applyFont="1" applyBorder="1" applyAlignment="1">
      <alignment horizontal="right" vertical="top"/>
    </xf>
    <xf numFmtId="0" fontId="2" fillId="0" borderId="4" xfId="0" applyFont="1" applyBorder="1"/>
    <xf numFmtId="0" fontId="2" fillId="0" borderId="5" xfId="0" applyFont="1" applyBorder="1"/>
    <xf numFmtId="179" fontId="2" fillId="0" borderId="3" xfId="1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Border="1"/>
    <xf numFmtId="0" fontId="5" fillId="0" borderId="3" xfId="0" applyFont="1" applyBorder="1"/>
    <xf numFmtId="0" fontId="2" fillId="0" borderId="6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0" fontId="6" fillId="0" borderId="8" xfId="0" applyFont="1" applyBorder="1" applyAlignment="1">
      <alignment vertical="center"/>
    </xf>
    <xf numFmtId="177" fontId="2" fillId="0" borderId="9" xfId="2" applyNumberFormat="1" applyFont="1" applyBorder="1" applyAlignment="1">
      <alignment horizontal="right" vertical="top"/>
    </xf>
    <xf numFmtId="38" fontId="2" fillId="0" borderId="3" xfId="0" applyNumberFormat="1" applyFont="1" applyBorder="1"/>
    <xf numFmtId="177" fontId="2" fillId="0" borderId="3" xfId="0" applyNumberFormat="1" applyFont="1" applyBorder="1"/>
    <xf numFmtId="177" fontId="2" fillId="0" borderId="3" xfId="2" applyNumberFormat="1" applyFont="1" applyBorder="1"/>
    <xf numFmtId="177" fontId="2" fillId="0" borderId="10" xfId="2" applyNumberFormat="1" applyFont="1" applyBorder="1" applyAlignment="1">
      <alignment vertical="center"/>
    </xf>
    <xf numFmtId="0" fontId="7" fillId="0" borderId="0" xfId="0" applyFont="1" applyBorder="1" applyAlignment="1">
      <alignment horizontal="right" vertical="top"/>
    </xf>
    <xf numFmtId="179" fontId="2" fillId="0" borderId="0" xfId="1" applyNumberFormat="1" applyFont="1" applyBorder="1"/>
    <xf numFmtId="0" fontId="2" fillId="0" borderId="11" xfId="0" applyFont="1" applyBorder="1"/>
    <xf numFmtId="0" fontId="5" fillId="0" borderId="6" xfId="0" applyFont="1" applyBorder="1"/>
    <xf numFmtId="0" fontId="2" fillId="0" borderId="4" xfId="0" applyFont="1" applyBorder="1" applyAlignment="1">
      <alignment vertical="top"/>
    </xf>
    <xf numFmtId="0" fontId="7" fillId="0" borderId="1" xfId="0" applyFont="1" applyBorder="1" applyAlignment="1">
      <alignment horizontal="right" vertical="top"/>
    </xf>
    <xf numFmtId="0" fontId="7" fillId="0" borderId="2" xfId="0" applyFont="1" applyBorder="1" applyAlignment="1">
      <alignment horizontal="right" vertical="top"/>
    </xf>
    <xf numFmtId="0" fontId="2" fillId="0" borderId="7" xfId="0" applyFont="1" applyBorder="1" applyAlignment="1">
      <alignment vertical="top"/>
    </xf>
    <xf numFmtId="38" fontId="2" fillId="0" borderId="9" xfId="2" applyFont="1" applyBorder="1" applyAlignment="1">
      <alignment vertical="top"/>
    </xf>
    <xf numFmtId="38" fontId="2" fillId="0" borderId="0" xfId="2" applyFont="1" applyBorder="1"/>
    <xf numFmtId="38" fontId="2" fillId="0" borderId="3" xfId="2" applyFont="1" applyBorder="1"/>
    <xf numFmtId="0" fontId="2" fillId="0" borderId="7" xfId="0" applyFont="1" applyBorder="1" applyAlignment="1">
      <alignment horizontal="left"/>
    </xf>
    <xf numFmtId="38" fontId="2" fillId="0" borderId="10" xfId="2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7" fillId="0" borderId="6" xfId="0" applyFont="1" applyBorder="1" applyAlignment="1">
      <alignment horizontal="right" vertical="top"/>
    </xf>
    <xf numFmtId="38" fontId="2" fillId="0" borderId="12" xfId="2" applyFont="1" applyBorder="1" applyAlignment="1">
      <alignment vertical="top"/>
    </xf>
    <xf numFmtId="38" fontId="2" fillId="0" borderId="7" xfId="2" applyFont="1" applyBorder="1"/>
    <xf numFmtId="38" fontId="2" fillId="0" borderId="13" xfId="2" applyFont="1" applyBorder="1" applyAlignment="1">
      <alignment vertical="center"/>
    </xf>
    <xf numFmtId="177" fontId="2" fillId="0" borderId="0" xfId="2" applyNumberFormat="1" applyFont="1" applyBorder="1"/>
    <xf numFmtId="177" fontId="2" fillId="0" borderId="12" xfId="2" applyNumberFormat="1" applyFont="1" applyBorder="1" applyAlignment="1">
      <alignment horizontal="right" vertical="top"/>
    </xf>
    <xf numFmtId="38" fontId="2" fillId="0" borderId="7" xfId="0" applyNumberFormat="1" applyFont="1" applyBorder="1"/>
    <xf numFmtId="177" fontId="2" fillId="0" borderId="7" xfId="0" applyNumberFormat="1" applyFont="1" applyBorder="1"/>
    <xf numFmtId="177" fontId="2" fillId="0" borderId="7" xfId="2" applyNumberFormat="1" applyFont="1" applyBorder="1"/>
    <xf numFmtId="177" fontId="2" fillId="0" borderId="13" xfId="2" applyNumberFormat="1" applyFont="1" applyBorder="1" applyAlignment="1">
      <alignment vertical="center"/>
    </xf>
    <xf numFmtId="38" fontId="2" fillId="0" borderId="0" xfId="2" applyFont="1" applyBorder="1" applyAlignment="1"/>
    <xf numFmtId="0" fontId="7" fillId="0" borderId="7" xfId="0" applyFont="1" applyBorder="1" applyAlignment="1">
      <alignment horizontal="right" vertical="top"/>
    </xf>
    <xf numFmtId="178" fontId="2" fillId="0" borderId="12" xfId="0" applyNumberFormat="1" applyFont="1" applyBorder="1" applyAlignment="1">
      <alignment vertical="top"/>
    </xf>
    <xf numFmtId="178" fontId="2" fillId="0" borderId="7" xfId="0" applyNumberFormat="1" applyFont="1" applyBorder="1" applyAlignment="1"/>
    <xf numFmtId="179" fontId="2" fillId="0" borderId="7" xfId="0" applyNumberFormat="1" applyFont="1" applyBorder="1" applyAlignment="1"/>
    <xf numFmtId="178" fontId="2" fillId="0" borderId="12" xfId="0" applyNumberFormat="1" applyFont="1" applyBorder="1" applyAlignment="1"/>
    <xf numFmtId="178" fontId="2" fillId="0" borderId="5" xfId="0" applyNumberFormat="1" applyFont="1" applyBorder="1" applyAlignment="1">
      <alignment vertical="center"/>
    </xf>
    <xf numFmtId="38" fontId="2" fillId="0" borderId="3" xfId="2" applyFont="1" applyBorder="1" applyAlignment="1"/>
    <xf numFmtId="38" fontId="2" fillId="0" borderId="14" xfId="2" applyFont="1" applyBorder="1" applyAlignment="1"/>
    <xf numFmtId="38" fontId="2" fillId="0" borderId="15" xfId="2" applyFont="1" applyBorder="1" applyAlignment="1">
      <alignment vertical="center"/>
    </xf>
    <xf numFmtId="38" fontId="2" fillId="0" borderId="4" xfId="2" applyFont="1" applyBorder="1" applyAlignment="1">
      <alignment vertical="center"/>
    </xf>
    <xf numFmtId="38" fontId="2" fillId="0" borderId="5" xfId="2" applyFont="1" applyBorder="1" applyAlignment="1">
      <alignment vertical="center"/>
    </xf>
    <xf numFmtId="178" fontId="2" fillId="0" borderId="9" xfId="0" applyNumberFormat="1" applyFont="1" applyBorder="1" applyAlignment="1">
      <alignment vertical="top"/>
    </xf>
    <xf numFmtId="38" fontId="2" fillId="0" borderId="7" xfId="2" applyFont="1" applyBorder="1" applyAlignment="1"/>
    <xf numFmtId="178" fontId="2" fillId="0" borderId="0" xfId="0" applyNumberFormat="1" applyFont="1" applyBorder="1" applyAlignment="1"/>
    <xf numFmtId="178" fontId="2" fillId="0" borderId="3" xfId="0" applyNumberFormat="1" applyFont="1" applyBorder="1" applyAlignment="1"/>
    <xf numFmtId="179" fontId="2" fillId="0" borderId="3" xfId="0" applyNumberFormat="1" applyFont="1" applyBorder="1" applyAlignment="1"/>
    <xf numFmtId="178" fontId="2" fillId="0" borderId="4" xfId="0" applyNumberFormat="1" applyFont="1" applyBorder="1" applyAlignment="1">
      <alignment vertical="center"/>
    </xf>
    <xf numFmtId="0" fontId="2" fillId="0" borderId="7" xfId="0" applyFont="1" applyBorder="1" applyAlignment="1">
      <alignment horizontal="right"/>
    </xf>
    <xf numFmtId="0" fontId="2" fillId="0" borderId="5" xfId="0" applyFont="1" applyBorder="1" applyAlignment="1">
      <alignment vertical="center"/>
    </xf>
    <xf numFmtId="0" fontId="2" fillId="0" borderId="12" xfId="0" applyFont="1" applyBorder="1" applyAlignment="1">
      <alignment vertical="top"/>
    </xf>
    <xf numFmtId="0" fontId="2" fillId="0" borderId="13" xfId="0" applyFont="1" applyBorder="1" applyAlignment="1">
      <alignment horizontal="distributed" vertical="center"/>
    </xf>
    <xf numFmtId="0" fontId="2" fillId="0" borderId="12" xfId="0" applyFont="1" applyBorder="1"/>
    <xf numFmtId="0" fontId="2" fillId="0" borderId="9" xfId="0" applyFont="1" applyBorder="1" applyAlignment="1">
      <alignment vertical="top"/>
    </xf>
    <xf numFmtId="38" fontId="2" fillId="0" borderId="14" xfId="2" applyFont="1" applyBorder="1"/>
    <xf numFmtId="38" fontId="2" fillId="0" borderId="9" xfId="2" applyFont="1" applyBorder="1"/>
    <xf numFmtId="38" fontId="2" fillId="0" borderId="12" xfId="2" applyFont="1" applyBorder="1"/>
    <xf numFmtId="177" fontId="2" fillId="0" borderId="14" xfId="2" applyNumberFormat="1" applyFont="1" applyBorder="1"/>
    <xf numFmtId="177" fontId="2" fillId="0" borderId="9" xfId="2" applyNumberFormat="1" applyFont="1" applyBorder="1"/>
    <xf numFmtId="38" fontId="2" fillId="0" borderId="9" xfId="2" applyFont="1" applyBorder="1" applyAlignment="1"/>
    <xf numFmtId="38" fontId="2" fillId="0" borderId="12" xfId="2" applyFont="1" applyBorder="1" applyAlignment="1"/>
    <xf numFmtId="178" fontId="2" fillId="0" borderId="14" xfId="0" applyNumberFormat="1" applyFont="1" applyBorder="1" applyAlignment="1"/>
    <xf numFmtId="178" fontId="2" fillId="0" borderId="9" xfId="0" applyNumberFormat="1" applyFont="1" applyBorder="1" applyAlignment="1"/>
    <xf numFmtId="0" fontId="2" fillId="0" borderId="16" xfId="0" applyFont="1" applyBorder="1" applyAlignment="1">
      <alignment horizontal="distributed" vertical="center"/>
    </xf>
    <xf numFmtId="0" fontId="2" fillId="0" borderId="10" xfId="0" applyFont="1" applyBorder="1" applyAlignment="1">
      <alignment horizontal="distributed" vertical="center"/>
    </xf>
    <xf numFmtId="0" fontId="8" fillId="0" borderId="17" xfId="0" applyFont="1" applyBorder="1" applyAlignment="1">
      <alignment horizontal="center" vertical="center"/>
    </xf>
    <xf numFmtId="38" fontId="2" fillId="0" borderId="0" xfId="2" applyFont="1" applyBorder="1" applyAlignment="1">
      <alignment vertical="top"/>
    </xf>
    <xf numFmtId="38" fontId="2" fillId="0" borderId="18" xfId="2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179" fontId="2" fillId="0" borderId="0" xfId="1" applyNumberFormat="1" applyFont="1" applyBorder="1" applyAlignment="1">
      <alignment vertic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vertical="top"/>
    </xf>
    <xf numFmtId="179" fontId="2" fillId="0" borderId="0" xfId="1" applyNumberFormat="1" applyFont="1" applyBorder="1" applyAlignment="1">
      <alignment vertical="top"/>
    </xf>
    <xf numFmtId="0" fontId="2" fillId="0" borderId="14" xfId="0" applyFont="1" applyBorder="1" applyAlignment="1">
      <alignment horizontal="distributed" vertical="top"/>
    </xf>
    <xf numFmtId="0" fontId="2" fillId="0" borderId="0" xfId="0" applyFont="1" applyBorder="1" applyAlignment="1">
      <alignment horizontal="distributed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0" xfId="0" applyFont="1" applyBorder="1" applyAlignment="1">
      <alignment horizontal="distributed"/>
    </xf>
    <xf numFmtId="0" fontId="10" fillId="0" borderId="0" xfId="0" applyFont="1" applyBorder="1" applyAlignment="1">
      <alignment horizontal="distributed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38" fontId="2" fillId="0" borderId="14" xfId="2" applyFont="1" applyBorder="1" applyAlignment="1">
      <alignment vertical="top"/>
    </xf>
    <xf numFmtId="177" fontId="2" fillId="0" borderId="14" xfId="2" applyNumberFormat="1" applyFont="1" applyBorder="1" applyAlignment="1">
      <alignment horizontal="right" vertical="top"/>
    </xf>
    <xf numFmtId="179" fontId="2" fillId="0" borderId="9" xfId="1" applyNumberFormat="1" applyFont="1" applyBorder="1" applyAlignment="1">
      <alignment vertical="top"/>
    </xf>
    <xf numFmtId="38" fontId="2" fillId="0" borderId="14" xfId="2" applyFont="1" applyBorder="1" applyAlignment="1">
      <alignment horizontal="right" vertical="top"/>
    </xf>
    <xf numFmtId="178" fontId="2" fillId="0" borderId="14" xfId="0" applyNumberFormat="1" applyFont="1" applyBorder="1" applyAlignment="1">
      <alignment vertical="top"/>
    </xf>
    <xf numFmtId="177" fontId="2" fillId="0" borderId="0" xfId="0" applyNumberFormat="1" applyFont="1" applyBorder="1"/>
    <xf numFmtId="38" fontId="2" fillId="0" borderId="0" xfId="2" applyFont="1" applyBorder="1" applyAlignment="1">
      <alignment horizontal="right"/>
    </xf>
    <xf numFmtId="38" fontId="2" fillId="0" borderId="0" xfId="0" applyNumberFormat="1" applyFont="1" applyBorder="1"/>
    <xf numFmtId="179" fontId="2" fillId="0" borderId="0" xfId="0" applyNumberFormat="1" applyFont="1" applyBorder="1" applyAlignment="1"/>
    <xf numFmtId="38" fontId="2" fillId="0" borderId="16" xfId="2" applyFont="1" applyBorder="1" applyAlignment="1">
      <alignment vertical="center"/>
    </xf>
    <xf numFmtId="177" fontId="2" fillId="0" borderId="16" xfId="2" applyNumberFormat="1" applyFont="1" applyBorder="1" applyAlignment="1">
      <alignment vertical="center"/>
    </xf>
    <xf numFmtId="179" fontId="2" fillId="0" borderId="10" xfId="1" applyNumberFormat="1" applyFont="1" applyBorder="1" applyAlignment="1">
      <alignment vertical="center"/>
    </xf>
    <xf numFmtId="38" fontId="2" fillId="0" borderId="19" xfId="2" applyFont="1" applyBorder="1" applyAlignment="1">
      <alignment vertical="center"/>
    </xf>
    <xf numFmtId="178" fontId="2" fillId="0" borderId="15" xfId="0" applyNumberFormat="1" applyFont="1" applyBorder="1" applyAlignment="1">
      <alignment vertical="center"/>
    </xf>
    <xf numFmtId="38" fontId="2" fillId="0" borderId="17" xfId="2" applyFont="1" applyBorder="1" applyAlignment="1">
      <alignment vertical="center"/>
    </xf>
    <xf numFmtId="38" fontId="2" fillId="0" borderId="8" xfId="2" applyFont="1" applyBorder="1" applyAlignment="1">
      <alignment vertical="center"/>
    </xf>
    <xf numFmtId="38" fontId="2" fillId="0" borderId="11" xfId="2" applyFont="1" applyBorder="1" applyAlignment="1">
      <alignment vertical="center"/>
    </xf>
    <xf numFmtId="177" fontId="2" fillId="0" borderId="17" xfId="2" applyNumberFormat="1" applyFont="1" applyBorder="1" applyAlignment="1">
      <alignment vertical="center"/>
    </xf>
    <xf numFmtId="177" fontId="2" fillId="0" borderId="8" xfId="2" applyNumberFormat="1" applyFont="1" applyBorder="1" applyAlignment="1">
      <alignment vertical="center"/>
    </xf>
    <xf numFmtId="177" fontId="2" fillId="0" borderId="11" xfId="2" applyNumberFormat="1" applyFont="1" applyBorder="1" applyAlignment="1">
      <alignment vertical="center"/>
    </xf>
    <xf numFmtId="179" fontId="2" fillId="0" borderId="8" xfId="1" applyNumberFormat="1" applyFont="1" applyBorder="1" applyAlignment="1">
      <alignment vertical="center"/>
    </xf>
    <xf numFmtId="0" fontId="0" fillId="0" borderId="0" xfId="0" applyFont="1" applyBorder="1"/>
    <xf numFmtId="178" fontId="2" fillId="0" borderId="17" xfId="0" applyNumberFormat="1" applyFont="1" applyBorder="1" applyAlignment="1">
      <alignment vertical="center"/>
    </xf>
    <xf numFmtId="0" fontId="0" fillId="0" borderId="8" xfId="0" applyFont="1" applyBorder="1"/>
    <xf numFmtId="0" fontId="0" fillId="0" borderId="0" xfId="0" applyFont="1"/>
    <xf numFmtId="38" fontId="2" fillId="0" borderId="14" xfId="2" applyFont="1" applyBorder="1" applyAlignment="1">
      <alignment vertical="top" shrinkToFit="1"/>
    </xf>
    <xf numFmtId="38" fontId="2" fillId="0" borderId="17" xfId="2" applyFont="1" applyBorder="1" applyAlignment="1">
      <alignment vertical="center" shrinkToFit="1"/>
    </xf>
    <xf numFmtId="176" fontId="2" fillId="0" borderId="0" xfId="3" applyNumberFormat="1" applyFont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distributed" wrapText="1"/>
    </xf>
    <xf numFmtId="38" fontId="2" fillId="0" borderId="0" xfId="2" applyFont="1" applyBorder="1" applyAlignment="1"/>
    <xf numFmtId="177" fontId="2" fillId="0" borderId="0" xfId="2" applyNumberFormat="1" applyFont="1" applyBorder="1" applyAlignment="1"/>
    <xf numFmtId="179" fontId="2" fillId="0" borderId="3" xfId="1" applyNumberFormat="1" applyFont="1" applyBorder="1" applyAlignment="1"/>
    <xf numFmtId="38" fontId="2" fillId="0" borderId="7" xfId="2" applyFont="1" applyBorder="1" applyAlignment="1"/>
    <xf numFmtId="178" fontId="2" fillId="0" borderId="0" xfId="0" applyNumberFormat="1" applyFont="1" applyBorder="1" applyAlignment="1"/>
    <xf numFmtId="0" fontId="13" fillId="0" borderId="0" xfId="0" applyFont="1" applyBorder="1" applyAlignment="1">
      <alignment horizontal="distributed"/>
    </xf>
  </cellXfs>
  <cellStyles count="4">
    <cellStyle name="パーセント" xfId="1" builtinId="5"/>
    <cellStyle name="ハイパーリンク" xfId="3" builtinId="8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8"/>
  <sheetViews>
    <sheetView tabSelected="1" view="pageBreakPreview" zoomScale="85" zoomScaleNormal="95" zoomScaleSheetLayoutView="85" workbookViewId="0">
      <selection activeCell="E37" sqref="E37"/>
    </sheetView>
  </sheetViews>
  <sheetFormatPr defaultColWidth="9" defaultRowHeight="13.2"/>
  <cols>
    <col min="1" max="1" width="1.21875" style="1" customWidth="1"/>
    <col min="2" max="2" width="26.88671875" style="139" customWidth="1"/>
    <col min="3" max="3" width="1.21875" style="139" customWidth="1"/>
    <col min="4" max="4" width="0.21875" style="139" customWidth="1"/>
    <col min="5" max="5" width="19" style="139" customWidth="1"/>
    <col min="6" max="6" width="0.44140625" style="139" customWidth="1"/>
    <col min="7" max="7" width="0.21875" style="139" customWidth="1"/>
    <col min="8" max="8" width="19" style="139" customWidth="1"/>
    <col min="9" max="9" width="0.33203125" style="139" customWidth="1"/>
    <col min="10" max="10" width="0.21875" style="139" customWidth="1"/>
    <col min="11" max="11" width="19.77734375" style="139" customWidth="1"/>
    <col min="12" max="12" width="0.44140625" style="139" customWidth="1"/>
    <col min="13" max="13" width="0.21875" style="139" customWidth="1"/>
    <col min="14" max="14" width="10.6640625" style="139" customWidth="1"/>
    <col min="15" max="15" width="0.33203125" style="136" customWidth="1"/>
    <col min="16" max="16" width="3.44140625" style="136" customWidth="1"/>
    <col min="17" max="17" width="0.21875" style="139" customWidth="1"/>
    <col min="18" max="18" width="18.88671875" style="139" customWidth="1"/>
    <col min="19" max="19" width="0.33203125" style="139" customWidth="1"/>
    <col min="20" max="20" width="0.21875" style="139" customWidth="1"/>
    <col min="21" max="21" width="20.33203125" style="139" customWidth="1"/>
    <col min="22" max="22" width="0.33203125" style="139" customWidth="1"/>
    <col min="23" max="23" width="0.21875" style="139" customWidth="1"/>
    <col min="24" max="24" width="15.6640625" style="139" customWidth="1"/>
    <col min="25" max="25" width="0.44140625" style="139" customWidth="1"/>
    <col min="26" max="26" width="0.21875" style="139" customWidth="1"/>
    <col min="27" max="27" width="15.77734375" style="139" customWidth="1"/>
    <col min="28" max="28" width="0.33203125" style="139" customWidth="1"/>
    <col min="29" max="29" width="0.21875" style="139" customWidth="1"/>
    <col min="30" max="30" width="9.44140625" style="139" customWidth="1"/>
    <col min="31" max="31" width="0.33203125" style="139" customWidth="1"/>
    <col min="32" max="32" width="0.21875" style="139" customWidth="1"/>
    <col min="33" max="33" width="16.109375" style="139" customWidth="1"/>
    <col min="34" max="34" width="0.21875" style="139" customWidth="1"/>
    <col min="35" max="16384" width="9" style="139"/>
  </cols>
  <sheetData>
    <row r="1" spans="1:34" s="1" customFormat="1" ht="26.4" customHeight="1">
      <c r="A1" s="113"/>
      <c r="B1" s="113"/>
      <c r="C1" s="113"/>
      <c r="D1" s="113"/>
      <c r="E1" s="113"/>
      <c r="F1" s="113"/>
      <c r="G1" s="113"/>
      <c r="H1" s="2" t="s">
        <v>32</v>
      </c>
      <c r="I1" s="113"/>
      <c r="J1" s="113"/>
      <c r="K1" s="2"/>
      <c r="L1" s="2"/>
      <c r="M1" s="2"/>
      <c r="N1" s="114" t="s">
        <v>34</v>
      </c>
      <c r="O1" s="14"/>
      <c r="P1" s="14"/>
      <c r="R1" s="2" t="s">
        <v>33</v>
      </c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</row>
    <row r="2" spans="1:34" s="1" customFormat="1" ht="20.399999999999999" customHeight="1">
      <c r="O2" s="14"/>
      <c r="P2" s="14"/>
    </row>
    <row r="3" spans="1:34" s="1" customFormat="1" ht="25.2" customHeight="1">
      <c r="A3" s="12"/>
      <c r="B3" s="143" t="s">
        <v>3</v>
      </c>
      <c r="C3" s="4"/>
      <c r="D3" s="28"/>
      <c r="E3" s="146" t="s">
        <v>27</v>
      </c>
      <c r="F3" s="146"/>
      <c r="G3" s="146"/>
      <c r="H3" s="146"/>
      <c r="I3" s="146"/>
      <c r="J3" s="146"/>
      <c r="K3" s="146"/>
      <c r="L3" s="146"/>
      <c r="M3" s="146"/>
      <c r="N3" s="147"/>
      <c r="O3" s="14"/>
      <c r="P3" s="14"/>
      <c r="Q3" s="28"/>
      <c r="R3" s="148" t="s">
        <v>28</v>
      </c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3"/>
      <c r="AF3" s="12"/>
      <c r="AG3" s="97" t="s">
        <v>35</v>
      </c>
      <c r="AH3" s="4"/>
    </row>
    <row r="4" spans="1:34" s="1" customFormat="1" ht="13.5" hidden="1" customHeight="1">
      <c r="A4" s="13"/>
      <c r="B4" s="144"/>
      <c r="C4" s="7"/>
      <c r="D4" s="14"/>
      <c r="E4" s="14"/>
      <c r="F4" s="14"/>
      <c r="G4" s="14"/>
      <c r="H4" s="14"/>
      <c r="I4" s="14"/>
      <c r="J4" s="14"/>
      <c r="K4" s="14"/>
      <c r="L4" s="14"/>
      <c r="M4" s="14"/>
      <c r="N4" s="7"/>
      <c r="O4" s="14"/>
      <c r="P4" s="14"/>
      <c r="Q4" s="14"/>
      <c r="R4" s="13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F4" s="13"/>
      <c r="AG4" s="14"/>
      <c r="AH4" s="7"/>
    </row>
    <row r="5" spans="1:34" s="1" customFormat="1" ht="15" customHeight="1">
      <c r="A5" s="13"/>
      <c r="B5" s="144"/>
      <c r="C5" s="15"/>
      <c r="D5" s="29"/>
      <c r="E5" s="102"/>
      <c r="F5" s="100"/>
      <c r="G5" s="99"/>
      <c r="H5" s="102"/>
      <c r="I5" s="100"/>
      <c r="J5" s="99"/>
      <c r="K5" s="150" t="s">
        <v>4</v>
      </c>
      <c r="L5" s="100"/>
      <c r="M5" s="99"/>
      <c r="N5" s="100" t="s">
        <v>0</v>
      </c>
      <c r="O5" s="14"/>
      <c r="P5" s="14"/>
      <c r="Q5" s="12"/>
      <c r="R5" s="99"/>
      <c r="S5" s="100"/>
      <c r="T5" s="101"/>
      <c r="U5" s="102"/>
      <c r="V5" s="100"/>
      <c r="W5" s="99"/>
      <c r="X5" s="102"/>
      <c r="Y5" s="100"/>
      <c r="Z5" s="99"/>
      <c r="AA5" s="102"/>
      <c r="AB5" s="100"/>
      <c r="AC5" s="99"/>
      <c r="AD5" s="103" t="s">
        <v>8</v>
      </c>
      <c r="AE5" s="4"/>
      <c r="AF5" s="13"/>
      <c r="AG5" s="14"/>
      <c r="AH5" s="7"/>
    </row>
    <row r="6" spans="1:34" s="1" customFormat="1">
      <c r="A6" s="13"/>
      <c r="B6" s="144"/>
      <c r="C6" s="7"/>
      <c r="D6" s="13"/>
      <c r="E6" s="105" t="s">
        <v>31</v>
      </c>
      <c r="F6" s="104"/>
      <c r="G6" s="101"/>
      <c r="H6" s="105" t="s">
        <v>29</v>
      </c>
      <c r="I6" s="104"/>
      <c r="J6" s="101"/>
      <c r="K6" s="151"/>
      <c r="L6" s="104"/>
      <c r="M6" s="101"/>
      <c r="N6" s="104" t="s">
        <v>2</v>
      </c>
      <c r="O6" s="14"/>
      <c r="P6" s="14"/>
      <c r="Q6" s="13"/>
      <c r="R6" s="101" t="s">
        <v>36</v>
      </c>
      <c r="S6" s="104"/>
      <c r="T6" s="101"/>
      <c r="U6" s="105" t="s">
        <v>37</v>
      </c>
      <c r="V6" s="104"/>
      <c r="W6" s="101"/>
      <c r="X6" s="105" t="s">
        <v>38</v>
      </c>
      <c r="Y6" s="104"/>
      <c r="Z6" s="101"/>
      <c r="AA6" s="105" t="s">
        <v>39</v>
      </c>
      <c r="AB6" s="104"/>
      <c r="AC6" s="101"/>
      <c r="AD6" s="106" t="s">
        <v>9</v>
      </c>
      <c r="AE6" s="7"/>
      <c r="AF6" s="13"/>
      <c r="AG6" s="98" t="s">
        <v>40</v>
      </c>
      <c r="AH6" s="7"/>
    </row>
    <row r="7" spans="1:34" s="1" customFormat="1" ht="15" customHeight="1">
      <c r="A7" s="10"/>
      <c r="B7" s="145"/>
      <c r="C7" s="9"/>
      <c r="D7" s="10"/>
      <c r="E7" s="109"/>
      <c r="F7" s="108"/>
      <c r="G7" s="107"/>
      <c r="H7" s="109"/>
      <c r="I7" s="108"/>
      <c r="J7" s="107"/>
      <c r="K7" s="152"/>
      <c r="L7" s="108"/>
      <c r="M7" s="107"/>
      <c r="N7" s="108" t="s">
        <v>1</v>
      </c>
      <c r="O7" s="93"/>
      <c r="P7" s="14"/>
      <c r="Q7" s="10"/>
      <c r="R7" s="107"/>
      <c r="S7" s="108"/>
      <c r="T7" s="107"/>
      <c r="U7" s="109"/>
      <c r="V7" s="108"/>
      <c r="W7" s="107"/>
      <c r="X7" s="109"/>
      <c r="Y7" s="108"/>
      <c r="Z7" s="107"/>
      <c r="AA7" s="109"/>
      <c r="AB7" s="108"/>
      <c r="AC7" s="107"/>
      <c r="AD7" s="110" t="s">
        <v>10</v>
      </c>
      <c r="AE7" s="30"/>
      <c r="AF7" s="33"/>
      <c r="AG7" s="14"/>
      <c r="AH7" s="7"/>
    </row>
    <row r="8" spans="1:34" s="5" customFormat="1" ht="18.600000000000001" customHeight="1">
      <c r="A8" s="16"/>
      <c r="B8" s="17"/>
      <c r="C8" s="18"/>
      <c r="D8" s="16"/>
      <c r="E8" s="31" t="s">
        <v>5</v>
      </c>
      <c r="F8" s="32"/>
      <c r="G8" s="40"/>
      <c r="H8" s="31" t="s">
        <v>5</v>
      </c>
      <c r="I8" s="32"/>
      <c r="J8" s="40"/>
      <c r="K8" s="31" t="s">
        <v>5</v>
      </c>
      <c r="L8" s="32"/>
      <c r="M8" s="40"/>
      <c r="N8" s="32" t="s">
        <v>41</v>
      </c>
      <c r="O8" s="26"/>
      <c r="P8" s="92"/>
      <c r="Q8" s="68"/>
      <c r="R8" s="51" t="s">
        <v>11</v>
      </c>
      <c r="S8" s="8"/>
      <c r="T8" s="51"/>
      <c r="U8" s="26" t="s">
        <v>11</v>
      </c>
      <c r="V8" s="8"/>
      <c r="W8" s="51"/>
      <c r="X8" s="26" t="s">
        <v>11</v>
      </c>
      <c r="Y8" s="8"/>
      <c r="Z8" s="51"/>
      <c r="AA8" s="26" t="s">
        <v>11</v>
      </c>
      <c r="AB8" s="8"/>
      <c r="AC8" s="40"/>
      <c r="AD8" s="31" t="s">
        <v>12</v>
      </c>
      <c r="AE8" s="32"/>
      <c r="AF8" s="40"/>
      <c r="AG8" s="31" t="s">
        <v>11</v>
      </c>
      <c r="AH8" s="32"/>
    </row>
    <row r="9" spans="1:34" s="1" customFormat="1" ht="27.6" customHeight="1">
      <c r="A9" s="72"/>
      <c r="B9" s="95" t="s">
        <v>13</v>
      </c>
      <c r="C9" s="73"/>
      <c r="D9" s="70"/>
      <c r="E9" s="115">
        <v>9909309897000</v>
      </c>
      <c r="F9" s="34"/>
      <c r="G9" s="41"/>
      <c r="H9" s="115">
        <v>9332949223142</v>
      </c>
      <c r="I9" s="34"/>
      <c r="J9" s="41"/>
      <c r="K9" s="116">
        <f t="shared" ref="K9:K31" si="0">H9-E9</f>
        <v>-576360673858</v>
      </c>
      <c r="L9" s="21"/>
      <c r="M9" s="45"/>
      <c r="N9" s="117">
        <f>H9/E9*100</f>
        <v>94.183644675069743</v>
      </c>
      <c r="O9" s="94"/>
      <c r="P9" s="93"/>
      <c r="Q9" s="70"/>
      <c r="R9" s="41">
        <v>9909309897000</v>
      </c>
      <c r="S9" s="34"/>
      <c r="T9" s="41"/>
      <c r="U9" s="115">
        <v>9047840008280</v>
      </c>
      <c r="V9" s="34"/>
      <c r="W9" s="41"/>
      <c r="X9" s="118">
        <v>71321363000</v>
      </c>
      <c r="Y9" s="34"/>
      <c r="Z9" s="41"/>
      <c r="AA9" s="140">
        <f t="shared" ref="AA9:AA27" si="1">R9-U9-X9</f>
        <v>790148525720</v>
      </c>
      <c r="AB9" s="34"/>
      <c r="AC9" s="41"/>
      <c r="AD9" s="119">
        <f t="shared" ref="AD9:AD27" si="2">U9/R9*100</f>
        <v>91.306459302672465</v>
      </c>
      <c r="AE9" s="62"/>
      <c r="AF9" s="52"/>
      <c r="AG9" s="115">
        <f t="shared" ref="AG9:AG27" si="3">H9-U9</f>
        <v>285109214862</v>
      </c>
      <c r="AH9" s="34"/>
    </row>
    <row r="10" spans="1:34" s="1" customFormat="1" ht="27" customHeight="1">
      <c r="A10" s="13"/>
      <c r="B10" s="96" t="s">
        <v>14</v>
      </c>
      <c r="C10" s="7"/>
      <c r="D10" s="13"/>
      <c r="E10" s="35">
        <v>1160371000000</v>
      </c>
      <c r="F10" s="36"/>
      <c r="G10" s="42"/>
      <c r="H10" s="35">
        <v>1160370493000</v>
      </c>
      <c r="I10" s="36"/>
      <c r="J10" s="42"/>
      <c r="K10" s="120">
        <f>H10-E10</f>
        <v>-507000</v>
      </c>
      <c r="L10" s="22"/>
      <c r="M10" s="46"/>
      <c r="N10" s="11">
        <f>H10/E10*100</f>
        <v>99.999956307077653</v>
      </c>
      <c r="O10" s="27"/>
      <c r="P10" s="14"/>
      <c r="Q10" s="13"/>
      <c r="R10" s="42">
        <v>1160371000000</v>
      </c>
      <c r="S10" s="36"/>
      <c r="T10" s="42"/>
      <c r="U10" s="35">
        <v>1160370493000</v>
      </c>
      <c r="V10" s="36"/>
      <c r="W10" s="42"/>
      <c r="X10" s="121">
        <v>0</v>
      </c>
      <c r="Y10" s="36"/>
      <c r="Z10" s="42"/>
      <c r="AA10" s="50">
        <f t="shared" si="1"/>
        <v>507000</v>
      </c>
      <c r="AB10" s="57"/>
      <c r="AC10" s="63"/>
      <c r="AD10" s="64">
        <f t="shared" si="2"/>
        <v>99.999956307077653</v>
      </c>
      <c r="AE10" s="65"/>
      <c r="AF10" s="53"/>
      <c r="AG10" s="50">
        <f t="shared" si="3"/>
        <v>0</v>
      </c>
      <c r="AH10" s="57"/>
    </row>
    <row r="11" spans="1:34" s="1" customFormat="1" ht="27" customHeight="1">
      <c r="A11" s="13"/>
      <c r="B11" s="96" t="s">
        <v>15</v>
      </c>
      <c r="C11" s="7"/>
      <c r="D11" s="13"/>
      <c r="E11" s="35">
        <v>2758959000000</v>
      </c>
      <c r="F11" s="36"/>
      <c r="G11" s="42"/>
      <c r="H11" s="35">
        <v>2702591304623</v>
      </c>
      <c r="I11" s="36"/>
      <c r="J11" s="42"/>
      <c r="K11" s="120">
        <f t="shared" si="0"/>
        <v>-56367695377</v>
      </c>
      <c r="L11" s="23"/>
      <c r="M11" s="47"/>
      <c r="N11" s="11">
        <f t="shared" ref="N11:N31" si="4">H11/E11*100</f>
        <v>97.956921600610954</v>
      </c>
      <c r="O11" s="27"/>
      <c r="P11" s="14"/>
      <c r="Q11" s="13"/>
      <c r="R11" s="42">
        <v>2480932000000</v>
      </c>
      <c r="S11" s="36"/>
      <c r="T11" s="42"/>
      <c r="U11" s="35">
        <v>2419008430955</v>
      </c>
      <c r="V11" s="36"/>
      <c r="W11" s="42"/>
      <c r="X11" s="121">
        <v>0</v>
      </c>
      <c r="Y11" s="36"/>
      <c r="Z11" s="42"/>
      <c r="AA11" s="50">
        <f t="shared" si="1"/>
        <v>61923569045</v>
      </c>
      <c r="AB11" s="57"/>
      <c r="AC11" s="63"/>
      <c r="AD11" s="64">
        <f t="shared" si="2"/>
        <v>97.504019898771915</v>
      </c>
      <c r="AE11" s="65"/>
      <c r="AF11" s="53"/>
      <c r="AG11" s="50">
        <f t="shared" si="3"/>
        <v>283582873668</v>
      </c>
      <c r="AH11" s="57"/>
    </row>
    <row r="12" spans="1:34" s="1" customFormat="1" ht="27" customHeight="1">
      <c r="A12" s="13"/>
      <c r="B12" s="159" t="s">
        <v>16</v>
      </c>
      <c r="C12" s="7"/>
      <c r="D12" s="13"/>
      <c r="E12" s="35">
        <v>372000000</v>
      </c>
      <c r="F12" s="36"/>
      <c r="G12" s="42"/>
      <c r="H12" s="35">
        <v>774812784</v>
      </c>
      <c r="I12" s="36"/>
      <c r="J12" s="42"/>
      <c r="K12" s="122">
        <f t="shared" si="0"/>
        <v>402812784</v>
      </c>
      <c r="L12" s="22"/>
      <c r="M12" s="46"/>
      <c r="N12" s="11">
        <f t="shared" si="4"/>
        <v>208.28300645161289</v>
      </c>
      <c r="O12" s="27"/>
      <c r="P12" s="14"/>
      <c r="Q12" s="13"/>
      <c r="R12" s="42">
        <v>372000000</v>
      </c>
      <c r="S12" s="36"/>
      <c r="T12" s="42"/>
      <c r="U12" s="35">
        <v>0</v>
      </c>
      <c r="V12" s="36"/>
      <c r="W12" s="42"/>
      <c r="X12" s="121">
        <v>0</v>
      </c>
      <c r="Y12" s="36"/>
      <c r="Z12" s="42"/>
      <c r="AA12" s="50">
        <f t="shared" si="1"/>
        <v>372000000</v>
      </c>
      <c r="AB12" s="57"/>
      <c r="AC12" s="63"/>
      <c r="AD12" s="142" t="s">
        <v>46</v>
      </c>
      <c r="AE12" s="65"/>
      <c r="AF12" s="53"/>
      <c r="AG12" s="50">
        <f t="shared" si="3"/>
        <v>774812784</v>
      </c>
      <c r="AH12" s="57"/>
    </row>
    <row r="13" spans="1:34" s="1" customFormat="1" ht="27" customHeight="1">
      <c r="A13" s="13"/>
      <c r="B13" s="96" t="s">
        <v>45</v>
      </c>
      <c r="C13" s="7"/>
      <c r="D13" s="13"/>
      <c r="E13" s="35">
        <v>1135081671000</v>
      </c>
      <c r="F13" s="36"/>
      <c r="G13" s="42"/>
      <c r="H13" s="35">
        <v>1110232205379</v>
      </c>
      <c r="I13" s="36"/>
      <c r="J13" s="42"/>
      <c r="K13" s="120">
        <f>H13-E13</f>
        <v>-24849465621</v>
      </c>
      <c r="L13" s="22"/>
      <c r="M13" s="46"/>
      <c r="N13" s="11">
        <f>H13/E13*100</f>
        <v>97.81077729859669</v>
      </c>
      <c r="O13" s="27"/>
      <c r="P13" s="14"/>
      <c r="Q13" s="13"/>
      <c r="R13" s="42">
        <v>1135081671000</v>
      </c>
      <c r="S13" s="36"/>
      <c r="T13" s="42"/>
      <c r="U13" s="35">
        <v>1099788837458</v>
      </c>
      <c r="V13" s="36"/>
      <c r="W13" s="42"/>
      <c r="X13" s="121">
        <v>0</v>
      </c>
      <c r="Y13" s="36"/>
      <c r="Z13" s="42"/>
      <c r="AA13" s="50">
        <f>R13-U13-X13</f>
        <v>35292833542</v>
      </c>
      <c r="AB13" s="57"/>
      <c r="AC13" s="63"/>
      <c r="AD13" s="64">
        <f>U13/R13*100</f>
        <v>96.890722981113129</v>
      </c>
      <c r="AE13" s="65"/>
      <c r="AF13" s="53"/>
      <c r="AG13" s="50">
        <f>H13-U13</f>
        <v>10443367921</v>
      </c>
      <c r="AH13" s="57"/>
    </row>
    <row r="14" spans="1:34" s="1" customFormat="1" ht="27" customHeight="1">
      <c r="A14" s="13"/>
      <c r="B14" s="96" t="s">
        <v>44</v>
      </c>
      <c r="C14" s="19"/>
      <c r="D14" s="37"/>
      <c r="E14" s="35">
        <v>4372000000</v>
      </c>
      <c r="F14" s="36"/>
      <c r="G14" s="42"/>
      <c r="H14" s="35">
        <v>11038094212</v>
      </c>
      <c r="I14" s="36"/>
      <c r="J14" s="42"/>
      <c r="K14" s="120">
        <f t="shared" si="0"/>
        <v>6666094212</v>
      </c>
      <c r="L14" s="23"/>
      <c r="M14" s="47"/>
      <c r="N14" s="11">
        <f t="shared" si="4"/>
        <v>252.47242021957911</v>
      </c>
      <c r="O14" s="27"/>
      <c r="P14" s="14"/>
      <c r="Q14" s="13"/>
      <c r="R14" s="42">
        <v>4372000000</v>
      </c>
      <c r="S14" s="36"/>
      <c r="T14" s="42"/>
      <c r="U14" s="35">
        <v>2719724256</v>
      </c>
      <c r="V14" s="36"/>
      <c r="W14" s="42"/>
      <c r="X14" s="121">
        <v>0</v>
      </c>
      <c r="Y14" s="36"/>
      <c r="Z14" s="42"/>
      <c r="AA14" s="50">
        <f t="shared" si="1"/>
        <v>1652275744</v>
      </c>
      <c r="AB14" s="57"/>
      <c r="AC14" s="63"/>
      <c r="AD14" s="64">
        <f t="shared" si="2"/>
        <v>62.207782616651421</v>
      </c>
      <c r="AE14" s="65"/>
      <c r="AF14" s="53"/>
      <c r="AG14" s="50">
        <f t="shared" si="3"/>
        <v>8318369956</v>
      </c>
      <c r="AH14" s="57"/>
    </row>
    <row r="15" spans="1:34" s="1" customFormat="1" ht="27" customHeight="1">
      <c r="A15" s="13"/>
      <c r="B15" s="96" t="s">
        <v>17</v>
      </c>
      <c r="C15" s="7"/>
      <c r="D15" s="13"/>
      <c r="E15" s="35">
        <v>3544000000</v>
      </c>
      <c r="F15" s="36"/>
      <c r="G15" s="42"/>
      <c r="H15" s="35">
        <v>3266718309</v>
      </c>
      <c r="I15" s="36"/>
      <c r="J15" s="42"/>
      <c r="K15" s="44">
        <f t="shared" si="0"/>
        <v>-277281691</v>
      </c>
      <c r="L15" s="24"/>
      <c r="M15" s="48"/>
      <c r="N15" s="11">
        <f t="shared" si="4"/>
        <v>92.17602452031602</v>
      </c>
      <c r="O15" s="27"/>
      <c r="P15" s="14"/>
      <c r="Q15" s="13"/>
      <c r="R15" s="42">
        <v>3544000000</v>
      </c>
      <c r="S15" s="36"/>
      <c r="T15" s="42"/>
      <c r="U15" s="35">
        <v>3266718309</v>
      </c>
      <c r="V15" s="36"/>
      <c r="W15" s="42"/>
      <c r="X15" s="121">
        <v>0</v>
      </c>
      <c r="Y15" s="36"/>
      <c r="Z15" s="42"/>
      <c r="AA15" s="50">
        <f t="shared" si="1"/>
        <v>277281691</v>
      </c>
      <c r="AB15" s="57"/>
      <c r="AC15" s="63"/>
      <c r="AD15" s="64">
        <f t="shared" si="2"/>
        <v>92.17602452031602</v>
      </c>
      <c r="AE15" s="65"/>
      <c r="AF15" s="53"/>
      <c r="AG15" s="50">
        <f t="shared" si="3"/>
        <v>0</v>
      </c>
      <c r="AH15" s="57"/>
    </row>
    <row r="16" spans="1:34" s="1" customFormat="1" ht="25.8" customHeight="1">
      <c r="A16" s="13"/>
      <c r="B16" s="153" t="s">
        <v>47</v>
      </c>
      <c r="C16" s="7"/>
      <c r="D16" s="13"/>
      <c r="E16" s="154">
        <v>18323000000</v>
      </c>
      <c r="F16" s="36"/>
      <c r="G16" s="42"/>
      <c r="H16" s="154">
        <v>17607734646</v>
      </c>
      <c r="I16" s="36"/>
      <c r="J16" s="42"/>
      <c r="K16" s="155">
        <f>H16-E16</f>
        <v>-715265354</v>
      </c>
      <c r="L16" s="24"/>
      <c r="M16" s="48"/>
      <c r="N16" s="156">
        <f>H16/E16*100</f>
        <v>96.096352376794187</v>
      </c>
      <c r="O16" s="27"/>
      <c r="P16" s="14"/>
      <c r="Q16" s="13"/>
      <c r="R16" s="157">
        <v>18323000000</v>
      </c>
      <c r="S16" s="36"/>
      <c r="T16" s="42"/>
      <c r="U16" s="154">
        <v>17607734646</v>
      </c>
      <c r="V16" s="36"/>
      <c r="W16" s="42"/>
      <c r="X16" s="154">
        <v>482517000</v>
      </c>
      <c r="Y16" s="36"/>
      <c r="Z16" s="42"/>
      <c r="AA16" s="154">
        <f>R16-U16-X16</f>
        <v>232748354</v>
      </c>
      <c r="AB16" s="57"/>
      <c r="AC16" s="63"/>
      <c r="AD16" s="158">
        <f>U16/R16*100</f>
        <v>96.096352376794187</v>
      </c>
      <c r="AE16" s="65"/>
      <c r="AF16" s="53"/>
      <c r="AG16" s="154">
        <f>H16-U16</f>
        <v>0</v>
      </c>
      <c r="AH16" s="57"/>
    </row>
    <row r="17" spans="1:34" s="1" customFormat="1" ht="7.8" customHeight="1">
      <c r="A17" s="13"/>
      <c r="B17" s="153"/>
      <c r="C17" s="7"/>
      <c r="D17" s="13"/>
      <c r="E17" s="154"/>
      <c r="F17" s="36"/>
      <c r="G17" s="42"/>
      <c r="H17" s="154"/>
      <c r="I17" s="36"/>
      <c r="J17" s="42"/>
      <c r="K17" s="155"/>
      <c r="L17" s="24"/>
      <c r="M17" s="48"/>
      <c r="N17" s="156"/>
      <c r="O17" s="27"/>
      <c r="P17" s="14"/>
      <c r="Q17" s="13"/>
      <c r="R17" s="157"/>
      <c r="S17" s="36"/>
      <c r="T17" s="42"/>
      <c r="U17" s="154"/>
      <c r="V17" s="36"/>
      <c r="W17" s="42"/>
      <c r="X17" s="154"/>
      <c r="Y17" s="36"/>
      <c r="Z17" s="42"/>
      <c r="AA17" s="154"/>
      <c r="AB17" s="57"/>
      <c r="AC17" s="63"/>
      <c r="AD17" s="158"/>
      <c r="AE17" s="65"/>
      <c r="AF17" s="53"/>
      <c r="AG17" s="154"/>
      <c r="AH17" s="57"/>
    </row>
    <row r="18" spans="1:34" s="1" customFormat="1" ht="27" customHeight="1">
      <c r="A18" s="13"/>
      <c r="B18" s="159" t="s">
        <v>18</v>
      </c>
      <c r="C18" s="7"/>
      <c r="D18" s="13"/>
      <c r="E18" s="35">
        <v>609000000</v>
      </c>
      <c r="F18" s="36"/>
      <c r="G18" s="42"/>
      <c r="H18" s="35">
        <v>2009017577</v>
      </c>
      <c r="I18" s="36"/>
      <c r="J18" s="42"/>
      <c r="K18" s="44">
        <f t="shared" si="0"/>
        <v>1400017577</v>
      </c>
      <c r="L18" s="24"/>
      <c r="M18" s="48"/>
      <c r="N18" s="11">
        <f t="shared" si="4"/>
        <v>329.88794367816092</v>
      </c>
      <c r="O18" s="27"/>
      <c r="P18" s="14"/>
      <c r="Q18" s="13"/>
      <c r="R18" s="42">
        <v>609000000</v>
      </c>
      <c r="S18" s="36"/>
      <c r="T18" s="42"/>
      <c r="U18" s="35">
        <v>296178581</v>
      </c>
      <c r="V18" s="36"/>
      <c r="W18" s="42"/>
      <c r="X18" s="121">
        <v>0</v>
      </c>
      <c r="Y18" s="36"/>
      <c r="Z18" s="42"/>
      <c r="AA18" s="50">
        <f t="shared" si="1"/>
        <v>312821419</v>
      </c>
      <c r="AB18" s="57"/>
      <c r="AC18" s="63"/>
      <c r="AD18" s="64">
        <f t="shared" si="2"/>
        <v>48.633592939244664</v>
      </c>
      <c r="AE18" s="65"/>
      <c r="AF18" s="53"/>
      <c r="AG18" s="50">
        <f t="shared" si="3"/>
        <v>1712838996</v>
      </c>
      <c r="AH18" s="57"/>
    </row>
    <row r="19" spans="1:34" s="1" customFormat="1" ht="27" customHeight="1">
      <c r="A19" s="13"/>
      <c r="B19" s="112" t="s">
        <v>30</v>
      </c>
      <c r="C19" s="7"/>
      <c r="D19" s="13"/>
      <c r="E19" s="35">
        <v>51000000</v>
      </c>
      <c r="F19" s="36"/>
      <c r="G19" s="42"/>
      <c r="H19" s="35">
        <v>112049026</v>
      </c>
      <c r="I19" s="36"/>
      <c r="J19" s="42"/>
      <c r="K19" s="44">
        <f t="shared" si="0"/>
        <v>61049026</v>
      </c>
      <c r="L19" s="24"/>
      <c r="M19" s="48"/>
      <c r="N19" s="11">
        <f t="shared" si="4"/>
        <v>219.70397254901962</v>
      </c>
      <c r="O19" s="27"/>
      <c r="P19" s="14"/>
      <c r="Q19" s="13"/>
      <c r="R19" s="42">
        <v>51000000</v>
      </c>
      <c r="S19" s="36"/>
      <c r="T19" s="42"/>
      <c r="U19" s="35">
        <v>0</v>
      </c>
      <c r="V19" s="36"/>
      <c r="W19" s="42"/>
      <c r="X19" s="121">
        <v>0</v>
      </c>
      <c r="Y19" s="36"/>
      <c r="Z19" s="42"/>
      <c r="AA19" s="50">
        <f t="shared" si="1"/>
        <v>51000000</v>
      </c>
      <c r="AB19" s="57"/>
      <c r="AC19" s="63"/>
      <c r="AD19" s="142" t="s">
        <v>46</v>
      </c>
      <c r="AE19" s="65"/>
      <c r="AF19" s="53"/>
      <c r="AG19" s="50">
        <f t="shared" si="3"/>
        <v>112049026</v>
      </c>
      <c r="AH19" s="57"/>
    </row>
    <row r="20" spans="1:34" s="1" customFormat="1" ht="27" customHeight="1">
      <c r="A20" s="13"/>
      <c r="B20" s="111" t="s">
        <v>19</v>
      </c>
      <c r="C20" s="7"/>
      <c r="D20" s="13"/>
      <c r="E20" s="35">
        <v>48000000</v>
      </c>
      <c r="F20" s="36"/>
      <c r="G20" s="42"/>
      <c r="H20" s="35">
        <v>182725017</v>
      </c>
      <c r="I20" s="36"/>
      <c r="J20" s="42"/>
      <c r="K20" s="44">
        <f t="shared" si="0"/>
        <v>134725017</v>
      </c>
      <c r="L20" s="24"/>
      <c r="M20" s="48"/>
      <c r="N20" s="11">
        <f t="shared" si="4"/>
        <v>380.67711874999998</v>
      </c>
      <c r="O20" s="27"/>
      <c r="P20" s="14"/>
      <c r="Q20" s="13"/>
      <c r="R20" s="42">
        <v>48000000</v>
      </c>
      <c r="S20" s="36"/>
      <c r="T20" s="42"/>
      <c r="U20" s="35">
        <v>32230</v>
      </c>
      <c r="V20" s="36"/>
      <c r="W20" s="42"/>
      <c r="X20" s="121">
        <v>0</v>
      </c>
      <c r="Y20" s="36"/>
      <c r="Z20" s="42"/>
      <c r="AA20" s="50">
        <f t="shared" si="1"/>
        <v>47967770</v>
      </c>
      <c r="AB20" s="57"/>
      <c r="AC20" s="63"/>
      <c r="AD20" s="64">
        <f t="shared" si="2"/>
        <v>6.7145833333333335E-2</v>
      </c>
      <c r="AE20" s="65"/>
      <c r="AF20" s="53"/>
      <c r="AG20" s="50">
        <f t="shared" si="3"/>
        <v>182692787</v>
      </c>
      <c r="AH20" s="57"/>
    </row>
    <row r="21" spans="1:34" s="1" customFormat="1" ht="27" customHeight="1">
      <c r="A21" s="13"/>
      <c r="B21" s="96" t="s">
        <v>20</v>
      </c>
      <c r="C21" s="7"/>
      <c r="D21" s="13"/>
      <c r="E21" s="35">
        <v>6118000000</v>
      </c>
      <c r="F21" s="36"/>
      <c r="G21" s="42"/>
      <c r="H21" s="35">
        <v>5739091158</v>
      </c>
      <c r="I21" s="36"/>
      <c r="J21" s="42"/>
      <c r="K21" s="44">
        <f t="shared" si="0"/>
        <v>-378908842</v>
      </c>
      <c r="L21" s="24"/>
      <c r="M21" s="48"/>
      <c r="N21" s="11">
        <f t="shared" si="4"/>
        <v>93.806655083360582</v>
      </c>
      <c r="O21" s="27"/>
      <c r="P21" s="14"/>
      <c r="Q21" s="13"/>
      <c r="R21" s="42">
        <v>6118000000</v>
      </c>
      <c r="S21" s="36"/>
      <c r="T21" s="42"/>
      <c r="U21" s="35">
        <v>5738342158</v>
      </c>
      <c r="V21" s="36"/>
      <c r="W21" s="42"/>
      <c r="X21" s="121">
        <v>69749000</v>
      </c>
      <c r="Y21" s="36"/>
      <c r="Z21" s="42"/>
      <c r="AA21" s="50">
        <f t="shared" si="1"/>
        <v>309908842</v>
      </c>
      <c r="AB21" s="57"/>
      <c r="AC21" s="63"/>
      <c r="AD21" s="64">
        <f t="shared" si="2"/>
        <v>93.794412520431507</v>
      </c>
      <c r="AE21" s="65"/>
      <c r="AF21" s="53"/>
      <c r="AG21" s="50">
        <f t="shared" si="3"/>
        <v>749000</v>
      </c>
      <c r="AH21" s="57"/>
    </row>
    <row r="22" spans="1:34" s="1" customFormat="1" ht="27" customHeight="1">
      <c r="A22" s="13"/>
      <c r="B22" s="96" t="s">
        <v>21</v>
      </c>
      <c r="C22" s="7"/>
      <c r="D22" s="13"/>
      <c r="E22" s="35">
        <v>186195257000</v>
      </c>
      <c r="F22" s="36"/>
      <c r="G22" s="42"/>
      <c r="H22" s="35">
        <v>149080995945</v>
      </c>
      <c r="I22" s="36"/>
      <c r="J22" s="42"/>
      <c r="K22" s="44">
        <f t="shared" si="0"/>
        <v>-37114261055</v>
      </c>
      <c r="L22" s="24"/>
      <c r="M22" s="48"/>
      <c r="N22" s="11">
        <f t="shared" si="4"/>
        <v>80.067021226539623</v>
      </c>
      <c r="O22" s="27"/>
      <c r="P22" s="14"/>
      <c r="Q22" s="13"/>
      <c r="R22" s="42">
        <v>186195257000</v>
      </c>
      <c r="S22" s="36"/>
      <c r="T22" s="42"/>
      <c r="U22" s="35">
        <v>146687663228</v>
      </c>
      <c r="V22" s="36"/>
      <c r="W22" s="42"/>
      <c r="X22" s="121">
        <v>10073582000</v>
      </c>
      <c r="Y22" s="36"/>
      <c r="Z22" s="42"/>
      <c r="AA22" s="50">
        <f t="shared" si="1"/>
        <v>29434011772</v>
      </c>
      <c r="AB22" s="57"/>
      <c r="AC22" s="63"/>
      <c r="AD22" s="64">
        <f t="shared" si="2"/>
        <v>78.781632567579308</v>
      </c>
      <c r="AE22" s="65"/>
      <c r="AF22" s="53"/>
      <c r="AG22" s="50">
        <f t="shared" si="3"/>
        <v>2393332717</v>
      </c>
      <c r="AH22" s="57"/>
    </row>
    <row r="23" spans="1:34" s="1" customFormat="1" ht="27" customHeight="1">
      <c r="A23" s="13"/>
      <c r="B23" s="96" t="s">
        <v>22</v>
      </c>
      <c r="C23" s="7"/>
      <c r="D23" s="13"/>
      <c r="E23" s="35">
        <v>10829000000</v>
      </c>
      <c r="F23" s="36"/>
      <c r="G23" s="42"/>
      <c r="H23" s="35">
        <v>10920780417</v>
      </c>
      <c r="I23" s="36"/>
      <c r="J23" s="42"/>
      <c r="K23" s="44">
        <f t="shared" si="0"/>
        <v>91780417</v>
      </c>
      <c r="L23" s="24"/>
      <c r="M23" s="48"/>
      <c r="N23" s="11">
        <f t="shared" si="4"/>
        <v>100.84754286637731</v>
      </c>
      <c r="O23" s="27"/>
      <c r="P23" s="14"/>
      <c r="Q23" s="13"/>
      <c r="R23" s="42">
        <v>2973000000</v>
      </c>
      <c r="S23" s="36"/>
      <c r="T23" s="42"/>
      <c r="U23" s="35">
        <v>2850652996</v>
      </c>
      <c r="V23" s="36"/>
      <c r="W23" s="42"/>
      <c r="X23" s="121">
        <v>0</v>
      </c>
      <c r="Y23" s="36"/>
      <c r="Z23" s="42"/>
      <c r="AA23" s="50">
        <f t="shared" si="1"/>
        <v>122347004</v>
      </c>
      <c r="AB23" s="57"/>
      <c r="AC23" s="63"/>
      <c r="AD23" s="64">
        <f t="shared" si="2"/>
        <v>95.884729095190053</v>
      </c>
      <c r="AE23" s="65"/>
      <c r="AF23" s="53"/>
      <c r="AG23" s="50">
        <f t="shared" si="3"/>
        <v>8070127421</v>
      </c>
      <c r="AH23" s="57"/>
    </row>
    <row r="24" spans="1:34" s="1" customFormat="1" ht="26.4" customHeight="1">
      <c r="A24" s="13"/>
      <c r="B24" s="96" t="s">
        <v>23</v>
      </c>
      <c r="C24" s="7"/>
      <c r="D24" s="13"/>
      <c r="E24" s="35">
        <v>7513000000</v>
      </c>
      <c r="F24" s="36"/>
      <c r="G24" s="42"/>
      <c r="H24" s="35">
        <v>82396861</v>
      </c>
      <c r="I24" s="36"/>
      <c r="J24" s="42"/>
      <c r="K24" s="44">
        <f t="shared" si="0"/>
        <v>-7430603139</v>
      </c>
      <c r="L24" s="24"/>
      <c r="M24" s="48"/>
      <c r="N24" s="11">
        <f t="shared" si="4"/>
        <v>1.0967238253693599</v>
      </c>
      <c r="O24" s="27"/>
      <c r="P24" s="14"/>
      <c r="Q24" s="13"/>
      <c r="R24" s="42">
        <v>7513000000</v>
      </c>
      <c r="S24" s="36"/>
      <c r="T24" s="42"/>
      <c r="U24" s="35">
        <v>82396861</v>
      </c>
      <c r="V24" s="36"/>
      <c r="W24" s="42"/>
      <c r="X24" s="121">
        <v>0</v>
      </c>
      <c r="Y24" s="36"/>
      <c r="Z24" s="42"/>
      <c r="AA24" s="50">
        <f t="shared" si="1"/>
        <v>7430603139</v>
      </c>
      <c r="AB24" s="57"/>
      <c r="AC24" s="63"/>
      <c r="AD24" s="123">
        <f t="shared" si="2"/>
        <v>1.0967238253693599</v>
      </c>
      <c r="AE24" s="66"/>
      <c r="AF24" s="54"/>
      <c r="AG24" s="50">
        <f t="shared" si="3"/>
        <v>0</v>
      </c>
      <c r="AH24" s="57"/>
    </row>
    <row r="25" spans="1:34" s="1" customFormat="1" ht="27" customHeight="1">
      <c r="A25" s="13"/>
      <c r="B25" s="96" t="s">
        <v>24</v>
      </c>
      <c r="C25" s="7"/>
      <c r="D25" s="13"/>
      <c r="E25" s="35">
        <v>14786141000</v>
      </c>
      <c r="F25" s="36"/>
      <c r="G25" s="42"/>
      <c r="H25" s="35">
        <v>11380418432</v>
      </c>
      <c r="I25" s="36"/>
      <c r="J25" s="42"/>
      <c r="K25" s="44">
        <f t="shared" si="0"/>
        <v>-3405722568</v>
      </c>
      <c r="L25" s="24"/>
      <c r="M25" s="48"/>
      <c r="N25" s="11">
        <f t="shared" si="4"/>
        <v>76.966792295569206</v>
      </c>
      <c r="O25" s="27"/>
      <c r="P25" s="14"/>
      <c r="Q25" s="13"/>
      <c r="R25" s="42">
        <v>14786141000</v>
      </c>
      <c r="S25" s="36"/>
      <c r="T25" s="42"/>
      <c r="U25" s="35">
        <v>5038743741</v>
      </c>
      <c r="V25" s="36"/>
      <c r="W25" s="42"/>
      <c r="X25" s="121">
        <v>158037000</v>
      </c>
      <c r="Y25" s="36"/>
      <c r="Z25" s="42"/>
      <c r="AA25" s="50">
        <f t="shared" si="1"/>
        <v>9589360259</v>
      </c>
      <c r="AB25" s="57"/>
      <c r="AC25" s="63"/>
      <c r="AD25" s="64">
        <f t="shared" si="2"/>
        <v>34.077476611375481</v>
      </c>
      <c r="AE25" s="65"/>
      <c r="AF25" s="53"/>
      <c r="AG25" s="50">
        <f t="shared" si="3"/>
        <v>6341674691</v>
      </c>
      <c r="AH25" s="57"/>
    </row>
    <row r="26" spans="1:34" s="1" customFormat="1" ht="27" customHeight="1">
      <c r="A26" s="13"/>
      <c r="B26" s="96" t="s">
        <v>25</v>
      </c>
      <c r="C26" s="7"/>
      <c r="D26" s="13"/>
      <c r="E26" s="35">
        <v>1092348000000</v>
      </c>
      <c r="F26" s="36"/>
      <c r="G26" s="42"/>
      <c r="H26" s="35">
        <v>1088398894255</v>
      </c>
      <c r="I26" s="36"/>
      <c r="J26" s="42"/>
      <c r="K26" s="44">
        <f t="shared" si="0"/>
        <v>-3949105745</v>
      </c>
      <c r="L26" s="24"/>
      <c r="M26" s="48"/>
      <c r="N26" s="11">
        <f t="shared" si="4"/>
        <v>99.638475490869212</v>
      </c>
      <c r="O26" s="27"/>
      <c r="P26" s="14"/>
      <c r="Q26" s="13"/>
      <c r="R26" s="42">
        <v>1092348000000</v>
      </c>
      <c r="S26" s="36"/>
      <c r="T26" s="42"/>
      <c r="U26" s="35">
        <v>1088398894255</v>
      </c>
      <c r="V26" s="36"/>
      <c r="W26" s="42"/>
      <c r="X26" s="121">
        <v>0</v>
      </c>
      <c r="Y26" s="36"/>
      <c r="Z26" s="42"/>
      <c r="AA26" s="50">
        <f t="shared" si="1"/>
        <v>3949105745</v>
      </c>
      <c r="AB26" s="57"/>
      <c r="AC26" s="63"/>
      <c r="AD26" s="64">
        <f t="shared" si="2"/>
        <v>99.638475490869212</v>
      </c>
      <c r="AE26" s="65"/>
      <c r="AF26" s="53"/>
      <c r="AG26" s="50">
        <f t="shared" si="3"/>
        <v>0</v>
      </c>
      <c r="AH26" s="57"/>
    </row>
    <row r="27" spans="1:34" s="1" customFormat="1" ht="27" customHeight="1">
      <c r="A27" s="13"/>
      <c r="B27" s="96" t="s">
        <v>26</v>
      </c>
      <c r="C27" s="7"/>
      <c r="D27" s="13"/>
      <c r="E27" s="35">
        <v>3399377000</v>
      </c>
      <c r="F27" s="36"/>
      <c r="G27" s="42"/>
      <c r="H27" s="35">
        <v>2978265975</v>
      </c>
      <c r="I27" s="36"/>
      <c r="J27" s="42"/>
      <c r="K27" s="44">
        <f t="shared" si="0"/>
        <v>-421111025</v>
      </c>
      <c r="L27" s="24"/>
      <c r="M27" s="48"/>
      <c r="N27" s="11">
        <f t="shared" si="4"/>
        <v>87.612111719294447</v>
      </c>
      <c r="O27" s="27"/>
      <c r="P27" s="14"/>
      <c r="Q27" s="13"/>
      <c r="R27" s="42">
        <v>1508728000</v>
      </c>
      <c r="S27" s="36"/>
      <c r="T27" s="42"/>
      <c r="U27" s="35">
        <v>635947110</v>
      </c>
      <c r="V27" s="36"/>
      <c r="W27" s="42"/>
      <c r="X27" s="121">
        <v>6988000</v>
      </c>
      <c r="Y27" s="36"/>
      <c r="Z27" s="42"/>
      <c r="AA27" s="50">
        <f t="shared" si="1"/>
        <v>865792890</v>
      </c>
      <c r="AB27" s="57"/>
      <c r="AC27" s="63"/>
      <c r="AD27" s="64">
        <f t="shared" si="2"/>
        <v>42.151210158491125</v>
      </c>
      <c r="AE27" s="65"/>
      <c r="AF27" s="53"/>
      <c r="AG27" s="50">
        <f t="shared" si="3"/>
        <v>2342318865</v>
      </c>
      <c r="AH27" s="57"/>
    </row>
    <row r="28" spans="1:34" s="1" customFormat="1" ht="9" customHeight="1">
      <c r="A28" s="13"/>
      <c r="B28" s="14"/>
      <c r="C28" s="7"/>
      <c r="D28" s="13"/>
      <c r="E28" s="35"/>
      <c r="F28" s="36"/>
      <c r="G28" s="42"/>
      <c r="H28" s="35"/>
      <c r="I28" s="36"/>
      <c r="J28" s="42"/>
      <c r="K28" s="44"/>
      <c r="L28" s="24"/>
      <c r="M28" s="48"/>
      <c r="N28" s="11"/>
      <c r="O28" s="27"/>
      <c r="P28" s="14"/>
      <c r="Q28" s="13"/>
      <c r="R28" s="42"/>
      <c r="S28" s="36"/>
      <c r="T28" s="42"/>
      <c r="U28" s="35"/>
      <c r="V28" s="36"/>
      <c r="W28" s="42"/>
      <c r="X28" s="44"/>
      <c r="Y28" s="24"/>
      <c r="Z28" s="48"/>
      <c r="AA28" s="86"/>
      <c r="AB28" s="57"/>
      <c r="AC28" s="63"/>
      <c r="AD28" s="64"/>
      <c r="AE28" s="65"/>
      <c r="AF28" s="53"/>
      <c r="AG28" s="50"/>
      <c r="AH28" s="79"/>
    </row>
    <row r="29" spans="1:34" s="1" customFormat="1" ht="9" customHeight="1">
      <c r="A29" s="72"/>
      <c r="B29" s="14"/>
      <c r="C29" s="7"/>
      <c r="D29" s="13"/>
      <c r="E29" s="35"/>
      <c r="F29" s="36"/>
      <c r="G29" s="42"/>
      <c r="H29" s="35"/>
      <c r="I29" s="36"/>
      <c r="J29" s="42"/>
      <c r="K29" s="44"/>
      <c r="L29" s="24"/>
      <c r="M29" s="48"/>
      <c r="N29" s="11"/>
      <c r="O29" s="91"/>
      <c r="P29" s="88"/>
      <c r="Q29" s="89"/>
      <c r="R29" s="42"/>
      <c r="S29" s="75"/>
      <c r="T29" s="76"/>
      <c r="U29" s="74"/>
      <c r="V29" s="75"/>
      <c r="W29" s="76"/>
      <c r="X29" s="77"/>
      <c r="Y29" s="78"/>
      <c r="Z29" s="77"/>
      <c r="AA29" s="77"/>
      <c r="AB29" s="79"/>
      <c r="AC29" s="80"/>
      <c r="AD29" s="81"/>
      <c r="AE29" s="82"/>
      <c r="AF29" s="55"/>
      <c r="AG29" s="58"/>
      <c r="AH29" s="60"/>
    </row>
    <row r="30" spans="1:34" s="6" customFormat="1" ht="40.5" customHeight="1">
      <c r="A30" s="69"/>
      <c r="B30" s="83" t="s">
        <v>6</v>
      </c>
      <c r="C30" s="84"/>
      <c r="D30" s="71"/>
      <c r="E30" s="124">
        <f>SUM(E10:E27)</f>
        <v>6402919446000</v>
      </c>
      <c r="F30" s="38"/>
      <c r="G30" s="43"/>
      <c r="H30" s="124">
        <f>SUM(H10:H27)</f>
        <v>6276765997616</v>
      </c>
      <c r="I30" s="38"/>
      <c r="J30" s="43"/>
      <c r="K30" s="125">
        <f t="shared" si="0"/>
        <v>-126153448384</v>
      </c>
      <c r="L30" s="25"/>
      <c r="M30" s="49"/>
      <c r="N30" s="126">
        <f t="shared" si="4"/>
        <v>98.029751124499782</v>
      </c>
      <c r="O30" s="91"/>
      <c r="P30" s="88"/>
      <c r="Q30" s="90"/>
      <c r="R30" s="87">
        <f>+SUM(R10:R27)</f>
        <v>6115145797000</v>
      </c>
      <c r="S30" s="59">
        <f t="shared" ref="S30:AB30" si="5">+SUM(S10:S28)</f>
        <v>0</v>
      </c>
      <c r="T30" s="87">
        <f t="shared" si="5"/>
        <v>0</v>
      </c>
      <c r="U30" s="59">
        <f>+SUM(U10:U27)</f>
        <v>5952490789784</v>
      </c>
      <c r="V30" s="59">
        <f t="shared" si="5"/>
        <v>0</v>
      </c>
      <c r="W30" s="87">
        <f t="shared" si="5"/>
        <v>0</v>
      </c>
      <c r="X30" s="59">
        <f>+SUM(X10:X27)</f>
        <v>10790873000</v>
      </c>
      <c r="Y30" s="59">
        <f t="shared" si="5"/>
        <v>0</v>
      </c>
      <c r="Z30" s="87">
        <f>+SUM(Z10:Z28)</f>
        <v>0</v>
      </c>
      <c r="AA30" s="127">
        <f>R30-U30-X30</f>
        <v>151864134216</v>
      </c>
      <c r="AB30" s="59">
        <f t="shared" si="5"/>
        <v>0</v>
      </c>
      <c r="AC30" s="61"/>
      <c r="AD30" s="128">
        <f>U30/R30*100</f>
        <v>97.340128712944235</v>
      </c>
      <c r="AE30" s="67"/>
      <c r="AF30" s="56"/>
      <c r="AG30" s="59">
        <f>SUM(AG10:AG28)</f>
        <v>324275207832</v>
      </c>
      <c r="AH30" s="60"/>
    </row>
    <row r="31" spans="1:34" ht="45" customHeight="1">
      <c r="A31" s="28"/>
      <c r="B31" s="85" t="s">
        <v>7</v>
      </c>
      <c r="C31" s="20"/>
      <c r="D31" s="39"/>
      <c r="E31" s="129">
        <f>SUM(E9:E27)</f>
        <v>16312229343000</v>
      </c>
      <c r="F31" s="130"/>
      <c r="G31" s="131"/>
      <c r="H31" s="129">
        <f>SUM(H9:H27)</f>
        <v>15609715220758</v>
      </c>
      <c r="I31" s="130"/>
      <c r="J31" s="131"/>
      <c r="K31" s="132">
        <f t="shared" si="0"/>
        <v>-702514122242</v>
      </c>
      <c r="L31" s="133"/>
      <c r="M31" s="134"/>
      <c r="N31" s="135">
        <f t="shared" si="4"/>
        <v>95.693328560614759</v>
      </c>
      <c r="Q31" s="136"/>
      <c r="R31" s="61">
        <f>SUM(R9:R27)</f>
        <v>16024455694000</v>
      </c>
      <c r="S31" s="60"/>
      <c r="T31" s="61"/>
      <c r="U31" s="59">
        <f>SUM(U9:U27)</f>
        <v>15000330798064</v>
      </c>
      <c r="V31" s="60"/>
      <c r="W31" s="61"/>
      <c r="X31" s="59">
        <f>SUM(X9:X27)</f>
        <v>82112236000</v>
      </c>
      <c r="Y31" s="60"/>
      <c r="Z31" s="61"/>
      <c r="AA31" s="141">
        <f>R31-U31-X31</f>
        <v>942012659936</v>
      </c>
      <c r="AB31" s="60"/>
      <c r="AC31" s="61"/>
      <c r="AD31" s="137">
        <f>U31/R31*100</f>
        <v>93.60898794010545</v>
      </c>
      <c r="AE31" s="67"/>
      <c r="AF31" s="56"/>
      <c r="AG31" s="129">
        <f>SUM(AG9:AG28)</f>
        <v>609384422694</v>
      </c>
      <c r="AH31" s="138"/>
    </row>
    <row r="32" spans="1:34" ht="26.4" customHeight="1">
      <c r="B32" s="2" t="s">
        <v>42</v>
      </c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4"/>
      <c r="R32" s="139" t="s">
        <v>43</v>
      </c>
      <c r="AA32" s="139" t="s">
        <v>43</v>
      </c>
    </row>
    <row r="33" spans="1:34" ht="20.399999999999999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4"/>
    </row>
    <row r="34" spans="1:34" s="136" customForma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4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</row>
    <row r="35" spans="1:34" s="136" customForma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4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</row>
    <row r="36" spans="1:34" s="136" customForma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4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</row>
    <row r="37" spans="1:34" s="136" customForma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4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</row>
    <row r="38" spans="1:34" s="136" customForma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4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</row>
    <row r="39" spans="1:34" s="136" customForma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4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</row>
    <row r="40" spans="1:34" s="136" customForma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4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</row>
    <row r="41" spans="1:34" s="136" customForma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4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</row>
    <row r="42" spans="1:34" s="136" customForma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4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</row>
    <row r="43" spans="1:34" s="136" customForma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4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</row>
    <row r="44" spans="1:34" s="136" customForma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4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</row>
    <row r="45" spans="1:34" s="136" customForma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4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</row>
    <row r="46" spans="1:34" s="136" customForma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4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</row>
    <row r="47" spans="1:34" s="136" customForma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4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</row>
    <row r="48" spans="1:34" s="136" customForma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4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</row>
    <row r="49" spans="1:34" s="136" customForma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4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</row>
    <row r="50" spans="1:34" s="136" customForma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4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</row>
    <row r="51" spans="1:34" s="136" customForma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4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</row>
    <row r="52" spans="1:34" s="136" customForma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4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</row>
    <row r="53" spans="1:34" s="136" customForma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4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</row>
    <row r="54" spans="1:34" s="136" customForma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4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</row>
    <row r="55" spans="1:34" s="136" customForma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4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</row>
    <row r="56" spans="1:34" s="136" customForma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4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</row>
    <row r="57" spans="1:34" s="136" customForma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4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</row>
    <row r="58" spans="1:34" s="136" customForma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4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</row>
    <row r="59" spans="1:34" s="136" customForma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4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</row>
    <row r="60" spans="1:34" s="136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4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</row>
    <row r="61" spans="1:34" s="136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4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</row>
    <row r="62" spans="1:34" s="136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4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</row>
    <row r="63" spans="1:34" s="136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4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</row>
    <row r="64" spans="1:34" s="136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4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</row>
    <row r="65" spans="1:34" s="136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4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</row>
    <row r="66" spans="1:34" s="136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4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</row>
    <row r="67" spans="1:34" s="136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4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</row>
    <row r="68" spans="1:34" s="136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4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</row>
  </sheetData>
  <mergeCells count="15">
    <mergeCell ref="AG16:AG17"/>
    <mergeCell ref="B3:B7"/>
    <mergeCell ref="E3:N3"/>
    <mergeCell ref="R3:AD3"/>
    <mergeCell ref="K5:K7"/>
    <mergeCell ref="B16:B17"/>
    <mergeCell ref="E16:E17"/>
    <mergeCell ref="H16:H17"/>
    <mergeCell ref="K16:K17"/>
    <mergeCell ref="N16:N17"/>
    <mergeCell ref="R16:R17"/>
    <mergeCell ref="U16:U17"/>
    <mergeCell ref="X16:X17"/>
    <mergeCell ref="AA16:AA17"/>
    <mergeCell ref="AD16:AD17"/>
  </mergeCells>
  <phoneticPr fontId="3"/>
  <printOptions horizontalCentered="1" verticalCentered="1"/>
  <pageMargins left="0.39370078740157483" right="0.39370078740157483" top="0.86614173228346458" bottom="0.82677165354330717" header="0.51181102362204722" footer="0.51181102362204722"/>
  <pageSetup paperSize="9" scale="94" fitToWidth="2" orientation="portrait" r:id="rId1"/>
  <headerFooter alignWithMargins="0">
    <oddFooter>&amp;C&amp;"ＭＳ Ｐ明朝,標準"&amp;12－&amp;P+1－</oddFooter>
  </headerFooter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東京都出納長室</dc:creator>
  <cp:lastModifiedBy>東京都</cp:lastModifiedBy>
  <cp:lastPrinted>2023-08-28T04:33:44Z</cp:lastPrinted>
  <dcterms:created xsi:type="dcterms:W3CDTF">1998-10-06T02:07:31Z</dcterms:created>
  <dcterms:modified xsi:type="dcterms:W3CDTF">2023-12-05T01:34:13Z</dcterms:modified>
</cp:coreProperties>
</file>