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704079\Desktop\"/>
    </mc:Choice>
  </mc:AlternateContent>
  <bookViews>
    <workbookView xWindow="105" yWindow="225" windowWidth="27030" windowHeight="11430"/>
  </bookViews>
  <sheets>
    <sheet name="　５．社会福祉(4)" sheetId="1" r:id="rId1"/>
    <sheet name="　５．社会福祉(5)" sheetId="13" r:id="rId2"/>
    <sheet name="　５．社会福祉(6)" sheetId="3" r:id="rId3"/>
    <sheet name="　６．保健・環境衛生" sheetId="14" r:id="rId4"/>
    <sheet name="　7．都市施設" sheetId="5" r:id="rId5"/>
    <sheet name="　8．教育・文化" sheetId="6" r:id="rId6"/>
    <sheet name="　8．教育・文化 (2)" sheetId="7" r:id="rId7"/>
    <sheet name="　8．教育・文化 (3)" sheetId="8" r:id="rId8"/>
    <sheet name="　8．教育・文化 (4)" sheetId="16" r:id="rId9"/>
    <sheet name="　8．教育・文化 (5)" sheetId="15" r:id="rId10"/>
    <sheet name="　8．教育・文化 (6)" sheetId="17" r:id="rId11"/>
    <sheet name="　8．教育・文化 (7)" sheetId="12" r:id="rId12"/>
  </sheets>
  <definedNames>
    <definedName name="_xlnm.Print_Area" localSheetId="0">'　５．社会福祉(4)'!$A$1:$AT$47</definedName>
    <definedName name="_xlnm.Print_Area" localSheetId="1">'　５．社会福祉(5)'!$A$1:$AN$46</definedName>
    <definedName name="_xlnm.Print_Area" localSheetId="2">'　５．社会福祉(6)'!$A$1:$FO$44</definedName>
    <definedName name="_xlnm.Print_Area" localSheetId="3">'　６．保健・環境衛生'!$A$1:$ML$44</definedName>
    <definedName name="_xlnm.Print_Area" localSheetId="4">'　7．都市施設'!$A$1:$GZ$45</definedName>
    <definedName name="_xlnm.Print_Area" localSheetId="5">'　8．教育・文化'!$A$1:$GG$44</definedName>
    <definedName name="_xlnm.Print_Area" localSheetId="6">'　8．教育・文化 (2)'!$A$1:$FX$44</definedName>
    <definedName name="_xlnm.Print_Area" localSheetId="7">'　8．教育・文化 (3)'!$A$1:$DA$52</definedName>
    <definedName name="_xlnm.Print_Area" localSheetId="9">'　8．教育・文化 (5)'!$A$1:$AM$44</definedName>
    <definedName name="_xlnm.Print_Area" localSheetId="10">'　8．教育・文化 (6)'!$A$1:$AM$48</definedName>
    <definedName name="_xlnm.Print_Area" localSheetId="11">'　8．教育・文化 (7)'!$A$1:$DV$46</definedName>
  </definedNames>
  <calcPr calcId="162913"/>
</workbook>
</file>

<file path=xl/calcChain.xml><?xml version="1.0" encoding="utf-8"?>
<calcChain xmlns="http://schemas.openxmlformats.org/spreadsheetml/2006/main">
  <c r="BE6" i="12" l="1"/>
  <c r="AZ6" i="12"/>
  <c r="AU6" i="12"/>
  <c r="BE5" i="12"/>
  <c r="AZ5" i="12"/>
  <c r="AU5" i="12"/>
  <c r="AD27" i="12"/>
  <c r="U27" i="12"/>
  <c r="L27" i="12"/>
  <c r="AD20" i="12"/>
  <c r="U20" i="12"/>
  <c r="L20" i="12"/>
  <c r="AD9" i="12"/>
  <c r="U9" i="12"/>
  <c r="L9" i="12"/>
  <c r="AE12" i="15"/>
  <c r="V12" i="15"/>
  <c r="M12" i="15"/>
  <c r="H49" i="8"/>
  <c r="H48" i="8"/>
  <c r="H47" i="8"/>
  <c r="N8" i="8"/>
  <c r="N7" i="8"/>
  <c r="N6" i="8"/>
  <c r="FW28" i="7"/>
  <c r="FV28" i="7"/>
  <c r="FU28" i="7"/>
  <c r="FS28" i="7"/>
  <c r="FR28" i="7"/>
  <c r="FQ28" i="7"/>
  <c r="FP28" i="7"/>
  <c r="FO28" i="7"/>
  <c r="FO41" i="7"/>
  <c r="FK41" i="7"/>
  <c r="FN28" i="7"/>
  <c r="FM28" i="7"/>
  <c r="FI28" i="7"/>
  <c r="FH28" i="7"/>
  <c r="FG28" i="7"/>
  <c r="FG41" i="7"/>
  <c r="FE41" i="7"/>
  <c r="FE28" i="7"/>
  <c r="FT27" i="7"/>
  <c r="FK27" i="7"/>
  <c r="FE27" i="7"/>
  <c r="EY27" i="7"/>
  <c r="EV27" i="7"/>
  <c r="ES27" i="7"/>
  <c r="EP27" i="7"/>
  <c r="FT26" i="7"/>
  <c r="FK26" i="7"/>
  <c r="FE26" i="7"/>
  <c r="EY26" i="7"/>
  <c r="EV26" i="7"/>
  <c r="ES26" i="7"/>
  <c r="EP26" i="7"/>
  <c r="FT25" i="7"/>
  <c r="FK25" i="7"/>
  <c r="FE25" i="7"/>
  <c r="EY25" i="7"/>
  <c r="EV25" i="7"/>
  <c r="ES25" i="7"/>
  <c r="EP25" i="7"/>
  <c r="FT24" i="7"/>
  <c r="FQ24" i="7"/>
  <c r="FK24" i="7"/>
  <c r="FE24" i="7"/>
  <c r="EY24" i="7"/>
  <c r="EV24" i="7"/>
  <c r="ES24" i="7"/>
  <c r="EP24" i="7"/>
  <c r="FT23" i="7"/>
  <c r="FT28" i="7"/>
  <c r="FT41" i="7"/>
  <c r="FQ23" i="7"/>
  <c r="FK23" i="7"/>
  <c r="FK28" i="7"/>
  <c r="FE23" i="7"/>
  <c r="FD28" i="7"/>
  <c r="EY23" i="7"/>
  <c r="EY28" i="7"/>
  <c r="EV23" i="7"/>
  <c r="ES23" i="7"/>
  <c r="EP23" i="7"/>
  <c r="FU41" i="7"/>
  <c r="FS41" i="7"/>
  <c r="FR41" i="7"/>
  <c r="FM41" i="7"/>
  <c r="FI41" i="7"/>
  <c r="FC41" i="7"/>
  <c r="EY41" i="7"/>
  <c r="FA41" i="7"/>
  <c r="EV41" i="7"/>
  <c r="FK40" i="7"/>
  <c r="FE40" i="7"/>
  <c r="EY40" i="7"/>
  <c r="EV40" i="7"/>
  <c r="ES40" i="7"/>
  <c r="EP40" i="7"/>
  <c r="FK39" i="7"/>
  <c r="FE39" i="7"/>
  <c r="EY39" i="7"/>
  <c r="EV39" i="7"/>
  <c r="ES39" i="7"/>
  <c r="EP39" i="7"/>
  <c r="BH14" i="7"/>
  <c r="AY14" i="7"/>
  <c r="AP14" i="7"/>
  <c r="AG14" i="7"/>
  <c r="X14" i="7"/>
  <c r="O14" i="7"/>
  <c r="L14" i="7"/>
  <c r="I14" i="7"/>
  <c r="F14" i="7"/>
  <c r="BQ12" i="7"/>
  <c r="BH12" i="7"/>
  <c r="AY12" i="7"/>
  <c r="AP12" i="7"/>
  <c r="AG12" i="7"/>
  <c r="X12" i="7"/>
  <c r="O12" i="7"/>
  <c r="L12" i="7"/>
  <c r="I12" i="7"/>
  <c r="F12" i="7"/>
  <c r="BQ10" i="7"/>
  <c r="BH10" i="7"/>
  <c r="AY10" i="7"/>
  <c r="AP10" i="7"/>
  <c r="AG10" i="7"/>
  <c r="X10" i="7"/>
  <c r="O10" i="7"/>
  <c r="L10" i="7"/>
  <c r="I10" i="7"/>
  <c r="F10" i="7"/>
  <c r="BH8" i="7"/>
  <c r="AY8" i="7"/>
  <c r="AP8" i="7"/>
  <c r="AG8" i="7"/>
  <c r="X8" i="7"/>
  <c r="O8" i="7"/>
  <c r="EP28" i="7"/>
  <c r="FJ28" i="7"/>
  <c r="ES28" i="7"/>
  <c r="ES41" i="7"/>
  <c r="EP41" i="7"/>
  <c r="FC11" i="6"/>
  <c r="FC10" i="6"/>
  <c r="FC9" i="6"/>
  <c r="FC8" i="6"/>
  <c r="GB34" i="6"/>
  <c r="FY34" i="6"/>
  <c r="FV34" i="6"/>
  <c r="FS34" i="6"/>
  <c r="FP34" i="6"/>
  <c r="FM34" i="6"/>
  <c r="FG34" i="6"/>
  <c r="FD34" i="6"/>
  <c r="EX34" i="6"/>
  <c r="EU34" i="6"/>
  <c r="EO34" i="6"/>
  <c r="EL34" i="6"/>
  <c r="EF34" i="6"/>
  <c r="EC34" i="6"/>
  <c r="DW34" i="6"/>
  <c r="DT34" i="6"/>
  <c r="DN34" i="6"/>
  <c r="DK34" i="6"/>
  <c r="DE34" i="6"/>
  <c r="DB34" i="6"/>
  <c r="FJ33" i="6"/>
  <c r="ER33" i="6"/>
  <c r="EI33" i="6"/>
  <c r="DZ33" i="6"/>
  <c r="DQ33" i="6"/>
  <c r="DH33" i="6"/>
  <c r="CY33" i="6"/>
  <c r="CV33" i="6"/>
  <c r="CP33" i="6"/>
  <c r="CS33" i="6"/>
  <c r="FJ32" i="6"/>
  <c r="ER32" i="6"/>
  <c r="EI32" i="6"/>
  <c r="DZ32" i="6"/>
  <c r="DQ32" i="6"/>
  <c r="DH32" i="6"/>
  <c r="CY32" i="6"/>
  <c r="CV32" i="6"/>
  <c r="CS32" i="6"/>
  <c r="CP32" i="6"/>
  <c r="FJ31" i="6"/>
  <c r="ER31" i="6"/>
  <c r="EI31" i="6"/>
  <c r="DZ31" i="6"/>
  <c r="DQ31" i="6"/>
  <c r="DH31" i="6"/>
  <c r="CY31" i="6"/>
  <c r="CV31" i="6"/>
  <c r="CP31" i="6"/>
  <c r="CS31" i="6"/>
  <c r="FJ30" i="6"/>
  <c r="ER30" i="6"/>
  <c r="EI30" i="6"/>
  <c r="DZ30" i="6"/>
  <c r="DQ30" i="6"/>
  <c r="DH30" i="6"/>
  <c r="CY30" i="6"/>
  <c r="CV30" i="6"/>
  <c r="CS30" i="6"/>
  <c r="FJ29" i="6"/>
  <c r="ER29" i="6"/>
  <c r="EI29" i="6"/>
  <c r="DZ29" i="6"/>
  <c r="DQ29" i="6"/>
  <c r="DH29" i="6"/>
  <c r="CY29" i="6"/>
  <c r="CV29" i="6"/>
  <c r="CS29" i="6"/>
  <c r="CP29" i="6"/>
  <c r="FJ28" i="6"/>
  <c r="ER28" i="6"/>
  <c r="EI28" i="6"/>
  <c r="DZ28" i="6"/>
  <c r="DQ28" i="6"/>
  <c r="DH28" i="6"/>
  <c r="CY28" i="6"/>
  <c r="CV28" i="6"/>
  <c r="CS28" i="6"/>
  <c r="FJ27" i="6"/>
  <c r="ER27" i="6"/>
  <c r="ER34" i="6"/>
  <c r="EI27" i="6"/>
  <c r="DZ27" i="6"/>
  <c r="DQ27" i="6"/>
  <c r="DH27" i="6"/>
  <c r="CY27" i="6"/>
  <c r="CV27" i="6"/>
  <c r="CS27" i="6"/>
  <c r="CP27" i="6"/>
  <c r="FJ26" i="6"/>
  <c r="FA26" i="6"/>
  <c r="ER26" i="6"/>
  <c r="EI26" i="6"/>
  <c r="DZ26" i="6"/>
  <c r="DQ26" i="6"/>
  <c r="DH26" i="6"/>
  <c r="CY26" i="6"/>
  <c r="CV26" i="6"/>
  <c r="CS26" i="6"/>
  <c r="CP26" i="6"/>
  <c r="FJ25" i="6"/>
  <c r="FA25" i="6"/>
  <c r="FA34" i="6"/>
  <c r="ER25" i="6"/>
  <c r="EI25" i="6"/>
  <c r="DZ25" i="6"/>
  <c r="DZ34" i="6"/>
  <c r="DQ25" i="6"/>
  <c r="DH25" i="6"/>
  <c r="CY25" i="6"/>
  <c r="CV25" i="6"/>
  <c r="CS25" i="6"/>
  <c r="CS34" i="6"/>
  <c r="CV34" i="6"/>
  <c r="CY34" i="6"/>
  <c r="CP30" i="6"/>
  <c r="DH34" i="6"/>
  <c r="DQ34" i="6"/>
  <c r="EI34" i="6"/>
  <c r="FJ34" i="6"/>
  <c r="CP28" i="6"/>
  <c r="CP25" i="6"/>
  <c r="CP34" i="6"/>
  <c r="AH42" i="5"/>
  <c r="Z6" i="3"/>
  <c r="R6" i="3"/>
  <c r="J6" i="3"/>
  <c r="AP27" i="1"/>
  <c r="AE26" i="1"/>
  <c r="AI25" i="1"/>
  <c r="AP25" i="1"/>
  <c r="AE25" i="1"/>
  <c r="X25" i="1"/>
  <c r="M25" i="1"/>
  <c r="T25" i="1"/>
  <c r="AP24" i="1"/>
  <c r="AI24" i="1"/>
  <c r="X24" i="1"/>
  <c r="AE24" i="1"/>
  <c r="T24" i="1"/>
  <c r="M24" i="1"/>
  <c r="AI23" i="1"/>
  <c r="AP23" i="1"/>
  <c r="AE23" i="1"/>
  <c r="X23" i="1"/>
  <c r="M23" i="1"/>
  <c r="T23" i="1"/>
  <c r="AP22" i="1"/>
  <c r="AI22" i="1"/>
  <c r="X22" i="1"/>
  <c r="AE22" i="1"/>
  <c r="T22" i="1"/>
  <c r="M22" i="1"/>
  <c r="AI21" i="1"/>
  <c r="AP28" i="1"/>
  <c r="AE21" i="1"/>
  <c r="X21" i="1"/>
  <c r="AE27" i="1"/>
  <c r="M21" i="1"/>
  <c r="T26" i="1"/>
  <c r="AM9" i="1"/>
  <c r="AF9" i="1"/>
  <c r="X9" i="1"/>
  <c r="AM8" i="1"/>
  <c r="AF8" i="1"/>
  <c r="X8" i="1"/>
  <c r="AM7" i="1"/>
  <c r="AF7" i="1"/>
  <c r="X7" i="1"/>
  <c r="AP26" i="1"/>
  <c r="T28" i="1"/>
  <c r="T21" i="1"/>
  <c r="AP21" i="1"/>
  <c r="T27" i="1"/>
  <c r="AE28" i="1"/>
</calcChain>
</file>

<file path=xl/sharedStrings.xml><?xml version="1.0" encoding="utf-8"?>
<sst xmlns="http://schemas.openxmlformats.org/spreadsheetml/2006/main" count="2691" uniqueCount="1119">
  <si>
    <t>（６）</t>
    <phoneticPr fontId="3"/>
  </si>
  <si>
    <t>国民健康保険</t>
    <rPh sb="0" eb="2">
      <t>コクミン</t>
    </rPh>
    <rPh sb="2" eb="4">
      <t>ケンコウ</t>
    </rPh>
    <rPh sb="4" eb="6">
      <t>ホケン</t>
    </rPh>
    <phoneticPr fontId="3"/>
  </si>
  <si>
    <t>(６)</t>
    <phoneticPr fontId="3"/>
  </si>
  <si>
    <t>-</t>
    <phoneticPr fontId="3"/>
  </si>
  <si>
    <t>ア</t>
    <phoneticPr fontId="3"/>
  </si>
  <si>
    <t>加入世帯数、被保険者数及び加入率</t>
    <rPh sb="0" eb="2">
      <t>カニュウ</t>
    </rPh>
    <rPh sb="2" eb="4">
      <t>ショタイ</t>
    </rPh>
    <rPh sb="4" eb="5">
      <t>スウ</t>
    </rPh>
    <rPh sb="6" eb="10">
      <t>ヒホケンシャ</t>
    </rPh>
    <rPh sb="10" eb="11">
      <t>スウ</t>
    </rPh>
    <rPh sb="11" eb="12">
      <t>オヨ</t>
    </rPh>
    <rPh sb="13" eb="15">
      <t>カニュウ</t>
    </rPh>
    <rPh sb="15" eb="16">
      <t>リツ</t>
    </rPh>
    <phoneticPr fontId="3"/>
  </si>
  <si>
    <t>区分</t>
    <rPh sb="0" eb="2">
      <t>クブン</t>
    </rPh>
    <phoneticPr fontId="3"/>
  </si>
  <si>
    <t>年次</t>
    <rPh sb="0" eb="2">
      <t>ネンジ</t>
    </rPh>
    <phoneticPr fontId="3"/>
  </si>
  <si>
    <t>加入世帯数</t>
    <rPh sb="0" eb="2">
      <t>カニュウ</t>
    </rPh>
    <rPh sb="2" eb="4">
      <t>セタイ</t>
    </rPh>
    <rPh sb="4" eb="5">
      <t>スウ</t>
    </rPh>
    <phoneticPr fontId="3"/>
  </si>
  <si>
    <t>被保険者数</t>
    <rPh sb="0" eb="4">
      <t>ヒホケンシャ</t>
    </rPh>
    <rPh sb="4" eb="5">
      <t>スウ</t>
    </rPh>
    <phoneticPr fontId="3"/>
  </si>
  <si>
    <t>国保加入率（％）</t>
    <rPh sb="0" eb="2">
      <t>コクホ</t>
    </rPh>
    <rPh sb="2" eb="4">
      <t>カニュウ</t>
    </rPh>
    <rPh sb="4" eb="5">
      <t>リツ</t>
    </rPh>
    <phoneticPr fontId="3"/>
  </si>
  <si>
    <t>一世帯当り</t>
    <rPh sb="0" eb="1">
      <t>イチ</t>
    </rPh>
    <rPh sb="1" eb="3">
      <t>ショタイ</t>
    </rPh>
    <rPh sb="3" eb="4">
      <t>アタ</t>
    </rPh>
    <phoneticPr fontId="3"/>
  </si>
  <si>
    <t>世帯数</t>
    <rPh sb="0" eb="2">
      <t>ショタイ</t>
    </rPh>
    <rPh sb="2" eb="3">
      <t>スウ</t>
    </rPh>
    <phoneticPr fontId="3"/>
  </si>
  <si>
    <t>平成</t>
    <rPh sb="0" eb="2">
      <t>ヘイセイ</t>
    </rPh>
    <phoneticPr fontId="3"/>
  </si>
  <si>
    <t>年度</t>
    <rPh sb="0" eb="2">
      <t>ネンド</t>
    </rPh>
    <phoneticPr fontId="3"/>
  </si>
  <si>
    <t>注１）</t>
    <rPh sb="0" eb="1">
      <t>チュウ</t>
    </rPh>
    <phoneticPr fontId="3"/>
  </si>
  <si>
    <t>総世帯数及び総人口は１月１日現在の数字を使用</t>
    <rPh sb="0" eb="1">
      <t>ソウ</t>
    </rPh>
    <rPh sb="1" eb="3">
      <t>セタイ</t>
    </rPh>
    <rPh sb="3" eb="4">
      <t>スウ</t>
    </rPh>
    <rPh sb="4" eb="5">
      <t>オヨ</t>
    </rPh>
    <rPh sb="6" eb="9">
      <t>ソウジンコウ</t>
    </rPh>
    <rPh sb="11" eb="12">
      <t>ガツ</t>
    </rPh>
    <rPh sb="13" eb="14">
      <t>ヒ</t>
    </rPh>
    <rPh sb="14" eb="16">
      <t>ゲンザイ</t>
    </rPh>
    <rPh sb="17" eb="19">
      <t>スウジ</t>
    </rPh>
    <rPh sb="20" eb="22">
      <t>シヨウ</t>
    </rPh>
    <phoneticPr fontId="3"/>
  </si>
  <si>
    <t>2）</t>
    <phoneticPr fontId="3"/>
  </si>
  <si>
    <t>加入世帯数及び被保険者数は年間平均値</t>
    <rPh sb="0" eb="2">
      <t>カニュウ</t>
    </rPh>
    <rPh sb="2" eb="5">
      <t>セタイスウ</t>
    </rPh>
    <rPh sb="5" eb="6">
      <t>オヨ</t>
    </rPh>
    <rPh sb="7" eb="11">
      <t>ヒホケンシャ</t>
    </rPh>
    <rPh sb="11" eb="12">
      <t>スウ</t>
    </rPh>
    <rPh sb="13" eb="15">
      <t>ネンカン</t>
    </rPh>
    <rPh sb="15" eb="18">
      <t>ヘイキンチ</t>
    </rPh>
    <phoneticPr fontId="3"/>
  </si>
  <si>
    <t xml:space="preserve"> 資料：市民部保険年金課</t>
    <rPh sb="1" eb="3">
      <t>シリョウ</t>
    </rPh>
    <rPh sb="4" eb="6">
      <t>シミン</t>
    </rPh>
    <rPh sb="6" eb="7">
      <t>ブ</t>
    </rPh>
    <rPh sb="7" eb="9">
      <t>ホケン</t>
    </rPh>
    <rPh sb="9" eb="11">
      <t>ネンキン</t>
    </rPh>
    <rPh sb="11" eb="12">
      <t>カ</t>
    </rPh>
    <phoneticPr fontId="3"/>
  </si>
  <si>
    <t>　</t>
    <phoneticPr fontId="3"/>
  </si>
  <si>
    <t>イ</t>
    <phoneticPr fontId="3"/>
  </si>
  <si>
    <t>保険給付状況</t>
    <rPh sb="0" eb="2">
      <t>ホケン</t>
    </rPh>
    <rPh sb="2" eb="4">
      <t>キュウフ</t>
    </rPh>
    <rPh sb="4" eb="6">
      <t>ジョウキョウ</t>
    </rPh>
    <phoneticPr fontId="3"/>
  </si>
  <si>
    <t>（金額単位：千円）</t>
    <rPh sb="1" eb="3">
      <t>キンガク</t>
    </rPh>
    <rPh sb="3" eb="5">
      <t>タンイ</t>
    </rPh>
    <rPh sb="6" eb="7">
      <t>セン</t>
    </rPh>
    <rPh sb="7" eb="8">
      <t>エン</t>
    </rPh>
    <phoneticPr fontId="3"/>
  </si>
  <si>
    <t>金額</t>
    <rPh sb="0" eb="2">
      <t>キンガク</t>
    </rPh>
    <phoneticPr fontId="3"/>
  </si>
  <si>
    <t>割合（％）</t>
    <rPh sb="0" eb="2">
      <t>ワリアイ</t>
    </rPh>
    <phoneticPr fontId="3"/>
  </si>
  <si>
    <t>種類</t>
    <rPh sb="0" eb="2">
      <t>シュルイ</t>
    </rPh>
    <phoneticPr fontId="3"/>
  </si>
  <si>
    <t>給付総額</t>
    <rPh sb="0" eb="2">
      <t>キュウフ</t>
    </rPh>
    <rPh sb="2" eb="4">
      <t>ソウガク</t>
    </rPh>
    <phoneticPr fontId="3"/>
  </si>
  <si>
    <t>療養給付費</t>
    <rPh sb="0" eb="2">
      <t>リョウヨウ</t>
    </rPh>
    <rPh sb="2" eb="4">
      <t>キュウフ</t>
    </rPh>
    <rPh sb="4" eb="5">
      <t>ヒ</t>
    </rPh>
    <phoneticPr fontId="3"/>
  </si>
  <si>
    <t>療養費</t>
    <rPh sb="0" eb="3">
      <t>リョウヨウヒ</t>
    </rPh>
    <phoneticPr fontId="3"/>
  </si>
  <si>
    <t>高額療養費</t>
    <rPh sb="0" eb="2">
      <t>コウガク</t>
    </rPh>
    <rPh sb="2" eb="5">
      <t>リョウヨウヒ</t>
    </rPh>
    <phoneticPr fontId="3"/>
  </si>
  <si>
    <t>移送費</t>
    <rPh sb="0" eb="2">
      <t>イソウ</t>
    </rPh>
    <rPh sb="2" eb="3">
      <t>ヒ</t>
    </rPh>
    <phoneticPr fontId="3"/>
  </si>
  <si>
    <t>出産育児一時金</t>
    <rPh sb="0" eb="2">
      <t>シュッサン</t>
    </rPh>
    <rPh sb="2" eb="4">
      <t>イクジ</t>
    </rPh>
    <rPh sb="4" eb="7">
      <t>イチジキン</t>
    </rPh>
    <phoneticPr fontId="3"/>
  </si>
  <si>
    <t>結核・精神医療給付金</t>
    <rPh sb="0" eb="2">
      <t>ケッカク</t>
    </rPh>
    <rPh sb="3" eb="5">
      <t>セイシン</t>
    </rPh>
    <rPh sb="5" eb="7">
      <t>イリョウ</t>
    </rPh>
    <rPh sb="7" eb="9">
      <t>キュウフ</t>
    </rPh>
    <rPh sb="9" eb="10">
      <t>キン</t>
    </rPh>
    <phoneticPr fontId="3"/>
  </si>
  <si>
    <t>葬祭費</t>
    <rPh sb="0" eb="2">
      <t>ソウサイ</t>
    </rPh>
    <rPh sb="2" eb="3">
      <t>ヒ</t>
    </rPh>
    <phoneticPr fontId="3"/>
  </si>
  <si>
    <t>資料：市民部保険年金課</t>
    <rPh sb="0" eb="2">
      <t>シリョウ</t>
    </rPh>
    <rPh sb="3" eb="5">
      <t>シミン</t>
    </rPh>
    <rPh sb="5" eb="6">
      <t>ブ</t>
    </rPh>
    <rPh sb="6" eb="8">
      <t>ホケン</t>
    </rPh>
    <rPh sb="8" eb="10">
      <t>ネンキン</t>
    </rPh>
    <rPh sb="10" eb="11">
      <t>カ</t>
    </rPh>
    <phoneticPr fontId="3"/>
  </si>
  <si>
    <t>（７）</t>
    <phoneticPr fontId="3"/>
  </si>
  <si>
    <t>国民年金</t>
    <rPh sb="0" eb="2">
      <t>コクミン</t>
    </rPh>
    <rPh sb="2" eb="4">
      <t>ネンキン</t>
    </rPh>
    <phoneticPr fontId="3"/>
  </si>
  <si>
    <t>(７)</t>
    <phoneticPr fontId="3"/>
  </si>
  <si>
    <t>拠出年金被保険者数</t>
    <rPh sb="0" eb="2">
      <t>キョシュツ</t>
    </rPh>
    <rPh sb="2" eb="4">
      <t>ネンキン</t>
    </rPh>
    <rPh sb="4" eb="8">
      <t>ヒホケンシャ</t>
    </rPh>
    <rPh sb="8" eb="9">
      <t>スウ</t>
    </rPh>
    <phoneticPr fontId="3"/>
  </si>
  <si>
    <t>強制加入</t>
    <rPh sb="0" eb="2">
      <t>キョウセイ</t>
    </rPh>
    <rPh sb="2" eb="4">
      <t>カニュウ</t>
    </rPh>
    <phoneticPr fontId="3"/>
  </si>
  <si>
    <t>任意加入</t>
    <rPh sb="0" eb="2">
      <t>ニンイ</t>
    </rPh>
    <rPh sb="2" eb="4">
      <t>カニュウ</t>
    </rPh>
    <phoneticPr fontId="3"/>
  </si>
  <si>
    <t>第3号</t>
    <rPh sb="0" eb="1">
      <t>ダイ</t>
    </rPh>
    <rPh sb="2" eb="3">
      <t>ゴウ</t>
    </rPh>
    <phoneticPr fontId="3"/>
  </si>
  <si>
    <t>合計</t>
    <rPh sb="0" eb="2">
      <t>ゴウケイ</t>
    </rPh>
    <phoneticPr fontId="3"/>
  </si>
  <si>
    <t>被保険者数</t>
    <rPh sb="0" eb="1">
      <t>ヒ</t>
    </rPh>
    <rPh sb="1" eb="4">
      <t>ホケンシャ</t>
    </rPh>
    <rPh sb="4" eb="5">
      <t>スウ</t>
    </rPh>
    <phoneticPr fontId="3"/>
  </si>
  <si>
    <t>Ａ</t>
    <phoneticPr fontId="3"/>
  </si>
  <si>
    <t>Ｂ</t>
    <phoneticPr fontId="3"/>
  </si>
  <si>
    <t>Ｃ</t>
    <phoneticPr fontId="3"/>
  </si>
  <si>
    <t>A＋B+C</t>
    <phoneticPr fontId="3"/>
  </si>
  <si>
    <t>（金額単位：円）</t>
    <rPh sb="1" eb="3">
      <t>キンガク</t>
    </rPh>
    <rPh sb="3" eb="5">
      <t>タンイ</t>
    </rPh>
    <rPh sb="6" eb="7">
      <t>エン</t>
    </rPh>
    <phoneticPr fontId="3"/>
  </si>
  <si>
    <t>件数</t>
    <rPh sb="0" eb="1">
      <t>ケン</t>
    </rPh>
    <rPh sb="1" eb="2">
      <t>スウ</t>
    </rPh>
    <phoneticPr fontId="3"/>
  </si>
  <si>
    <t>年金額</t>
    <rPh sb="0" eb="3">
      <t>ネンキンガク</t>
    </rPh>
    <phoneticPr fontId="3"/>
  </si>
  <si>
    <t>総数</t>
    <rPh sb="0" eb="2">
      <t>ソウスウ</t>
    </rPh>
    <phoneticPr fontId="3"/>
  </si>
  <si>
    <t>老齢基礎年金</t>
    <rPh sb="0" eb="2">
      <t>ロウレイ</t>
    </rPh>
    <rPh sb="2" eb="4">
      <t>キソ</t>
    </rPh>
    <rPh sb="4" eb="6">
      <t>ネンキン</t>
    </rPh>
    <phoneticPr fontId="3"/>
  </si>
  <si>
    <t>老齢年金</t>
    <rPh sb="0" eb="2">
      <t>ロウレイ</t>
    </rPh>
    <rPh sb="2" eb="4">
      <t>ネンキン</t>
    </rPh>
    <phoneticPr fontId="3"/>
  </si>
  <si>
    <t>通算老齢年金</t>
    <rPh sb="0" eb="2">
      <t>ツウサン</t>
    </rPh>
    <rPh sb="2" eb="4">
      <t>ロウレイ</t>
    </rPh>
    <rPh sb="4" eb="6">
      <t>ネンキン</t>
    </rPh>
    <phoneticPr fontId="3"/>
  </si>
  <si>
    <t>障害年金</t>
    <rPh sb="0" eb="2">
      <t>ショウガイ</t>
    </rPh>
    <rPh sb="2" eb="4">
      <t>ネンキン</t>
    </rPh>
    <phoneticPr fontId="3"/>
  </si>
  <si>
    <t>障害基礎年金</t>
    <rPh sb="0" eb="2">
      <t>ショウガイ</t>
    </rPh>
    <rPh sb="2" eb="4">
      <t>キソ</t>
    </rPh>
    <rPh sb="4" eb="6">
      <t>ネンキン</t>
    </rPh>
    <phoneticPr fontId="3"/>
  </si>
  <si>
    <t>母子年金</t>
    <rPh sb="0" eb="2">
      <t>ボシ</t>
    </rPh>
    <rPh sb="2" eb="4">
      <t>ネンキン</t>
    </rPh>
    <phoneticPr fontId="3"/>
  </si>
  <si>
    <t>遺族基礎年金</t>
    <rPh sb="0" eb="2">
      <t>イゾク</t>
    </rPh>
    <rPh sb="2" eb="4">
      <t>キソ</t>
    </rPh>
    <rPh sb="4" eb="6">
      <t>ネンキン</t>
    </rPh>
    <phoneticPr fontId="3"/>
  </si>
  <si>
    <t>遺児年金</t>
    <rPh sb="0" eb="2">
      <t>イジ</t>
    </rPh>
    <rPh sb="2" eb="4">
      <t>ネンキン</t>
    </rPh>
    <phoneticPr fontId="3"/>
  </si>
  <si>
    <t>寡婦年金</t>
    <rPh sb="0" eb="2">
      <t>カフ</t>
    </rPh>
    <rPh sb="2" eb="4">
      <t>ネンキン</t>
    </rPh>
    <phoneticPr fontId="3"/>
  </si>
  <si>
    <t>注）　（　　）内は、無拠出障害年金受給者を別掲</t>
    <rPh sb="0" eb="1">
      <t>チュウ</t>
    </rPh>
    <rPh sb="7" eb="8">
      <t>ナイ</t>
    </rPh>
    <rPh sb="10" eb="13">
      <t>ムキョシュツ</t>
    </rPh>
    <rPh sb="13" eb="15">
      <t>ショウガイ</t>
    </rPh>
    <rPh sb="15" eb="17">
      <t>ネンキン</t>
    </rPh>
    <rPh sb="17" eb="20">
      <t>ジュキュウシャ</t>
    </rPh>
    <rPh sb="21" eb="23">
      <t>ベッケイ</t>
    </rPh>
    <phoneticPr fontId="3"/>
  </si>
  <si>
    <t>ウ</t>
    <phoneticPr fontId="3"/>
  </si>
  <si>
    <t>老齢福祉年金受給権者数</t>
    <rPh sb="0" eb="2">
      <t>ロウレイ</t>
    </rPh>
    <rPh sb="2" eb="4">
      <t>フクシ</t>
    </rPh>
    <rPh sb="4" eb="6">
      <t>ネンキン</t>
    </rPh>
    <rPh sb="6" eb="8">
      <t>ジュキュウ</t>
    </rPh>
    <rPh sb="8" eb="10">
      <t>ケンシャ</t>
    </rPh>
    <rPh sb="10" eb="11">
      <t>スウ</t>
    </rPh>
    <phoneticPr fontId="3"/>
  </si>
  <si>
    <t>（８）</t>
    <phoneticPr fontId="3"/>
  </si>
  <si>
    <t>福祉施設</t>
    <rPh sb="0" eb="2">
      <t>フクシ</t>
    </rPh>
    <rPh sb="2" eb="4">
      <t>シセツ</t>
    </rPh>
    <phoneticPr fontId="3"/>
  </si>
  <si>
    <t>(８)</t>
    <phoneticPr fontId="3"/>
  </si>
  <si>
    <t>エ</t>
    <phoneticPr fontId="3"/>
  </si>
  <si>
    <t>職員数</t>
    <rPh sb="0" eb="3">
      <t>ショクインスウ</t>
    </rPh>
    <phoneticPr fontId="3"/>
  </si>
  <si>
    <t>計</t>
    <rPh sb="0" eb="1">
      <t>ケイ</t>
    </rPh>
    <phoneticPr fontId="3"/>
  </si>
  <si>
    <t>その他</t>
    <rPh sb="2" eb="3">
      <t>タ</t>
    </rPh>
    <phoneticPr fontId="3"/>
  </si>
  <si>
    <t xml:space="preserve"> </t>
    <phoneticPr fontId="3"/>
  </si>
  <si>
    <t>施設状況</t>
    <rPh sb="0" eb="2">
      <t>シセツ</t>
    </rPh>
    <rPh sb="2" eb="4">
      <t>ジョウキョウ</t>
    </rPh>
    <phoneticPr fontId="3"/>
  </si>
  <si>
    <t>資料：福祉保健部自立生活支援課</t>
    <rPh sb="0" eb="2">
      <t>シリョウ</t>
    </rPh>
    <rPh sb="3" eb="5">
      <t>フクシ</t>
    </rPh>
    <rPh sb="5" eb="7">
      <t>ホケン</t>
    </rPh>
    <rPh sb="7" eb="8">
      <t>ブ</t>
    </rPh>
    <rPh sb="8" eb="10">
      <t>ジリツ</t>
    </rPh>
    <rPh sb="10" eb="12">
      <t>セイカツ</t>
    </rPh>
    <rPh sb="12" eb="14">
      <t>シエン</t>
    </rPh>
    <rPh sb="14" eb="15">
      <t>カ</t>
    </rPh>
    <phoneticPr fontId="3"/>
  </si>
  <si>
    <t>オ</t>
    <phoneticPr fontId="3"/>
  </si>
  <si>
    <t>小金井生活実習所組数、利用者数、職員数及び施設状況</t>
    <rPh sb="0" eb="3">
      <t>コガネイ</t>
    </rPh>
    <rPh sb="3" eb="5">
      <t>セイカツ</t>
    </rPh>
    <rPh sb="5" eb="7">
      <t>ジッシュウ</t>
    </rPh>
    <rPh sb="7" eb="8">
      <t>ジョ</t>
    </rPh>
    <rPh sb="8" eb="10">
      <t>クミスウ</t>
    </rPh>
    <rPh sb="11" eb="13">
      <t>リヨウ</t>
    </rPh>
    <rPh sb="13" eb="14">
      <t>シャ</t>
    </rPh>
    <rPh sb="14" eb="15">
      <t>スウ</t>
    </rPh>
    <rPh sb="16" eb="19">
      <t>ショクインスウ</t>
    </rPh>
    <rPh sb="19" eb="20">
      <t>オヨ</t>
    </rPh>
    <rPh sb="21" eb="23">
      <t>シセツ</t>
    </rPh>
    <rPh sb="23" eb="25">
      <t>ジョウキョウ</t>
    </rPh>
    <phoneticPr fontId="3"/>
  </si>
  <si>
    <t>（施設単位：㎡）</t>
    <rPh sb="1" eb="3">
      <t>シセツ</t>
    </rPh>
    <rPh sb="3" eb="5">
      <t>タンイ</t>
    </rPh>
    <phoneticPr fontId="3"/>
  </si>
  <si>
    <t>各年4月1日</t>
    <rPh sb="0" eb="2">
      <t>カクネン</t>
    </rPh>
    <rPh sb="3" eb="4">
      <t>ガツ</t>
    </rPh>
    <rPh sb="5" eb="6">
      <t>ヒ</t>
    </rPh>
    <phoneticPr fontId="3"/>
  </si>
  <si>
    <t>障害者福祉センター利用状況</t>
    <rPh sb="0" eb="3">
      <t>ショウガイシャ</t>
    </rPh>
    <rPh sb="3" eb="5">
      <t>フクシ</t>
    </rPh>
    <rPh sb="9" eb="11">
      <t>リヨウ</t>
    </rPh>
    <rPh sb="11" eb="13">
      <t>ジョウキョウ</t>
    </rPh>
    <phoneticPr fontId="3"/>
  </si>
  <si>
    <t>組数</t>
    <rPh sb="0" eb="2">
      <t>クミスウ</t>
    </rPh>
    <phoneticPr fontId="3"/>
  </si>
  <si>
    <t>利用者数</t>
    <rPh sb="0" eb="2">
      <t>リヨウ</t>
    </rPh>
    <rPh sb="2" eb="3">
      <t>シャ</t>
    </rPh>
    <rPh sb="3" eb="4">
      <t>スウ</t>
    </rPh>
    <phoneticPr fontId="3"/>
  </si>
  <si>
    <t>（単位：人）</t>
    <rPh sb="1" eb="3">
      <t>タンイ</t>
    </rPh>
    <rPh sb="4" eb="5">
      <t>ヒト</t>
    </rPh>
    <phoneticPr fontId="3"/>
  </si>
  <si>
    <t>男</t>
    <rPh sb="0" eb="1">
      <t>オトコ</t>
    </rPh>
    <phoneticPr fontId="3"/>
  </si>
  <si>
    <t>女</t>
    <rPh sb="0" eb="1">
      <t>オンナ</t>
    </rPh>
    <phoneticPr fontId="3"/>
  </si>
  <si>
    <t>野外
運動場</t>
    <rPh sb="0" eb="2">
      <t>ヤガイ</t>
    </rPh>
    <rPh sb="3" eb="6">
      <t>ウンドウジョウ</t>
    </rPh>
    <phoneticPr fontId="3"/>
  </si>
  <si>
    <t>実験
実習室</t>
    <rPh sb="0" eb="2">
      <t>ジッケン</t>
    </rPh>
    <rPh sb="3" eb="6">
      <t>ジッシュウシツ</t>
    </rPh>
    <phoneticPr fontId="3"/>
  </si>
  <si>
    <t>建物敷地・</t>
    <rPh sb="0" eb="2">
      <t>タテモノ</t>
    </rPh>
    <rPh sb="2" eb="4">
      <t>シキチ</t>
    </rPh>
    <phoneticPr fontId="3"/>
  </si>
  <si>
    <t>生活介護事業</t>
    <rPh sb="0" eb="2">
      <t>セイカツ</t>
    </rPh>
    <rPh sb="2" eb="4">
      <t>カイゴ</t>
    </rPh>
    <rPh sb="4" eb="6">
      <t>ジギョウ</t>
    </rPh>
    <phoneticPr fontId="3"/>
  </si>
  <si>
    <t>創作活動</t>
    <rPh sb="0" eb="2">
      <t>ソウサク</t>
    </rPh>
    <rPh sb="2" eb="4">
      <t>カツドウ</t>
    </rPh>
    <phoneticPr fontId="3"/>
  </si>
  <si>
    <t>相談事業</t>
    <rPh sb="0" eb="2">
      <t>ソウダン</t>
    </rPh>
    <rPh sb="2" eb="4">
      <t>ジギョウ</t>
    </rPh>
    <phoneticPr fontId="3"/>
  </si>
  <si>
    <t>資料：小金井生活実習所</t>
    <rPh sb="0" eb="2">
      <t>シリョウ</t>
    </rPh>
    <rPh sb="3" eb="6">
      <t>コガネイ</t>
    </rPh>
    <rPh sb="6" eb="8">
      <t>セイカツ</t>
    </rPh>
    <rPh sb="8" eb="10">
      <t>ジッシュウ</t>
    </rPh>
    <rPh sb="10" eb="11">
      <t>ジョ</t>
    </rPh>
    <phoneticPr fontId="3"/>
  </si>
  <si>
    <t>機能訓練</t>
    <rPh sb="0" eb="2">
      <t>キノウ</t>
    </rPh>
    <rPh sb="2" eb="4">
      <t>クンレン</t>
    </rPh>
    <phoneticPr fontId="3"/>
  </si>
  <si>
    <t>入浴サービス</t>
    <rPh sb="0" eb="2">
      <t>ニュウヨク</t>
    </rPh>
    <phoneticPr fontId="3"/>
  </si>
  <si>
    <t>緊急一時保護</t>
    <rPh sb="0" eb="2">
      <t>キンキュウ</t>
    </rPh>
    <rPh sb="2" eb="4">
      <t>イチジ</t>
    </rPh>
    <rPh sb="4" eb="6">
      <t>ホゴ</t>
    </rPh>
    <phoneticPr fontId="3"/>
  </si>
  <si>
    <t>給食サービス</t>
    <rPh sb="0" eb="2">
      <t>キュウショク</t>
    </rPh>
    <phoneticPr fontId="3"/>
  </si>
  <si>
    <t>カ</t>
    <phoneticPr fontId="3"/>
  </si>
  <si>
    <t>都立小金井特別支援学校学級数、児童数、教員数及び施設状況</t>
    <rPh sb="0" eb="2">
      <t>トリツ</t>
    </rPh>
    <rPh sb="2" eb="5">
      <t>コガネイ</t>
    </rPh>
    <rPh sb="5" eb="7">
      <t>トクベツ</t>
    </rPh>
    <rPh sb="7" eb="9">
      <t>シエン</t>
    </rPh>
    <rPh sb="9" eb="11">
      <t>ガッコウ</t>
    </rPh>
    <rPh sb="11" eb="13">
      <t>ガッキュウ</t>
    </rPh>
    <rPh sb="13" eb="14">
      <t>カズ</t>
    </rPh>
    <rPh sb="15" eb="17">
      <t>ジドウ</t>
    </rPh>
    <rPh sb="17" eb="18">
      <t>スウ</t>
    </rPh>
    <rPh sb="19" eb="21">
      <t>キョウイン</t>
    </rPh>
    <rPh sb="21" eb="22">
      <t>カズ</t>
    </rPh>
    <rPh sb="22" eb="23">
      <t>オヨ</t>
    </rPh>
    <rPh sb="24" eb="26">
      <t>シセツ</t>
    </rPh>
    <rPh sb="26" eb="28">
      <t>ジョウキョウ</t>
    </rPh>
    <phoneticPr fontId="3"/>
  </si>
  <si>
    <t>講座・講習(手話)</t>
    <rPh sb="0" eb="2">
      <t>コウザ</t>
    </rPh>
    <rPh sb="3" eb="5">
      <t>コウシュウ</t>
    </rPh>
    <rPh sb="6" eb="8">
      <t>シュワ</t>
    </rPh>
    <phoneticPr fontId="3"/>
  </si>
  <si>
    <t>各年5月1日</t>
    <rPh sb="0" eb="2">
      <t>カクネン</t>
    </rPh>
    <rPh sb="3" eb="4">
      <t>ガツ</t>
    </rPh>
    <rPh sb="5" eb="6">
      <t>ヒ</t>
    </rPh>
    <phoneticPr fontId="3"/>
  </si>
  <si>
    <t>学級数</t>
    <rPh sb="0" eb="2">
      <t>ガッキュウ</t>
    </rPh>
    <rPh sb="2" eb="3">
      <t>スウ</t>
    </rPh>
    <phoneticPr fontId="3"/>
  </si>
  <si>
    <t>児童数</t>
    <rPh sb="0" eb="2">
      <t>ジドウ</t>
    </rPh>
    <rPh sb="2" eb="3">
      <t>スウ</t>
    </rPh>
    <phoneticPr fontId="3"/>
  </si>
  <si>
    <t>教員数</t>
    <rPh sb="0" eb="2">
      <t>キョウイン</t>
    </rPh>
    <rPh sb="2" eb="3">
      <t>スウ</t>
    </rPh>
    <phoneticPr fontId="3"/>
  </si>
  <si>
    <t>施設提供</t>
    <rPh sb="0" eb="2">
      <t>シセツ</t>
    </rPh>
    <rPh sb="2" eb="4">
      <t>テイキョウ</t>
    </rPh>
    <phoneticPr fontId="3"/>
  </si>
  <si>
    <t>屋外運動場</t>
    <rPh sb="0" eb="2">
      <t>オクガイ</t>
    </rPh>
    <rPh sb="2" eb="5">
      <t>ウンドウジョウ</t>
    </rPh>
    <phoneticPr fontId="3"/>
  </si>
  <si>
    <t>実験実習室</t>
    <rPh sb="0" eb="2">
      <t>ジッケン</t>
    </rPh>
    <rPh sb="2" eb="5">
      <t>ジッシュウシツ</t>
    </rPh>
    <phoneticPr fontId="3"/>
  </si>
  <si>
    <t>ボランティア</t>
    <phoneticPr fontId="3"/>
  </si>
  <si>
    <t>実習生</t>
    <rPh sb="0" eb="2">
      <t>ジッシュウ</t>
    </rPh>
    <rPh sb="2" eb="3">
      <t>セイ</t>
    </rPh>
    <phoneticPr fontId="3"/>
  </si>
  <si>
    <t>送迎バス</t>
    <rPh sb="0" eb="2">
      <t>ソウゲイ</t>
    </rPh>
    <phoneticPr fontId="3"/>
  </si>
  <si>
    <t>資料：都立小金井特別支援学校</t>
    <rPh sb="0" eb="2">
      <t>シリョウ</t>
    </rPh>
    <rPh sb="3" eb="5">
      <t>トリツ</t>
    </rPh>
    <rPh sb="5" eb="8">
      <t>コガネイ</t>
    </rPh>
    <rPh sb="8" eb="10">
      <t>トクベツ</t>
    </rPh>
    <rPh sb="10" eb="12">
      <t>シエン</t>
    </rPh>
    <rPh sb="12" eb="14">
      <t>ガッコウ</t>
    </rPh>
    <phoneticPr fontId="3"/>
  </si>
  <si>
    <t>（１）</t>
    <phoneticPr fontId="3"/>
  </si>
  <si>
    <t>保健</t>
    <rPh sb="0" eb="2">
      <t>ホケン</t>
    </rPh>
    <phoneticPr fontId="3"/>
  </si>
  <si>
    <t>(１)</t>
    <phoneticPr fontId="3"/>
  </si>
  <si>
    <t>死亡主要原因別順位</t>
    <rPh sb="0" eb="2">
      <t>シボウ</t>
    </rPh>
    <rPh sb="2" eb="4">
      <t>シュヨウ</t>
    </rPh>
    <rPh sb="4" eb="6">
      <t>ゲンイン</t>
    </rPh>
    <rPh sb="6" eb="7">
      <t>ベツ</t>
    </rPh>
    <rPh sb="7" eb="9">
      <t>ジュンイ</t>
    </rPh>
    <phoneticPr fontId="3"/>
  </si>
  <si>
    <t>人口動態統計の年次別推移</t>
    <rPh sb="0" eb="2">
      <t>ジンコウ</t>
    </rPh>
    <rPh sb="2" eb="4">
      <t>ドウタイ</t>
    </rPh>
    <rPh sb="4" eb="6">
      <t>トウケイ</t>
    </rPh>
    <rPh sb="7" eb="10">
      <t>ネンジベツ</t>
    </rPh>
    <rPh sb="10" eb="12">
      <t>スイイ</t>
    </rPh>
    <phoneticPr fontId="3"/>
  </si>
  <si>
    <t>（２）</t>
    <phoneticPr fontId="3"/>
  </si>
  <si>
    <t>環境衛生</t>
    <rPh sb="0" eb="2">
      <t>カンキョウ</t>
    </rPh>
    <rPh sb="2" eb="4">
      <t>エイセイ</t>
    </rPh>
    <phoneticPr fontId="3"/>
  </si>
  <si>
    <t>(２)</t>
    <phoneticPr fontId="3"/>
  </si>
  <si>
    <t>町別、現象別公害苦情受付件数</t>
    <rPh sb="0" eb="1">
      <t>マチ</t>
    </rPh>
    <rPh sb="1" eb="2">
      <t>ベツ</t>
    </rPh>
    <rPh sb="3" eb="5">
      <t>ゲンショウ</t>
    </rPh>
    <rPh sb="5" eb="6">
      <t>ベツ</t>
    </rPh>
    <rPh sb="6" eb="8">
      <t>コウガイ</t>
    </rPh>
    <rPh sb="8" eb="10">
      <t>クジョウ</t>
    </rPh>
    <rPh sb="10" eb="12">
      <t>ウケツケ</t>
    </rPh>
    <rPh sb="12" eb="14">
      <t>ケンスウ</t>
    </rPh>
    <phoneticPr fontId="3"/>
  </si>
  <si>
    <t>種類別医療施設数</t>
    <rPh sb="0" eb="2">
      <t>シュルイ</t>
    </rPh>
    <rPh sb="2" eb="3">
      <t>ベツ</t>
    </rPh>
    <rPh sb="3" eb="5">
      <t>イリョウ</t>
    </rPh>
    <rPh sb="5" eb="7">
      <t>シセツ</t>
    </rPh>
    <rPh sb="7" eb="8">
      <t>スウ</t>
    </rPh>
    <phoneticPr fontId="3"/>
  </si>
  <si>
    <t>周産期死亡</t>
    <rPh sb="0" eb="1">
      <t>シュウ</t>
    </rPh>
    <rPh sb="1" eb="2">
      <t>サン</t>
    </rPh>
    <rPh sb="2" eb="3">
      <t>キ</t>
    </rPh>
    <rPh sb="3" eb="5">
      <t>シボウ</t>
    </rPh>
    <phoneticPr fontId="3"/>
  </si>
  <si>
    <t>死産</t>
    <rPh sb="0" eb="2">
      <t>シザン</t>
    </rPh>
    <phoneticPr fontId="3"/>
  </si>
  <si>
    <t>婚姻数</t>
    <rPh sb="0" eb="2">
      <t>コンイン</t>
    </rPh>
    <rPh sb="2" eb="3">
      <t>スウ</t>
    </rPh>
    <phoneticPr fontId="3"/>
  </si>
  <si>
    <t>離婚数</t>
    <rPh sb="0" eb="2">
      <t>リコン</t>
    </rPh>
    <rPh sb="2" eb="3">
      <t>スウ</t>
    </rPh>
    <phoneticPr fontId="3"/>
  </si>
  <si>
    <t>自　　 然　　増  加  数</t>
    <rPh sb="0" eb="1">
      <t>ジ</t>
    </rPh>
    <rPh sb="4" eb="5">
      <t>ゼン</t>
    </rPh>
    <rPh sb="7" eb="8">
      <t>ゾウ</t>
    </rPh>
    <rPh sb="10" eb="11">
      <t>カ</t>
    </rPh>
    <rPh sb="13" eb="14">
      <t>スウ</t>
    </rPh>
    <phoneticPr fontId="3"/>
  </si>
  <si>
    <t>ごみ処理状況</t>
    <rPh sb="2" eb="4">
      <t>ショリ</t>
    </rPh>
    <rPh sb="4" eb="6">
      <t>ジョウキョウ</t>
    </rPh>
    <phoneticPr fontId="3"/>
  </si>
  <si>
    <t>ばい煙</t>
    <rPh sb="2" eb="3">
      <t>エン</t>
    </rPh>
    <phoneticPr fontId="3"/>
  </si>
  <si>
    <t>粉じん</t>
    <rPh sb="0" eb="1">
      <t>フン</t>
    </rPh>
    <phoneticPr fontId="3"/>
  </si>
  <si>
    <t>有害
ガス</t>
    <rPh sb="0" eb="2">
      <t>ユウガイ</t>
    </rPh>
    <phoneticPr fontId="3"/>
  </si>
  <si>
    <t>悪臭</t>
    <rPh sb="0" eb="2">
      <t>アクシュウ</t>
    </rPh>
    <phoneticPr fontId="3"/>
  </si>
  <si>
    <t>汚水</t>
    <rPh sb="0" eb="2">
      <t>オスイ</t>
    </rPh>
    <phoneticPr fontId="3"/>
  </si>
  <si>
    <t>騒音</t>
    <rPh sb="0" eb="2">
      <t>ソウオン</t>
    </rPh>
    <phoneticPr fontId="3"/>
  </si>
  <si>
    <t>振動</t>
    <rPh sb="0" eb="2">
      <t>シンドウ</t>
    </rPh>
    <phoneticPr fontId="3"/>
  </si>
  <si>
    <t>出生数</t>
    <rPh sb="0" eb="1">
      <t>デ</t>
    </rPh>
    <rPh sb="1" eb="2">
      <t>ショウ</t>
    </rPh>
    <rPh sb="2" eb="3">
      <t>カズ</t>
    </rPh>
    <phoneticPr fontId="3"/>
  </si>
  <si>
    <t>（再掲）</t>
    <rPh sb="1" eb="3">
      <t>サイケイ</t>
    </rPh>
    <phoneticPr fontId="3"/>
  </si>
  <si>
    <t>死亡数</t>
    <rPh sb="0" eb="1">
      <t>シ</t>
    </rPh>
    <rPh sb="1" eb="2">
      <t>ボウ</t>
    </rPh>
    <rPh sb="2" eb="3">
      <t>カズ</t>
    </rPh>
    <phoneticPr fontId="3"/>
  </si>
  <si>
    <t>病院</t>
    <rPh sb="0" eb="2">
      <t>ビョウイン</t>
    </rPh>
    <phoneticPr fontId="3"/>
  </si>
  <si>
    <t>診療所</t>
    <rPh sb="0" eb="3">
      <t>シンリョウジョ</t>
    </rPh>
    <phoneticPr fontId="3"/>
  </si>
  <si>
    <t>歯科診療所</t>
    <rPh sb="0" eb="2">
      <t>シカ</t>
    </rPh>
    <rPh sb="2" eb="4">
      <t>シンリョウ</t>
    </rPh>
    <rPh sb="4" eb="5">
      <t>ジョ</t>
    </rPh>
    <phoneticPr fontId="3"/>
  </si>
  <si>
    <t>助産施設</t>
    <rPh sb="0" eb="2">
      <t>ジョサン</t>
    </rPh>
    <rPh sb="2" eb="4">
      <t>シセツ</t>
    </rPh>
    <phoneticPr fontId="3"/>
  </si>
  <si>
    <t>施術所</t>
    <rPh sb="0" eb="2">
      <t>セジュツ</t>
    </rPh>
    <rPh sb="2" eb="3">
      <t>ショ</t>
    </rPh>
    <phoneticPr fontId="3"/>
  </si>
  <si>
    <t>順位</t>
    <rPh sb="0" eb="2">
      <t>ジュンイ</t>
    </rPh>
    <phoneticPr fontId="3"/>
  </si>
  <si>
    <t>妊娠満２２週以後の死亡</t>
    <rPh sb="0" eb="2">
      <t>ニンシン</t>
    </rPh>
    <rPh sb="2" eb="3">
      <t>マン</t>
    </rPh>
    <rPh sb="5" eb="6">
      <t>シュウ</t>
    </rPh>
    <rPh sb="6" eb="7">
      <t>イ</t>
    </rPh>
    <rPh sb="7" eb="8">
      <t>ゴ</t>
    </rPh>
    <rPh sb="9" eb="10">
      <t>シ</t>
    </rPh>
    <rPh sb="10" eb="11">
      <t>ボウ</t>
    </rPh>
    <phoneticPr fontId="3"/>
  </si>
  <si>
    <t>早期新生児
死亡数</t>
    <rPh sb="0" eb="2">
      <t>ソウキ</t>
    </rPh>
    <rPh sb="2" eb="4">
      <t>シンセイ</t>
    </rPh>
    <rPh sb="4" eb="5">
      <t>ジ</t>
    </rPh>
    <rPh sb="6" eb="7">
      <t>シ</t>
    </rPh>
    <rPh sb="7" eb="8">
      <t>ボウ</t>
    </rPh>
    <rPh sb="8" eb="9">
      <t>スウ</t>
    </rPh>
    <phoneticPr fontId="3"/>
  </si>
  <si>
    <t>自然死産</t>
    <rPh sb="0" eb="2">
      <t>シゼン</t>
    </rPh>
    <rPh sb="2" eb="4">
      <t>シザン</t>
    </rPh>
    <phoneticPr fontId="3"/>
  </si>
  <si>
    <t>人工死産</t>
    <rPh sb="0" eb="2">
      <t>ジンコウ</t>
    </rPh>
    <rPh sb="2" eb="4">
      <t>シザン</t>
    </rPh>
    <phoneticPr fontId="3"/>
  </si>
  <si>
    <t>年       次</t>
    <rPh sb="0" eb="1">
      <t>トシ</t>
    </rPh>
    <rPh sb="8" eb="9">
      <t>ツギ</t>
    </rPh>
    <phoneticPr fontId="3"/>
  </si>
  <si>
    <t>対象数</t>
    <rPh sb="0" eb="2">
      <t>タイショウ</t>
    </rPh>
    <rPh sb="2" eb="3">
      <t>カズ</t>
    </rPh>
    <phoneticPr fontId="3"/>
  </si>
  <si>
    <t>収集・持込量</t>
    <rPh sb="0" eb="2">
      <t>シュウシュウ</t>
    </rPh>
    <rPh sb="3" eb="5">
      <t>モチコミ</t>
    </rPh>
    <rPh sb="5" eb="6">
      <t>リョウ</t>
    </rPh>
    <phoneticPr fontId="3"/>
  </si>
  <si>
    <t>1日当り（㎏）</t>
    <rPh sb="1" eb="2">
      <t>ニチ</t>
    </rPh>
    <rPh sb="2" eb="3">
      <t>ア</t>
    </rPh>
    <phoneticPr fontId="3"/>
  </si>
  <si>
    <t>1人1日当り（ｇ）</t>
    <rPh sb="1" eb="2">
      <t>リ</t>
    </rPh>
    <rPh sb="3" eb="4">
      <t>ニチ</t>
    </rPh>
    <rPh sb="4" eb="5">
      <t>アタ</t>
    </rPh>
    <phoneticPr fontId="3"/>
  </si>
  <si>
    <t>施設数</t>
    <rPh sb="0" eb="3">
      <t>シセツスウ</t>
    </rPh>
    <phoneticPr fontId="3"/>
  </si>
  <si>
    <t>病床数</t>
    <rPh sb="0" eb="3">
      <t>ビョウショウスウ</t>
    </rPh>
    <phoneticPr fontId="3"/>
  </si>
  <si>
    <t>低体重児出生数</t>
    <rPh sb="0" eb="3">
      <t>テイタイジュウ</t>
    </rPh>
    <rPh sb="3" eb="4">
      <t>ジ</t>
    </rPh>
    <rPh sb="4" eb="5">
      <t>デ</t>
    </rPh>
    <rPh sb="5" eb="6">
      <t>ショウ</t>
    </rPh>
    <rPh sb="6" eb="7">
      <t>カズ</t>
    </rPh>
    <phoneticPr fontId="3"/>
  </si>
  <si>
    <t>乳児
死亡</t>
    <rPh sb="0" eb="2">
      <t>ニュウジ</t>
    </rPh>
    <rPh sb="3" eb="5">
      <t>シボウ</t>
    </rPh>
    <phoneticPr fontId="3"/>
  </si>
  <si>
    <t>新生児
死亡</t>
    <rPh sb="0" eb="3">
      <t>シンセイジ</t>
    </rPh>
    <rPh sb="4" eb="5">
      <t>シ</t>
    </rPh>
    <rPh sb="5" eb="6">
      <t>ボウ</t>
    </rPh>
    <phoneticPr fontId="3"/>
  </si>
  <si>
    <t>人口</t>
    <rPh sb="0" eb="2">
      <t>ジンコウ</t>
    </rPh>
    <phoneticPr fontId="3"/>
  </si>
  <si>
    <t>世帯数</t>
    <rPh sb="0" eb="2">
      <t>セタイ</t>
    </rPh>
    <rPh sb="2" eb="3">
      <t>スウ</t>
    </rPh>
    <phoneticPr fontId="3"/>
  </si>
  <si>
    <t>焼却</t>
    <rPh sb="0" eb="2">
      <t>ショウキャク</t>
    </rPh>
    <phoneticPr fontId="3"/>
  </si>
  <si>
    <t>埋立</t>
    <rPh sb="0" eb="2">
      <t>ウメタテ</t>
    </rPh>
    <phoneticPr fontId="3"/>
  </si>
  <si>
    <t>資源化</t>
    <rPh sb="0" eb="3">
      <t>シゲンカ</t>
    </rPh>
    <phoneticPr fontId="3"/>
  </si>
  <si>
    <t>有床</t>
    <rPh sb="0" eb="2">
      <t>ユウショウ</t>
    </rPh>
    <phoneticPr fontId="3"/>
  </si>
  <si>
    <t>無床</t>
    <rPh sb="0" eb="1">
      <t>ム</t>
    </rPh>
    <rPh sb="1" eb="2">
      <t>ショウ</t>
    </rPh>
    <phoneticPr fontId="3"/>
  </si>
  <si>
    <t>注）施術所とは、はり、きゅう、あん摩マッサージ指圧及び柔道整復所を含む。</t>
    <rPh sb="0" eb="1">
      <t>チュウ</t>
    </rPh>
    <rPh sb="2" eb="4">
      <t>セジュツ</t>
    </rPh>
    <rPh sb="4" eb="5">
      <t>ショ</t>
    </rPh>
    <rPh sb="17" eb="18">
      <t>マ</t>
    </rPh>
    <rPh sb="23" eb="25">
      <t>シアツ</t>
    </rPh>
    <rPh sb="25" eb="26">
      <t>オヨ</t>
    </rPh>
    <rPh sb="27" eb="29">
      <t>ジュウドウ</t>
    </rPh>
    <rPh sb="29" eb="31">
      <t>セイフク</t>
    </rPh>
    <rPh sb="31" eb="32">
      <t>ショ</t>
    </rPh>
    <rPh sb="33" eb="34">
      <t>フク</t>
    </rPh>
    <phoneticPr fontId="3"/>
  </si>
  <si>
    <t>年</t>
    <rPh sb="0" eb="1">
      <t>ネン</t>
    </rPh>
    <phoneticPr fontId="3"/>
  </si>
  <si>
    <t>町別内訳</t>
    <rPh sb="0" eb="1">
      <t>マチ</t>
    </rPh>
    <rPh sb="1" eb="2">
      <t>ベツ</t>
    </rPh>
    <rPh sb="2" eb="4">
      <t>ウチワケ</t>
    </rPh>
    <phoneticPr fontId="3"/>
  </si>
  <si>
    <t>東町</t>
    <rPh sb="0" eb="1">
      <t>ヒガシ</t>
    </rPh>
    <rPh sb="1" eb="2">
      <t>チョウ</t>
    </rPh>
    <phoneticPr fontId="3"/>
  </si>
  <si>
    <t>資料：東京都多摩府中保健所</t>
    <rPh sb="0" eb="2">
      <t>シリョウ</t>
    </rPh>
    <rPh sb="3" eb="6">
      <t>トウキョウト</t>
    </rPh>
    <rPh sb="6" eb="8">
      <t>タマ</t>
    </rPh>
    <rPh sb="8" eb="10">
      <t>フチュウ</t>
    </rPh>
    <rPh sb="10" eb="12">
      <t>ホケン</t>
    </rPh>
    <rPh sb="12" eb="13">
      <t>ショ</t>
    </rPh>
    <phoneticPr fontId="3"/>
  </si>
  <si>
    <t>梶野町</t>
    <rPh sb="0" eb="3">
      <t>カジノチョウ</t>
    </rPh>
    <phoneticPr fontId="3"/>
  </si>
  <si>
    <t>資料：環境部ごみ対策課</t>
    <rPh sb="0" eb="2">
      <t>シリョウ</t>
    </rPh>
    <rPh sb="3" eb="5">
      <t>カンキョウ</t>
    </rPh>
    <rPh sb="5" eb="6">
      <t>ブ</t>
    </rPh>
    <rPh sb="8" eb="10">
      <t>タイサク</t>
    </rPh>
    <rPh sb="10" eb="11">
      <t>カ</t>
    </rPh>
    <phoneticPr fontId="3"/>
  </si>
  <si>
    <t>関野町</t>
    <rPh sb="0" eb="2">
      <t>セキノ</t>
    </rPh>
    <rPh sb="2" eb="3">
      <t>チョウ</t>
    </rPh>
    <phoneticPr fontId="3"/>
  </si>
  <si>
    <t>緑町</t>
    <rPh sb="0" eb="2">
      <t>ミドリチョウ</t>
    </rPh>
    <phoneticPr fontId="3"/>
  </si>
  <si>
    <t>中町</t>
    <rPh sb="0" eb="1">
      <t>ナカ</t>
    </rPh>
    <rPh sb="1" eb="2">
      <t>チョウ</t>
    </rPh>
    <phoneticPr fontId="3"/>
  </si>
  <si>
    <t>主要原因別死亡者数</t>
    <rPh sb="0" eb="2">
      <t>シュヨウ</t>
    </rPh>
    <rPh sb="2" eb="4">
      <t>ゲンイン</t>
    </rPh>
    <rPh sb="4" eb="5">
      <t>ベツ</t>
    </rPh>
    <rPh sb="5" eb="8">
      <t>シボウシャ</t>
    </rPh>
    <rPh sb="8" eb="9">
      <t>スウ</t>
    </rPh>
    <phoneticPr fontId="3"/>
  </si>
  <si>
    <t>前原町</t>
    <rPh sb="0" eb="3">
      <t>マエハラチョウ</t>
    </rPh>
    <phoneticPr fontId="3"/>
  </si>
  <si>
    <t>６.</t>
    <phoneticPr fontId="3"/>
  </si>
  <si>
    <t>保健・環境衛生</t>
    <rPh sb="0" eb="2">
      <t>ホケン</t>
    </rPh>
    <rPh sb="3" eb="5">
      <t>カンキョウ</t>
    </rPh>
    <rPh sb="5" eb="7">
      <t>エイセイ</t>
    </rPh>
    <phoneticPr fontId="3"/>
  </si>
  <si>
    <t>し尿処理状況</t>
    <rPh sb="1" eb="2">
      <t>ニョウ</t>
    </rPh>
    <rPh sb="2" eb="4">
      <t>ショリ</t>
    </rPh>
    <rPh sb="4" eb="6">
      <t>ジョウキョウ</t>
    </rPh>
    <phoneticPr fontId="3"/>
  </si>
  <si>
    <t>本町</t>
    <rPh sb="0" eb="2">
      <t>ホンチョウ</t>
    </rPh>
    <phoneticPr fontId="3"/>
  </si>
  <si>
    <t>（処理量単位： kℓ）</t>
    <rPh sb="1" eb="3">
      <t>ショリ</t>
    </rPh>
    <rPh sb="3" eb="4">
      <t>リョウ</t>
    </rPh>
    <rPh sb="4" eb="6">
      <t>タンイ</t>
    </rPh>
    <phoneticPr fontId="3"/>
  </si>
  <si>
    <t>桜町</t>
    <rPh sb="0" eb="2">
      <t>サクラチョウ</t>
    </rPh>
    <phoneticPr fontId="3"/>
  </si>
  <si>
    <t>人口動態統計の年次別推移（率）</t>
    <rPh sb="0" eb="2">
      <t>ジンコウ</t>
    </rPh>
    <rPh sb="2" eb="4">
      <t>ドウタイ</t>
    </rPh>
    <rPh sb="4" eb="6">
      <t>トウケイ</t>
    </rPh>
    <rPh sb="7" eb="10">
      <t>ネンジベツ</t>
    </rPh>
    <rPh sb="10" eb="12">
      <t>スイイ</t>
    </rPh>
    <rPh sb="13" eb="14">
      <t>リツ</t>
    </rPh>
    <phoneticPr fontId="3"/>
  </si>
  <si>
    <t>作業日数（日）</t>
    <rPh sb="0" eb="2">
      <t>サギョウ</t>
    </rPh>
    <rPh sb="2" eb="4">
      <t>ニッスウ</t>
    </rPh>
    <rPh sb="5" eb="6">
      <t>ヒ</t>
    </rPh>
    <phoneticPr fontId="3"/>
  </si>
  <si>
    <t>1日当り</t>
    <rPh sb="1" eb="2">
      <t>ニチ</t>
    </rPh>
    <rPh sb="2" eb="3">
      <t>ア</t>
    </rPh>
    <phoneticPr fontId="3"/>
  </si>
  <si>
    <t>貫井北町</t>
    <rPh sb="0" eb="4">
      <t>ヌクイキタマチ</t>
    </rPh>
    <phoneticPr fontId="3"/>
  </si>
  <si>
    <t>結核</t>
    <rPh sb="0" eb="2">
      <t>ケッカク</t>
    </rPh>
    <phoneticPr fontId="3"/>
  </si>
  <si>
    <t>総人口</t>
    <rPh sb="0" eb="3">
      <t>ソウジンコウ</t>
    </rPh>
    <phoneticPr fontId="3"/>
  </si>
  <si>
    <t>水洗化人口</t>
    <rPh sb="0" eb="3">
      <t>スイセンカ</t>
    </rPh>
    <rPh sb="3" eb="5">
      <t>ジンコウ</t>
    </rPh>
    <phoneticPr fontId="3"/>
  </si>
  <si>
    <t>汲取人口</t>
    <rPh sb="0" eb="1">
      <t>ク</t>
    </rPh>
    <rPh sb="1" eb="2">
      <t>ト</t>
    </rPh>
    <rPh sb="2" eb="4">
      <t>ジンコウ</t>
    </rPh>
    <phoneticPr fontId="3"/>
  </si>
  <si>
    <t>浄化槽汚泥量</t>
    <rPh sb="0" eb="3">
      <t>ジョウカソウ</t>
    </rPh>
    <rPh sb="3" eb="5">
      <t>オデイ</t>
    </rPh>
    <rPh sb="5" eb="6">
      <t>リョウ</t>
    </rPh>
    <phoneticPr fontId="3"/>
  </si>
  <si>
    <t>し尿汲取量</t>
    <rPh sb="1" eb="2">
      <t>ニョウ</t>
    </rPh>
    <rPh sb="2" eb="4">
      <t>クミト</t>
    </rPh>
    <rPh sb="4" eb="5">
      <t>リョウ</t>
    </rPh>
    <phoneticPr fontId="3"/>
  </si>
  <si>
    <t>貫井南町</t>
    <rPh sb="0" eb="2">
      <t>ヌクイ</t>
    </rPh>
    <rPh sb="2" eb="3">
      <t>ミナミ</t>
    </rPh>
    <rPh sb="3" eb="4">
      <t>チョウ</t>
    </rPh>
    <phoneticPr fontId="3"/>
  </si>
  <si>
    <t>悪性新生物</t>
    <rPh sb="0" eb="2">
      <t>アクセイ</t>
    </rPh>
    <rPh sb="2" eb="5">
      <t>シンセイブツ</t>
    </rPh>
    <phoneticPr fontId="3"/>
  </si>
  <si>
    <t>出産千対周産期
死亡率</t>
    <rPh sb="0" eb="2">
      <t>シュッサン</t>
    </rPh>
    <rPh sb="2" eb="4">
      <t>センタイ</t>
    </rPh>
    <rPh sb="4" eb="5">
      <t>シュウ</t>
    </rPh>
    <rPh sb="5" eb="6">
      <t>サン</t>
    </rPh>
    <rPh sb="6" eb="7">
      <t>キ</t>
    </rPh>
    <rPh sb="8" eb="11">
      <t>シボウリツ</t>
    </rPh>
    <phoneticPr fontId="3"/>
  </si>
  <si>
    <t>出産千対死産率</t>
    <rPh sb="0" eb="2">
      <t>シュッサン</t>
    </rPh>
    <rPh sb="2" eb="4">
      <t>センタイ</t>
    </rPh>
    <rPh sb="4" eb="6">
      <t>シザン</t>
    </rPh>
    <rPh sb="6" eb="7">
      <t>リツ</t>
    </rPh>
    <phoneticPr fontId="3"/>
  </si>
  <si>
    <t>人口千対婚姻率</t>
    <rPh sb="0" eb="2">
      <t>ジンコウ</t>
    </rPh>
    <rPh sb="2" eb="4">
      <t>センタイ</t>
    </rPh>
    <rPh sb="4" eb="6">
      <t>コンイン</t>
    </rPh>
    <rPh sb="6" eb="7">
      <t>リツ</t>
    </rPh>
    <phoneticPr fontId="3"/>
  </si>
  <si>
    <t>人口千対　　離婚率</t>
    <rPh sb="0" eb="2">
      <t>ジンコウ</t>
    </rPh>
    <rPh sb="2" eb="4">
      <t>センタイ</t>
    </rPh>
    <rPh sb="6" eb="8">
      <t>リコン</t>
    </rPh>
    <rPh sb="8" eb="9">
      <t>リツ</t>
    </rPh>
    <phoneticPr fontId="3"/>
  </si>
  <si>
    <t>人口千対自然増加率</t>
    <rPh sb="0" eb="2">
      <t>ジンコウ</t>
    </rPh>
    <rPh sb="2" eb="4">
      <t>センタイ</t>
    </rPh>
    <rPh sb="4" eb="6">
      <t>シゼン</t>
    </rPh>
    <rPh sb="6" eb="8">
      <t>ゾウカ</t>
    </rPh>
    <rPh sb="8" eb="9">
      <t>リツ</t>
    </rPh>
    <phoneticPr fontId="3"/>
  </si>
  <si>
    <t>資料：環境部環境政策課</t>
    <rPh sb="0" eb="2">
      <t>シリョウ</t>
    </rPh>
    <rPh sb="3" eb="5">
      <t>カンキョウ</t>
    </rPh>
    <rPh sb="5" eb="6">
      <t>ブ</t>
    </rPh>
    <rPh sb="6" eb="8">
      <t>カンキョウ</t>
    </rPh>
    <rPh sb="8" eb="10">
      <t>セイサク</t>
    </rPh>
    <rPh sb="10" eb="11">
      <t>カ</t>
    </rPh>
    <phoneticPr fontId="3"/>
  </si>
  <si>
    <t>糖尿病</t>
    <rPh sb="0" eb="3">
      <t>トウニョウビョウ</t>
    </rPh>
    <phoneticPr fontId="3"/>
  </si>
  <si>
    <t>人口千対出生率</t>
    <rPh sb="0" eb="2">
      <t>ジンコウ</t>
    </rPh>
    <rPh sb="2" eb="3">
      <t>セン</t>
    </rPh>
    <rPh sb="3" eb="4">
      <t>タイ</t>
    </rPh>
    <rPh sb="4" eb="5">
      <t>デ</t>
    </rPh>
    <rPh sb="5" eb="6">
      <t>ショウ</t>
    </rPh>
    <rPh sb="6" eb="7">
      <t>リツ</t>
    </rPh>
    <phoneticPr fontId="3"/>
  </si>
  <si>
    <t>人口千対死亡率</t>
    <rPh sb="0" eb="2">
      <t>ジンコウ</t>
    </rPh>
    <rPh sb="2" eb="4">
      <t>センタイ</t>
    </rPh>
    <rPh sb="4" eb="5">
      <t>シ</t>
    </rPh>
    <rPh sb="5" eb="6">
      <t>ボウ</t>
    </rPh>
    <rPh sb="6" eb="7">
      <t>リツ</t>
    </rPh>
    <phoneticPr fontId="3"/>
  </si>
  <si>
    <t>公共下水道</t>
    <rPh sb="0" eb="2">
      <t>コウキョウ</t>
    </rPh>
    <rPh sb="2" eb="5">
      <t>ゲスイドウ</t>
    </rPh>
    <phoneticPr fontId="3"/>
  </si>
  <si>
    <t>浄化槽</t>
    <rPh sb="0" eb="3">
      <t>ジョウカソウ</t>
    </rPh>
    <phoneticPr fontId="3"/>
  </si>
  <si>
    <t>収集</t>
    <rPh sb="0" eb="2">
      <t>シュウシュウ</t>
    </rPh>
    <phoneticPr fontId="3"/>
  </si>
  <si>
    <t>自家処理</t>
    <rPh sb="0" eb="2">
      <t>ジカ</t>
    </rPh>
    <rPh sb="2" eb="4">
      <t>ショリ</t>
    </rPh>
    <phoneticPr fontId="3"/>
  </si>
  <si>
    <t>高血圧性疾患</t>
    <rPh sb="0" eb="1">
      <t>コウ</t>
    </rPh>
    <rPh sb="1" eb="2">
      <t>ケツ</t>
    </rPh>
    <rPh sb="2" eb="3">
      <t>アツ</t>
    </rPh>
    <rPh sb="3" eb="4">
      <t>セイ</t>
    </rPh>
    <rPh sb="4" eb="6">
      <t>シッカン</t>
    </rPh>
    <phoneticPr fontId="3"/>
  </si>
  <si>
    <t>心疾患</t>
    <rPh sb="0" eb="3">
      <t>シンシッカン</t>
    </rPh>
    <phoneticPr fontId="3"/>
  </si>
  <si>
    <t>出生百対低体重児出生率</t>
    <rPh sb="0" eb="2">
      <t>シュッセイ</t>
    </rPh>
    <rPh sb="2" eb="3">
      <t>ヒャク</t>
    </rPh>
    <rPh sb="3" eb="4">
      <t>タイ</t>
    </rPh>
    <rPh sb="4" eb="7">
      <t>テイタイジュウ</t>
    </rPh>
    <rPh sb="7" eb="8">
      <t>ジ</t>
    </rPh>
    <rPh sb="8" eb="9">
      <t>デ</t>
    </rPh>
    <rPh sb="9" eb="10">
      <t>ショウ</t>
    </rPh>
    <rPh sb="10" eb="11">
      <t>リツ</t>
    </rPh>
    <phoneticPr fontId="3"/>
  </si>
  <si>
    <t>出生千対乳児死亡率</t>
    <rPh sb="0" eb="2">
      <t>シュッショウ</t>
    </rPh>
    <rPh sb="2" eb="4">
      <t>センタイ</t>
    </rPh>
    <rPh sb="4" eb="6">
      <t>ニュウジ</t>
    </rPh>
    <rPh sb="6" eb="8">
      <t>シボウ</t>
    </rPh>
    <rPh sb="8" eb="9">
      <t>リツ</t>
    </rPh>
    <phoneticPr fontId="3"/>
  </si>
  <si>
    <t>出生千対新生児死亡率</t>
    <rPh sb="0" eb="2">
      <t>シュッショウ</t>
    </rPh>
    <rPh sb="2" eb="4">
      <t>センタイ</t>
    </rPh>
    <rPh sb="4" eb="7">
      <t>シンセイジ</t>
    </rPh>
    <rPh sb="7" eb="8">
      <t>シ</t>
    </rPh>
    <rPh sb="8" eb="9">
      <t>ボウ</t>
    </rPh>
    <rPh sb="9" eb="10">
      <t>リツ</t>
    </rPh>
    <phoneticPr fontId="3"/>
  </si>
  <si>
    <t>脳血管疾患</t>
    <rPh sb="0" eb="1">
      <t>ノウ</t>
    </rPh>
    <rPh sb="1" eb="3">
      <t>ケッカン</t>
    </rPh>
    <rPh sb="3" eb="5">
      <t>シッカン</t>
    </rPh>
    <phoneticPr fontId="3"/>
  </si>
  <si>
    <t>水質汚染状況</t>
    <rPh sb="0" eb="2">
      <t>スイシツ</t>
    </rPh>
    <rPh sb="2" eb="4">
      <t>オセン</t>
    </rPh>
    <rPh sb="4" eb="6">
      <t>ジョウキョウ</t>
    </rPh>
    <phoneticPr fontId="3"/>
  </si>
  <si>
    <t>大動脈瘤及び解離</t>
    <rPh sb="0" eb="4">
      <t>ダイドウミャクリュウ</t>
    </rPh>
    <rPh sb="4" eb="5">
      <t>オヨ</t>
    </rPh>
    <rPh sb="6" eb="8">
      <t>カイリ</t>
    </rPh>
    <phoneticPr fontId="3"/>
  </si>
  <si>
    <t>（単位：PH以外は㎎/ ℓ）</t>
    <rPh sb="1" eb="3">
      <t>タンイ</t>
    </rPh>
    <rPh sb="6" eb="8">
      <t>イガイ</t>
    </rPh>
    <phoneticPr fontId="3"/>
  </si>
  <si>
    <t>肺炎</t>
    <rPh sb="0" eb="2">
      <t>ハイエン</t>
    </rPh>
    <phoneticPr fontId="3"/>
  </si>
  <si>
    <t>年</t>
  </si>
  <si>
    <t>PH</t>
    <phoneticPr fontId="3"/>
  </si>
  <si>
    <t>BOD</t>
    <phoneticPr fontId="3"/>
  </si>
  <si>
    <t>油分</t>
    <rPh sb="0" eb="1">
      <t>アブラ</t>
    </rPh>
    <rPh sb="1" eb="2">
      <t>ブン</t>
    </rPh>
    <phoneticPr fontId="3"/>
  </si>
  <si>
    <t>慢性閉塞性肺疾患</t>
    <rPh sb="0" eb="2">
      <t>マンセイ</t>
    </rPh>
    <rPh sb="2" eb="5">
      <t>ヘイソクセイ</t>
    </rPh>
    <rPh sb="5" eb="6">
      <t>ハイ</t>
    </rPh>
    <rPh sb="6" eb="8">
      <t>シッカン</t>
    </rPh>
    <phoneticPr fontId="3"/>
  </si>
  <si>
    <t>環境基準（環境省）</t>
    <rPh sb="0" eb="2">
      <t>カンキョウ</t>
    </rPh>
    <rPh sb="2" eb="4">
      <t>キジュン</t>
    </rPh>
    <rPh sb="5" eb="8">
      <t>カンキョウショウ</t>
    </rPh>
    <phoneticPr fontId="3"/>
  </si>
  <si>
    <t>６．０以上</t>
    <rPh sb="3" eb="5">
      <t>イジョウ</t>
    </rPh>
    <phoneticPr fontId="3"/>
  </si>
  <si>
    <t>８以下</t>
    <rPh sb="1" eb="3">
      <t>イカ</t>
    </rPh>
    <phoneticPr fontId="3"/>
  </si>
  <si>
    <t>１００以下</t>
    <rPh sb="3" eb="5">
      <t>イカ</t>
    </rPh>
    <phoneticPr fontId="3"/>
  </si>
  <si>
    <t>２以上</t>
    <rPh sb="1" eb="3">
      <t>イジョウ</t>
    </rPh>
    <phoneticPr fontId="3"/>
  </si>
  <si>
    <t>喘息</t>
    <rPh sb="0" eb="2">
      <t>ゼンソク</t>
    </rPh>
    <phoneticPr fontId="3"/>
  </si>
  <si>
    <t>８．５以下</t>
    <rPh sb="3" eb="5">
      <t>イカ</t>
    </rPh>
    <phoneticPr fontId="3"/>
  </si>
  <si>
    <t>肝疾患</t>
    <rPh sb="0" eb="1">
      <t>カン</t>
    </rPh>
    <rPh sb="1" eb="3">
      <t>シッカン</t>
    </rPh>
    <phoneticPr fontId="3"/>
  </si>
  <si>
    <t>平</t>
    <rPh sb="0" eb="1">
      <t>ヒラ</t>
    </rPh>
    <phoneticPr fontId="3"/>
  </si>
  <si>
    <t>野川</t>
    <rPh sb="0" eb="1">
      <t>ノ</t>
    </rPh>
    <rPh sb="1" eb="2">
      <t>ガワ</t>
    </rPh>
    <phoneticPr fontId="3"/>
  </si>
  <si>
    <t>6月</t>
    <rPh sb="1" eb="2">
      <t>ガツ</t>
    </rPh>
    <phoneticPr fontId="3"/>
  </si>
  <si>
    <t>腎不全</t>
    <rPh sb="0" eb="3">
      <t>ジンフゼン</t>
    </rPh>
    <phoneticPr fontId="3"/>
  </si>
  <si>
    <t>感染症発生届件数（法律による届出感染症）</t>
    <rPh sb="0" eb="3">
      <t>カンセンショウ</t>
    </rPh>
    <rPh sb="3" eb="5">
      <t>ハッセイ</t>
    </rPh>
    <rPh sb="5" eb="6">
      <t>トド</t>
    </rPh>
    <rPh sb="6" eb="7">
      <t>ケン</t>
    </rPh>
    <rPh sb="7" eb="8">
      <t>スウ</t>
    </rPh>
    <rPh sb="9" eb="11">
      <t>ホウリツ</t>
    </rPh>
    <rPh sb="14" eb="15">
      <t>トドケ</t>
    </rPh>
    <rPh sb="15" eb="16">
      <t>デ</t>
    </rPh>
    <rPh sb="16" eb="19">
      <t>カンセンショウ</t>
    </rPh>
    <phoneticPr fontId="3"/>
  </si>
  <si>
    <t>衛生害虫等発生状況</t>
    <rPh sb="0" eb="2">
      <t>エイセイ</t>
    </rPh>
    <rPh sb="2" eb="5">
      <t>ガイチュウトウ</t>
    </rPh>
    <rPh sb="5" eb="7">
      <t>ハッセイ</t>
    </rPh>
    <rPh sb="7" eb="9">
      <t>ジョウキョウ</t>
    </rPh>
    <phoneticPr fontId="3"/>
  </si>
  <si>
    <t>成</t>
    <rPh sb="0" eb="1">
      <t>セイ</t>
    </rPh>
    <phoneticPr fontId="3"/>
  </si>
  <si>
    <t>老衰</t>
    <rPh sb="0" eb="2">
      <t>ロウスイ</t>
    </rPh>
    <phoneticPr fontId="3"/>
  </si>
  <si>
    <t>東京都</t>
    <rPh sb="0" eb="2">
      <t>トウキョウ</t>
    </rPh>
    <rPh sb="2" eb="3">
      <t>ト</t>
    </rPh>
    <phoneticPr fontId="3"/>
  </si>
  <si>
    <t>11月</t>
    <rPh sb="2" eb="3">
      <t>ガツ</t>
    </rPh>
    <phoneticPr fontId="3"/>
  </si>
  <si>
    <t>不慮の事故</t>
    <rPh sb="0" eb="2">
      <t>フリョ</t>
    </rPh>
    <rPh sb="3" eb="5">
      <t>ジコ</t>
    </rPh>
    <phoneticPr fontId="3"/>
  </si>
  <si>
    <t>一類</t>
    <rPh sb="0" eb="2">
      <t>イチルイ</t>
    </rPh>
    <phoneticPr fontId="3"/>
  </si>
  <si>
    <t>二類</t>
    <rPh sb="0" eb="1">
      <t>ニ</t>
    </rPh>
    <rPh sb="1" eb="2">
      <t>ルイ</t>
    </rPh>
    <phoneticPr fontId="3"/>
  </si>
  <si>
    <t>三類</t>
    <rPh sb="0" eb="1">
      <t>サン</t>
    </rPh>
    <rPh sb="1" eb="2">
      <t>ルイ</t>
    </rPh>
    <phoneticPr fontId="3"/>
  </si>
  <si>
    <t>四類</t>
    <rPh sb="0" eb="1">
      <t>ヨン</t>
    </rPh>
    <rPh sb="1" eb="2">
      <t>ルイ</t>
    </rPh>
    <phoneticPr fontId="3"/>
  </si>
  <si>
    <t>全国</t>
    <rPh sb="0" eb="2">
      <t>ゼンコク</t>
    </rPh>
    <phoneticPr fontId="3"/>
  </si>
  <si>
    <t>衛生害虫発生状況</t>
    <rPh sb="0" eb="2">
      <t>エイセイ</t>
    </rPh>
    <rPh sb="2" eb="4">
      <t>ガイチュウ</t>
    </rPh>
    <rPh sb="4" eb="6">
      <t>ハッセイ</t>
    </rPh>
    <rPh sb="6" eb="8">
      <t>ジョウキョウ</t>
    </rPh>
    <phoneticPr fontId="3"/>
  </si>
  <si>
    <t>自殺</t>
    <rPh sb="0" eb="2">
      <t>ジサツ</t>
    </rPh>
    <phoneticPr fontId="3"/>
  </si>
  <si>
    <t>蚊とハエ</t>
    <rPh sb="0" eb="1">
      <t>カ</t>
    </rPh>
    <phoneticPr fontId="3"/>
  </si>
  <si>
    <t>ゴキブリ類</t>
    <rPh sb="4" eb="5">
      <t>ルイ</t>
    </rPh>
    <phoneticPr fontId="3"/>
  </si>
  <si>
    <t>ダニ類</t>
    <rPh sb="2" eb="3">
      <t>ルイ</t>
    </rPh>
    <phoneticPr fontId="3"/>
  </si>
  <si>
    <t>毛虫</t>
    <rPh sb="0" eb="2">
      <t>ケムシ</t>
    </rPh>
    <phoneticPr fontId="3"/>
  </si>
  <si>
    <t>のみ類</t>
    <rPh sb="2" eb="3">
      <t>ルイ</t>
    </rPh>
    <phoneticPr fontId="3"/>
  </si>
  <si>
    <t>蜂　類</t>
    <rPh sb="0" eb="1">
      <t>ハチ</t>
    </rPh>
    <rPh sb="2" eb="3">
      <t>ルイ</t>
    </rPh>
    <phoneticPr fontId="3"/>
  </si>
  <si>
    <t>甲虫類</t>
    <rPh sb="0" eb="2">
      <t>コウチュウ</t>
    </rPh>
    <rPh sb="2" eb="3">
      <t>ルイ</t>
    </rPh>
    <phoneticPr fontId="3"/>
  </si>
  <si>
    <t>羽アリ類</t>
    <rPh sb="0" eb="1">
      <t>ハ</t>
    </rPh>
    <rPh sb="3" eb="4">
      <t>ルイ</t>
    </rPh>
    <phoneticPr fontId="3"/>
  </si>
  <si>
    <t>その他の全死因</t>
    <rPh sb="2" eb="3">
      <t>タ</t>
    </rPh>
    <rPh sb="4" eb="5">
      <t>ゼン</t>
    </rPh>
    <rPh sb="5" eb="7">
      <t>シイン</t>
    </rPh>
    <phoneticPr fontId="3"/>
  </si>
  <si>
    <t>.</t>
    <phoneticPr fontId="3"/>
  </si>
  <si>
    <t>キ</t>
    <phoneticPr fontId="3"/>
  </si>
  <si>
    <t>合計特殊出生率の推移</t>
    <rPh sb="0" eb="2">
      <t>ゴウケイ</t>
    </rPh>
    <rPh sb="2" eb="4">
      <t>トクシュ</t>
    </rPh>
    <rPh sb="4" eb="6">
      <t>シュッショウ</t>
    </rPh>
    <rPh sb="6" eb="7">
      <t>リツ</t>
    </rPh>
    <rPh sb="8" eb="10">
      <t>スイイ</t>
    </rPh>
    <phoneticPr fontId="3"/>
  </si>
  <si>
    <t>注1）</t>
    <rPh sb="0" eb="1">
      <t>チュウ</t>
    </rPh>
    <phoneticPr fontId="3"/>
  </si>
  <si>
    <t>エボラ出血熱、クリミア・コンゴ出血熱、南米出血熱、痘そう（天然痘）、ペスト、ラッサ熱、</t>
    <rPh sb="3" eb="5">
      <t>シュッケツ</t>
    </rPh>
    <rPh sb="5" eb="6">
      <t>ネツ</t>
    </rPh>
    <rPh sb="15" eb="17">
      <t>シュッケツ</t>
    </rPh>
    <rPh sb="17" eb="18">
      <t>ネツ</t>
    </rPh>
    <rPh sb="19" eb="21">
      <t>ナンベイ</t>
    </rPh>
    <rPh sb="21" eb="23">
      <t>シュッケツ</t>
    </rPh>
    <rPh sb="23" eb="24">
      <t>ネツ</t>
    </rPh>
    <rPh sb="25" eb="26">
      <t>トウ</t>
    </rPh>
    <rPh sb="29" eb="32">
      <t>テンネントウ</t>
    </rPh>
    <phoneticPr fontId="3"/>
  </si>
  <si>
    <t>小金井市</t>
    <rPh sb="0" eb="4">
      <t>コガネイシ</t>
    </rPh>
    <phoneticPr fontId="3"/>
  </si>
  <si>
    <t>二類　</t>
    <rPh sb="0" eb="1">
      <t>ニ</t>
    </rPh>
    <phoneticPr fontId="3"/>
  </si>
  <si>
    <t>三類　</t>
    <rPh sb="0" eb="1">
      <t>サン</t>
    </rPh>
    <phoneticPr fontId="3"/>
  </si>
  <si>
    <t>腸管出血性大腸菌感染症、コレラ、細菌性赤痢、腸チフス、パラチフス</t>
    <rPh sb="0" eb="1">
      <t>チョウ</t>
    </rPh>
    <rPh sb="1" eb="2">
      <t>カン</t>
    </rPh>
    <rPh sb="2" eb="5">
      <t>シュッケツセイ</t>
    </rPh>
    <rPh sb="5" eb="8">
      <t>ダイチョウキン</t>
    </rPh>
    <rPh sb="8" eb="11">
      <t>カンセンショウ</t>
    </rPh>
    <rPh sb="16" eb="19">
      <t>サイキンセイ</t>
    </rPh>
    <rPh sb="19" eb="21">
      <t>セキリ</t>
    </rPh>
    <rPh sb="22" eb="23">
      <t>チョウ</t>
    </rPh>
    <phoneticPr fontId="3"/>
  </si>
  <si>
    <t>四類　</t>
    <rPh sb="0" eb="1">
      <t>ヨン</t>
    </rPh>
    <phoneticPr fontId="3"/>
  </si>
  <si>
    <t>注）</t>
    <rPh sb="0" eb="1">
      <t>チュウ</t>
    </rPh>
    <phoneticPr fontId="3"/>
  </si>
  <si>
    <t>注1）</t>
    <phoneticPr fontId="3"/>
  </si>
  <si>
    <t>野川の調査地点は調布市との境界</t>
    <rPh sb="0" eb="2">
      <t>ノガワ</t>
    </rPh>
    <rPh sb="3" eb="5">
      <t>チョウサ</t>
    </rPh>
    <rPh sb="5" eb="7">
      <t>チテン</t>
    </rPh>
    <rPh sb="8" eb="10">
      <t>チョウフ</t>
    </rPh>
    <rPh sb="10" eb="11">
      <t>シ</t>
    </rPh>
    <rPh sb="13" eb="15">
      <t>キョウカイ</t>
    </rPh>
    <phoneticPr fontId="3"/>
  </si>
  <si>
    <t>注2）</t>
  </si>
  <si>
    <t>ＮＤは定量下限値未満</t>
    <rPh sb="3" eb="5">
      <t>テイリョウ</t>
    </rPh>
    <rPh sb="5" eb="8">
      <t>カゲンチ</t>
    </rPh>
    <rPh sb="8" eb="10">
      <t>ミマン</t>
    </rPh>
    <phoneticPr fontId="3"/>
  </si>
  <si>
    <t>注2）</t>
    <rPh sb="0" eb="1">
      <t>チュウ</t>
    </rPh>
    <phoneticPr fontId="3"/>
  </si>
  <si>
    <t>資料：東京都多摩府中保健所</t>
    <rPh sb="0" eb="2">
      <t>シリョウ</t>
    </rPh>
    <rPh sb="3" eb="6">
      <t>トウキョウト</t>
    </rPh>
    <rPh sb="6" eb="8">
      <t>タマ</t>
    </rPh>
    <rPh sb="8" eb="10">
      <t>フチュウ</t>
    </rPh>
    <rPh sb="10" eb="13">
      <t>ホケンジョ</t>
    </rPh>
    <phoneticPr fontId="3"/>
  </si>
  <si>
    <t>-</t>
  </si>
  <si>
    <t>-</t>
    <phoneticPr fontId="3"/>
  </si>
  <si>
    <t>道　　路</t>
    <rPh sb="0" eb="1">
      <t>ミチ</t>
    </rPh>
    <rPh sb="3" eb="4">
      <t>ロ</t>
    </rPh>
    <phoneticPr fontId="3"/>
  </si>
  <si>
    <t>橋　　梁</t>
    <rPh sb="0" eb="1">
      <t>ハシ</t>
    </rPh>
    <rPh sb="3" eb="4">
      <t>ハリ</t>
    </rPh>
    <phoneticPr fontId="3"/>
  </si>
  <si>
    <t>（３）</t>
    <phoneticPr fontId="3"/>
  </si>
  <si>
    <t>上水道</t>
    <rPh sb="0" eb="2">
      <t>ジョウスイ</t>
    </rPh>
    <rPh sb="2" eb="3">
      <t>ドウ</t>
    </rPh>
    <phoneticPr fontId="3"/>
  </si>
  <si>
    <t>（５）</t>
    <phoneticPr fontId="3"/>
  </si>
  <si>
    <t>都市環境施設</t>
    <rPh sb="0" eb="2">
      <t>トシ</t>
    </rPh>
    <rPh sb="2" eb="4">
      <t>カンキョウ</t>
    </rPh>
    <rPh sb="4" eb="6">
      <t>シセツ</t>
    </rPh>
    <phoneticPr fontId="3"/>
  </si>
  <si>
    <t>幅員別道路延長及び面積</t>
    <rPh sb="0" eb="2">
      <t>フクイン</t>
    </rPh>
    <rPh sb="2" eb="3">
      <t>ベツ</t>
    </rPh>
    <rPh sb="3" eb="5">
      <t>ドウロ</t>
    </rPh>
    <rPh sb="5" eb="7">
      <t>エンチョウ</t>
    </rPh>
    <rPh sb="7" eb="8">
      <t>オヨ</t>
    </rPh>
    <rPh sb="9" eb="11">
      <t>メンセキ</t>
    </rPh>
    <phoneticPr fontId="3"/>
  </si>
  <si>
    <t>種類別橋梁現況</t>
    <rPh sb="0" eb="2">
      <t>シュルイ</t>
    </rPh>
    <rPh sb="2" eb="3">
      <t>ベツ</t>
    </rPh>
    <rPh sb="3" eb="5">
      <t>キョウリョウ</t>
    </rPh>
    <rPh sb="5" eb="7">
      <t>ゲンキョウ</t>
    </rPh>
    <phoneticPr fontId="3"/>
  </si>
  <si>
    <t>各年3月31日</t>
    <rPh sb="0" eb="2">
      <t>カクネン</t>
    </rPh>
    <rPh sb="3" eb="4">
      <t>ツキ</t>
    </rPh>
    <rPh sb="6" eb="7">
      <t>ニチ</t>
    </rPh>
    <phoneticPr fontId="3"/>
  </si>
  <si>
    <t>(５)</t>
    <phoneticPr fontId="3"/>
  </si>
  <si>
    <t>所有者別街路灯設置状況</t>
    <rPh sb="0" eb="3">
      <t>ショユウシャ</t>
    </rPh>
    <rPh sb="3" eb="4">
      <t>ベツ</t>
    </rPh>
    <rPh sb="4" eb="7">
      <t>ガイロトウ</t>
    </rPh>
    <rPh sb="7" eb="9">
      <t>セッチ</t>
    </rPh>
    <rPh sb="9" eb="11">
      <t>ジョウキョウ</t>
    </rPh>
    <phoneticPr fontId="3"/>
  </si>
  <si>
    <t>（単位：橋）</t>
    <rPh sb="4" eb="5">
      <t>ハシ</t>
    </rPh>
    <phoneticPr fontId="3"/>
  </si>
  <si>
    <t>年度</t>
    <rPh sb="0" eb="2">
      <t>ネ</t>
    </rPh>
    <phoneticPr fontId="3"/>
  </si>
  <si>
    <t>給水世帯</t>
    <rPh sb="0" eb="2">
      <t>キュウスイ</t>
    </rPh>
    <rPh sb="2" eb="4">
      <t>セタイ</t>
    </rPh>
    <phoneticPr fontId="3"/>
  </si>
  <si>
    <t>給水人口</t>
    <rPh sb="0" eb="2">
      <t>キュウスイ</t>
    </rPh>
    <rPh sb="2" eb="4">
      <t>ジンコウ</t>
    </rPh>
    <phoneticPr fontId="3"/>
  </si>
  <si>
    <t>年間配水量（㎥）</t>
    <rPh sb="0" eb="2">
      <t>ネンカン</t>
    </rPh>
    <rPh sb="2" eb="4">
      <t>ハイスイ</t>
    </rPh>
    <rPh sb="4" eb="5">
      <t>リョウ</t>
    </rPh>
    <phoneticPr fontId="3"/>
  </si>
  <si>
    <t>普及率</t>
    <rPh sb="0" eb="2">
      <t>フキュウ</t>
    </rPh>
    <rPh sb="2" eb="3">
      <t>リツ</t>
    </rPh>
    <phoneticPr fontId="3"/>
  </si>
  <si>
    <t>（単位：灯）</t>
    <rPh sb="1" eb="3">
      <t>タンイ</t>
    </rPh>
    <rPh sb="4" eb="5">
      <t>トウ</t>
    </rPh>
    <phoneticPr fontId="3"/>
  </si>
  <si>
    <t>実延長
面積</t>
    <rPh sb="0" eb="1">
      <t>ジツ</t>
    </rPh>
    <rPh sb="1" eb="3">
      <t>エンチョウ</t>
    </rPh>
    <rPh sb="4" eb="6">
      <t>メンセキ</t>
    </rPh>
    <phoneticPr fontId="3"/>
  </si>
  <si>
    <t>規　　格　　改良済</t>
    <rPh sb="0" eb="1">
      <t>タダシ</t>
    </rPh>
    <rPh sb="3" eb="4">
      <t>カク</t>
    </rPh>
    <rPh sb="6" eb="9">
      <t>カイリョウズミ</t>
    </rPh>
    <phoneticPr fontId="3"/>
  </si>
  <si>
    <t>未改良</t>
    <rPh sb="0" eb="1">
      <t>ミ</t>
    </rPh>
    <rPh sb="1" eb="3">
      <t>カイリョウ</t>
    </rPh>
    <phoneticPr fontId="3"/>
  </si>
  <si>
    <t>規格改良済</t>
    <rPh sb="0" eb="2">
      <t>キカク</t>
    </rPh>
    <rPh sb="2" eb="4">
      <t>カイリョウ</t>
    </rPh>
    <rPh sb="4" eb="5">
      <t>スミ</t>
    </rPh>
    <phoneticPr fontId="3"/>
  </si>
  <si>
    <t>橋数</t>
    <rPh sb="0" eb="1">
      <t>キョウ</t>
    </rPh>
    <rPh sb="1" eb="2">
      <t>スウ</t>
    </rPh>
    <phoneticPr fontId="3"/>
  </si>
  <si>
    <t>総配水量</t>
    <rPh sb="0" eb="1">
      <t>ソウ</t>
    </rPh>
    <rPh sb="1" eb="3">
      <t>ハイスイ</t>
    </rPh>
    <rPh sb="3" eb="4">
      <t>リョウ</t>
    </rPh>
    <phoneticPr fontId="3"/>
  </si>
  <si>
    <t>蛍光灯</t>
    <rPh sb="0" eb="3">
      <t>ケイコウトウ</t>
    </rPh>
    <phoneticPr fontId="3"/>
  </si>
  <si>
    <t>5.5ｍ
以上</t>
    <rPh sb="5" eb="7">
      <t>イジョウ</t>
    </rPh>
    <phoneticPr fontId="3"/>
  </si>
  <si>
    <t>5.5ｍ
未満</t>
    <rPh sb="5" eb="7">
      <t>ミマン</t>
    </rPh>
    <phoneticPr fontId="3"/>
  </si>
  <si>
    <t>3.5ｍ
以上</t>
    <rPh sb="5" eb="7">
      <t>イジョウ</t>
    </rPh>
    <phoneticPr fontId="3"/>
  </si>
  <si>
    <t>3.5ｍ
未満</t>
    <rPh sb="5" eb="7">
      <t>ミマン</t>
    </rPh>
    <phoneticPr fontId="3"/>
  </si>
  <si>
    <t>平成</t>
    <rPh sb="0" eb="2">
      <t>ヘ</t>
    </rPh>
    <phoneticPr fontId="3"/>
  </si>
  <si>
    <t>町会・自治会</t>
    <rPh sb="0" eb="2">
      <t>チョウカイ</t>
    </rPh>
    <rPh sb="3" eb="6">
      <t>ジチカイ</t>
    </rPh>
    <phoneticPr fontId="3"/>
  </si>
  <si>
    <t>延長(ｍ）</t>
    <rPh sb="0" eb="2">
      <t>エンチョウ</t>
    </rPh>
    <phoneticPr fontId="3"/>
  </si>
  <si>
    <t>コンクリート橋</t>
    <rPh sb="6" eb="7">
      <t>キョウ</t>
    </rPh>
    <phoneticPr fontId="3"/>
  </si>
  <si>
    <t>都市機構</t>
    <rPh sb="0" eb="2">
      <t>トシ</t>
    </rPh>
    <rPh sb="2" eb="4">
      <t>キコウ</t>
    </rPh>
    <phoneticPr fontId="3"/>
  </si>
  <si>
    <t>面積（㎡）</t>
    <rPh sb="0" eb="2">
      <t>メンセキ</t>
    </rPh>
    <phoneticPr fontId="3"/>
  </si>
  <si>
    <t>木橋</t>
    <rPh sb="0" eb="1">
      <t>モク</t>
    </rPh>
    <rPh sb="1" eb="2">
      <t>キョウ</t>
    </rPh>
    <phoneticPr fontId="3"/>
  </si>
  <si>
    <t>東京都（都営住宅）</t>
    <rPh sb="0" eb="3">
      <t>トウキョウト</t>
    </rPh>
    <rPh sb="4" eb="6">
      <t>トエイ</t>
    </rPh>
    <rPh sb="6" eb="8">
      <t>ジュウタク</t>
    </rPh>
    <phoneticPr fontId="3"/>
  </si>
  <si>
    <t>資料：都市整備部道路管理課</t>
    <rPh sb="0" eb="2">
      <t>シリョウ</t>
    </rPh>
    <rPh sb="3" eb="5">
      <t>トシ</t>
    </rPh>
    <rPh sb="5" eb="7">
      <t>セイビ</t>
    </rPh>
    <rPh sb="7" eb="8">
      <t>ブ</t>
    </rPh>
    <rPh sb="8" eb="10">
      <t>ドウロ</t>
    </rPh>
    <rPh sb="10" eb="13">
      <t>カンリカ</t>
    </rPh>
    <phoneticPr fontId="3"/>
  </si>
  <si>
    <t>鋼橋</t>
    <rPh sb="0" eb="1">
      <t>コウ</t>
    </rPh>
    <rPh sb="1" eb="2">
      <t>キョウ</t>
    </rPh>
    <phoneticPr fontId="3"/>
  </si>
  <si>
    <t>市電気料負担分</t>
    <rPh sb="0" eb="1">
      <t>シ</t>
    </rPh>
    <rPh sb="1" eb="3">
      <t>デンキ</t>
    </rPh>
    <rPh sb="3" eb="4">
      <t>リョウ</t>
    </rPh>
    <rPh sb="4" eb="7">
      <t>フタンブン</t>
    </rPh>
    <phoneticPr fontId="3"/>
  </si>
  <si>
    <t>　</t>
    <phoneticPr fontId="3"/>
  </si>
  <si>
    <t>資料：都市整備部交通対策課</t>
    <rPh sb="0" eb="2">
      <t>シリョウ</t>
    </rPh>
    <rPh sb="3" eb="5">
      <t>トシ</t>
    </rPh>
    <rPh sb="5" eb="7">
      <t>セイビ</t>
    </rPh>
    <rPh sb="7" eb="8">
      <t>ブ</t>
    </rPh>
    <rPh sb="8" eb="10">
      <t>コウツウ</t>
    </rPh>
    <rPh sb="10" eb="12">
      <t>タイサク</t>
    </rPh>
    <rPh sb="12" eb="13">
      <t>カ</t>
    </rPh>
    <phoneticPr fontId="3"/>
  </si>
  <si>
    <t>道路舗装状況</t>
    <rPh sb="0" eb="2">
      <t>ドウロ</t>
    </rPh>
    <rPh sb="2" eb="4">
      <t>ホソウ</t>
    </rPh>
    <rPh sb="4" eb="6">
      <t>ジョウキョウ</t>
    </rPh>
    <phoneticPr fontId="3"/>
  </si>
  <si>
    <t>７.</t>
    <phoneticPr fontId="3"/>
  </si>
  <si>
    <t>都市施設</t>
    <rPh sb="0" eb="2">
      <t>トシ</t>
    </rPh>
    <rPh sb="2" eb="4">
      <t>シセツ</t>
    </rPh>
    <phoneticPr fontId="3"/>
  </si>
  <si>
    <t>セメント系</t>
    <rPh sb="4" eb="5">
      <t>ケイ</t>
    </rPh>
    <phoneticPr fontId="3"/>
  </si>
  <si>
    <t>アスファルト系</t>
    <rPh sb="6" eb="7">
      <t>ケイ</t>
    </rPh>
    <phoneticPr fontId="3"/>
  </si>
  <si>
    <t>コンクリート平板</t>
    <rPh sb="6" eb="8">
      <t>ヘイバン</t>
    </rPh>
    <phoneticPr fontId="3"/>
  </si>
  <si>
    <t>砂利道</t>
    <rPh sb="0" eb="3">
      <t>ジャリミチ</t>
    </rPh>
    <phoneticPr fontId="3"/>
  </si>
  <si>
    <t>資料：東京都水道局多摩水道改革推進本部</t>
    <rPh sb="0" eb="2">
      <t>シリョウ</t>
    </rPh>
    <phoneticPr fontId="3"/>
  </si>
  <si>
    <t>高　級</t>
    <rPh sb="0" eb="1">
      <t>タカ</t>
    </rPh>
    <rPh sb="2" eb="3">
      <t>キュウ</t>
    </rPh>
    <phoneticPr fontId="3"/>
  </si>
  <si>
    <t>簡　易</t>
    <rPh sb="0" eb="1">
      <t>カン</t>
    </rPh>
    <rPh sb="2" eb="3">
      <t>エキ</t>
    </rPh>
    <phoneticPr fontId="3"/>
  </si>
  <si>
    <t>都市公園状況</t>
    <rPh sb="0" eb="2">
      <t>トシ</t>
    </rPh>
    <rPh sb="2" eb="4">
      <t>コウエン</t>
    </rPh>
    <rPh sb="4" eb="6">
      <t>ジョウキョウ</t>
    </rPh>
    <phoneticPr fontId="3"/>
  </si>
  <si>
    <t>（面積単位：㎡）</t>
    <rPh sb="1" eb="3">
      <t>メンセキ</t>
    </rPh>
    <rPh sb="3" eb="5">
      <t>タンイ</t>
    </rPh>
    <phoneticPr fontId="3"/>
  </si>
  <si>
    <t>公園名</t>
    <rPh sb="0" eb="2">
      <t>コウエン</t>
    </rPh>
    <rPh sb="2" eb="3">
      <t>メイ</t>
    </rPh>
    <phoneticPr fontId="3"/>
  </si>
  <si>
    <t>設置年月日</t>
    <rPh sb="0" eb="2">
      <t>セッチ</t>
    </rPh>
    <rPh sb="2" eb="5">
      <t>ネンガッピ</t>
    </rPh>
    <phoneticPr fontId="3"/>
  </si>
  <si>
    <t>面積</t>
    <rPh sb="0" eb="2">
      <t>メンセキ</t>
    </rPh>
    <phoneticPr fontId="3"/>
  </si>
  <si>
    <t>上水公園</t>
    <rPh sb="0" eb="2">
      <t>ジョウスイ</t>
    </rPh>
    <rPh sb="2" eb="4">
      <t>コウエン</t>
    </rPh>
    <phoneticPr fontId="3"/>
  </si>
  <si>
    <t>昭和</t>
  </si>
  <si>
    <t>31日</t>
  </si>
  <si>
    <t>上の原公園</t>
    <rPh sb="0" eb="1">
      <t>ウエ</t>
    </rPh>
    <rPh sb="2" eb="3">
      <t>ハラ</t>
    </rPh>
    <rPh sb="3" eb="5">
      <t>コウエン</t>
    </rPh>
    <phoneticPr fontId="3"/>
  </si>
  <si>
    <t>42年</t>
    <rPh sb="2" eb="3">
      <t>ネン</t>
    </rPh>
    <phoneticPr fontId="3"/>
  </si>
  <si>
    <t>5月</t>
  </si>
  <si>
    <t>5日</t>
  </si>
  <si>
    <t>桜町公園</t>
    <rPh sb="0" eb="2">
      <t>サクラマチ</t>
    </rPh>
    <rPh sb="2" eb="4">
      <t>コウエン</t>
    </rPh>
    <phoneticPr fontId="3"/>
  </si>
  <si>
    <t>57年</t>
    <rPh sb="2" eb="3">
      <t>ネン</t>
    </rPh>
    <phoneticPr fontId="3"/>
  </si>
  <si>
    <t>6月</t>
  </si>
  <si>
    <t>1日</t>
  </si>
  <si>
    <t>都市計画道路状況</t>
    <rPh sb="0" eb="2">
      <t>トシ</t>
    </rPh>
    <rPh sb="2" eb="4">
      <t>ケイカク</t>
    </rPh>
    <rPh sb="4" eb="6">
      <t>ドウロ</t>
    </rPh>
    <rPh sb="6" eb="8">
      <t>ジョウキョウ</t>
    </rPh>
    <phoneticPr fontId="3"/>
  </si>
  <si>
    <t>下水道</t>
    <rPh sb="0" eb="3">
      <t>ゲスイドウ</t>
    </rPh>
    <phoneticPr fontId="3"/>
  </si>
  <si>
    <t>三楽公園</t>
    <rPh sb="0" eb="1">
      <t>サン</t>
    </rPh>
    <rPh sb="1" eb="2">
      <t>ラク</t>
    </rPh>
    <rPh sb="2" eb="4">
      <t>コウエン</t>
    </rPh>
    <phoneticPr fontId="3"/>
  </si>
  <si>
    <t>9月</t>
  </si>
  <si>
    <t>浴恩館公園</t>
    <rPh sb="0" eb="1">
      <t>ヨク</t>
    </rPh>
    <rPh sb="1" eb="2">
      <t>オン</t>
    </rPh>
    <rPh sb="2" eb="3">
      <t>カン</t>
    </rPh>
    <rPh sb="3" eb="5">
      <t>コウエン</t>
    </rPh>
    <phoneticPr fontId="3"/>
  </si>
  <si>
    <t>63年</t>
    <rPh sb="2" eb="3">
      <t>ネン</t>
    </rPh>
    <phoneticPr fontId="3"/>
  </si>
  <si>
    <t>4月</t>
  </si>
  <si>
    <t>街路番号</t>
    <rPh sb="0" eb="2">
      <t>ガイロ</t>
    </rPh>
    <rPh sb="2" eb="4">
      <t>バンゴウ</t>
    </rPh>
    <phoneticPr fontId="3"/>
  </si>
  <si>
    <t>道路名称</t>
    <rPh sb="0" eb="2">
      <t>ドウロ</t>
    </rPh>
    <rPh sb="2" eb="4">
      <t>メイショウ</t>
    </rPh>
    <phoneticPr fontId="3"/>
  </si>
  <si>
    <t>幅員</t>
    <rPh sb="0" eb="2">
      <t>フクイン</t>
    </rPh>
    <phoneticPr fontId="3"/>
  </si>
  <si>
    <t>延長</t>
    <rPh sb="0" eb="2">
      <t>エンチョウ</t>
    </rPh>
    <phoneticPr fontId="3"/>
  </si>
  <si>
    <t>備考</t>
    <rPh sb="0" eb="2">
      <t>ビコウ</t>
    </rPh>
    <phoneticPr fontId="3"/>
  </si>
  <si>
    <t>公共下水道普及状況</t>
    <rPh sb="0" eb="2">
      <t>コウキョウ</t>
    </rPh>
    <rPh sb="2" eb="5">
      <t>ゲスイドウ</t>
    </rPh>
    <rPh sb="5" eb="7">
      <t>フキュウ</t>
    </rPh>
    <rPh sb="7" eb="9">
      <t>ジョウキョウ</t>
    </rPh>
    <phoneticPr fontId="3"/>
  </si>
  <si>
    <t>栗山公園</t>
    <rPh sb="0" eb="2">
      <t>クリヤマ</t>
    </rPh>
    <rPh sb="2" eb="4">
      <t>コウエン</t>
    </rPh>
    <phoneticPr fontId="3"/>
  </si>
  <si>
    <t>平成</t>
  </si>
  <si>
    <t>6年</t>
    <rPh sb="1" eb="2">
      <t>ネン</t>
    </rPh>
    <phoneticPr fontId="3"/>
  </si>
  <si>
    <t>10月</t>
  </si>
  <si>
    <t>（単位：区域面積＝ｈａ）</t>
    <rPh sb="1" eb="3">
      <t>タンイ</t>
    </rPh>
    <rPh sb="4" eb="6">
      <t>クイキ</t>
    </rPh>
    <rPh sb="6" eb="8">
      <t>メンセキ</t>
    </rPh>
    <phoneticPr fontId="3"/>
  </si>
  <si>
    <t>前原三丁目公園</t>
    <rPh sb="0" eb="2">
      <t>マエハラ</t>
    </rPh>
    <rPh sb="2" eb="5">
      <t>サンチョウメ</t>
    </rPh>
    <rPh sb="5" eb="7">
      <t>コウエン</t>
    </rPh>
    <phoneticPr fontId="3"/>
  </si>
  <si>
    <t>12年</t>
    <rPh sb="2" eb="3">
      <t>ネン</t>
    </rPh>
    <phoneticPr fontId="3"/>
  </si>
  <si>
    <t>8月</t>
  </si>
  <si>
    <t>11日</t>
  </si>
  <si>
    <t>排水区域</t>
    <rPh sb="0" eb="2">
      <t>ハイスイ</t>
    </rPh>
    <rPh sb="2" eb="4">
      <t>クイキ</t>
    </rPh>
    <phoneticPr fontId="3"/>
  </si>
  <si>
    <t>処理区域</t>
    <rPh sb="0" eb="2">
      <t>ショリ</t>
    </rPh>
    <rPh sb="2" eb="4">
      <t>クイキ</t>
    </rPh>
    <phoneticPr fontId="3"/>
  </si>
  <si>
    <t>ぐみの木公園</t>
    <rPh sb="3" eb="4">
      <t>キ</t>
    </rPh>
    <rPh sb="4" eb="6">
      <t>コウエン</t>
    </rPh>
    <phoneticPr fontId="3"/>
  </si>
  <si>
    <t>人口</t>
    <rPh sb="0" eb="1">
      <t>ヒト</t>
    </rPh>
    <rPh sb="1" eb="2">
      <t>クチ</t>
    </rPh>
    <phoneticPr fontId="3"/>
  </si>
  <si>
    <t>計画面積Ａ</t>
    <rPh sb="0" eb="2">
      <t>ケイカク</t>
    </rPh>
    <rPh sb="2" eb="4">
      <t>メンセキ</t>
    </rPh>
    <phoneticPr fontId="3"/>
  </si>
  <si>
    <t>面積Ｂ</t>
    <rPh sb="0" eb="2">
      <t>メンセキ</t>
    </rPh>
    <phoneticPr fontId="3"/>
  </si>
  <si>
    <t>計画面積</t>
    <rPh sb="0" eb="2">
      <t>ケイカク</t>
    </rPh>
    <rPh sb="2" eb="4">
      <t>メンセキ</t>
    </rPh>
    <phoneticPr fontId="3"/>
  </si>
  <si>
    <t>面積</t>
    <rPh sb="0" eb="1">
      <t>メン</t>
    </rPh>
    <rPh sb="1" eb="2">
      <t>セキ</t>
    </rPh>
    <phoneticPr fontId="3"/>
  </si>
  <si>
    <t>小長久保公園</t>
    <rPh sb="0" eb="1">
      <t>コ</t>
    </rPh>
    <rPh sb="1" eb="4">
      <t>ナガクボ</t>
    </rPh>
    <rPh sb="4" eb="6">
      <t>コウエン</t>
    </rPh>
    <phoneticPr fontId="3"/>
  </si>
  <si>
    <t>街路樹等補植状況</t>
    <rPh sb="0" eb="4">
      <t>ガイロジュトウ</t>
    </rPh>
    <rPh sb="4" eb="5">
      <t>ホ</t>
    </rPh>
    <rPh sb="5" eb="6">
      <t>ショク</t>
    </rPh>
    <rPh sb="6" eb="8">
      <t>ジョウキョウ</t>
    </rPh>
    <phoneticPr fontId="3"/>
  </si>
  <si>
    <t>資料：環境部下水道課</t>
    <rPh sb="0" eb="2">
      <t>シリョウ</t>
    </rPh>
    <rPh sb="3" eb="5">
      <t>カンキョウ</t>
    </rPh>
    <rPh sb="5" eb="6">
      <t>ブ</t>
    </rPh>
    <rPh sb="6" eb="7">
      <t>ゲ</t>
    </rPh>
    <rPh sb="7" eb="8">
      <t>スイ</t>
    </rPh>
    <rPh sb="8" eb="9">
      <t>ミチ</t>
    </rPh>
    <rPh sb="9" eb="10">
      <t>カ</t>
    </rPh>
    <phoneticPr fontId="3"/>
  </si>
  <si>
    <t>（単位：本）</t>
    <rPh sb="1" eb="3">
      <t>タンイ</t>
    </rPh>
    <rPh sb="4" eb="5">
      <t>ホン</t>
    </rPh>
    <phoneticPr fontId="3"/>
  </si>
  <si>
    <t>下水道使用料収入状況</t>
    <rPh sb="0" eb="3">
      <t>ゲスイドウ</t>
    </rPh>
    <rPh sb="3" eb="6">
      <t>シヨウリョウ</t>
    </rPh>
    <rPh sb="6" eb="8">
      <t>シュウニュウ</t>
    </rPh>
    <rPh sb="8" eb="10">
      <t>ジョウキョウ</t>
    </rPh>
    <phoneticPr fontId="3"/>
  </si>
  <si>
    <t>（単位：円）</t>
    <rPh sb="1" eb="3">
      <t>タンイ</t>
    </rPh>
    <rPh sb="4" eb="5">
      <t>エン</t>
    </rPh>
    <phoneticPr fontId="3"/>
  </si>
  <si>
    <t>収入総額</t>
    <rPh sb="0" eb="2">
      <t>シュウニュウ</t>
    </rPh>
    <rPh sb="2" eb="4">
      <t>ソウガク</t>
    </rPh>
    <phoneticPr fontId="3"/>
  </si>
  <si>
    <t>資料：都市整備部都市計画課</t>
    <rPh sb="0" eb="2">
      <t>シリョウ</t>
    </rPh>
    <rPh sb="3" eb="5">
      <t>トシ</t>
    </rPh>
    <rPh sb="5" eb="7">
      <t>セイビ</t>
    </rPh>
    <rPh sb="7" eb="8">
      <t>ブ</t>
    </rPh>
    <rPh sb="8" eb="10">
      <t>トシ</t>
    </rPh>
    <rPh sb="10" eb="13">
      <t>ケイカクカ</t>
    </rPh>
    <phoneticPr fontId="3"/>
  </si>
  <si>
    <t>-81-</t>
    <phoneticPr fontId="3"/>
  </si>
  <si>
    <t>ア</t>
    <phoneticPr fontId="3"/>
  </si>
  <si>
    <t>イ</t>
    <phoneticPr fontId="3"/>
  </si>
  <si>
    <t>地区水量</t>
    <rPh sb="0" eb="2">
      <t>チク</t>
    </rPh>
    <rPh sb="2" eb="4">
      <t>スイリョウ</t>
    </rPh>
    <phoneticPr fontId="3"/>
  </si>
  <si>
    <t>上表の水量は、平成２３年度まで小金井市水道部所が管理していた水道施設（上水南浄水所と</t>
    <rPh sb="0" eb="1">
      <t>ジョウ</t>
    </rPh>
    <rPh sb="1" eb="2">
      <t>ヒョウ</t>
    </rPh>
    <rPh sb="3" eb="5">
      <t>スイリョウ</t>
    </rPh>
    <rPh sb="7" eb="9">
      <t>ヘ</t>
    </rPh>
    <rPh sb="11" eb="13">
      <t>ネ</t>
    </rPh>
    <rPh sb="15" eb="19">
      <t>コガネイシ</t>
    </rPh>
    <rPh sb="19" eb="21">
      <t>スイドウ</t>
    </rPh>
    <rPh sb="21" eb="22">
      <t>ブ</t>
    </rPh>
    <rPh sb="22" eb="23">
      <t>ショ</t>
    </rPh>
    <rPh sb="24" eb="26">
      <t>カンリ</t>
    </rPh>
    <rPh sb="30" eb="32">
      <t>スイドウ</t>
    </rPh>
    <rPh sb="32" eb="34">
      <t>シセツ</t>
    </rPh>
    <rPh sb="35" eb="37">
      <t>ジョウスイ</t>
    </rPh>
    <rPh sb="37" eb="38">
      <t>ミナミ</t>
    </rPh>
    <rPh sb="38" eb="40">
      <t>ジョウスイ</t>
    </rPh>
    <rPh sb="40" eb="41">
      <t>ショ</t>
    </rPh>
    <phoneticPr fontId="3"/>
  </si>
  <si>
    <t>なお、これらの水道施設の配水区域と行政区域は一致しない。</t>
    <rPh sb="7" eb="9">
      <t>スイドウ</t>
    </rPh>
    <rPh sb="9" eb="11">
      <t>シセツ</t>
    </rPh>
    <rPh sb="12" eb="14">
      <t>ハイスイ</t>
    </rPh>
    <rPh sb="14" eb="16">
      <t>クイキ</t>
    </rPh>
    <rPh sb="17" eb="19">
      <t>ギョウセイ</t>
    </rPh>
    <rPh sb="19" eb="21">
      <t>クイキ</t>
    </rPh>
    <rPh sb="22" eb="24">
      <t>イッチ</t>
    </rPh>
    <phoneticPr fontId="3"/>
  </si>
  <si>
    <t>（４）</t>
    <phoneticPr fontId="3"/>
  </si>
  <si>
    <t>(４)</t>
    <phoneticPr fontId="3"/>
  </si>
  <si>
    <t>39年</t>
    <phoneticPr fontId="3"/>
  </si>
  <si>
    <t>3月</t>
    <phoneticPr fontId="3"/>
  </si>
  <si>
    <t>17年</t>
    <rPh sb="2" eb="3">
      <t>ネン</t>
    </rPh>
    <phoneticPr fontId="3"/>
  </si>
  <si>
    <t>12月</t>
    <phoneticPr fontId="3"/>
  </si>
  <si>
    <t>１日</t>
    <phoneticPr fontId="3"/>
  </si>
  <si>
    <t>梶野公園</t>
    <rPh sb="0" eb="2">
      <t>カジノ</t>
    </rPh>
    <rPh sb="2" eb="4">
      <t>コウエン</t>
    </rPh>
    <phoneticPr fontId="3"/>
  </si>
  <si>
    <t>23年</t>
    <rPh sb="2" eb="3">
      <t>ネン</t>
    </rPh>
    <phoneticPr fontId="3"/>
  </si>
  <si>
    <t>19日</t>
    <phoneticPr fontId="3"/>
  </si>
  <si>
    <t>貫井けやき公園</t>
    <rPh sb="0" eb="2">
      <t>ヌクイ</t>
    </rPh>
    <rPh sb="5" eb="7">
      <t>コウエン</t>
    </rPh>
    <phoneticPr fontId="3"/>
  </si>
  <si>
    <t>24年</t>
    <rPh sb="2" eb="3">
      <t>ネン</t>
    </rPh>
    <phoneticPr fontId="3"/>
  </si>
  <si>
    <t>30日</t>
    <phoneticPr fontId="3"/>
  </si>
  <si>
    <t>資料：環境部環境政策課</t>
  </si>
  <si>
    <t>幼稚園</t>
    <rPh sb="0" eb="3">
      <t>ヨウチエン</t>
    </rPh>
    <phoneticPr fontId="3"/>
  </si>
  <si>
    <t>小学校</t>
    <rPh sb="0" eb="3">
      <t>ショウガッコウ</t>
    </rPh>
    <phoneticPr fontId="3"/>
  </si>
  <si>
    <t>公立小学校別施設状況</t>
    <rPh sb="0" eb="2">
      <t>コウリツ</t>
    </rPh>
    <rPh sb="2" eb="5">
      <t>ショウガッコウ</t>
    </rPh>
    <rPh sb="5" eb="6">
      <t>ベツ</t>
    </rPh>
    <rPh sb="6" eb="8">
      <t>シセツ</t>
    </rPh>
    <rPh sb="8" eb="10">
      <t>ジョウキョウ</t>
    </rPh>
    <phoneticPr fontId="3"/>
  </si>
  <si>
    <t>（統計図表：Ⅱ）</t>
    <rPh sb="1" eb="3">
      <t>トウケイ</t>
    </rPh>
    <rPh sb="3" eb="5">
      <t>ズヒョウ</t>
    </rPh>
    <phoneticPr fontId="3"/>
  </si>
  <si>
    <t>（単位：㎡）</t>
    <rPh sb="1" eb="3">
      <t>タンイ</t>
    </rPh>
    <phoneticPr fontId="3"/>
  </si>
  <si>
    <t>学校数、学級数、教員数及び児童数</t>
    <rPh sb="0" eb="2">
      <t>ガッコウ</t>
    </rPh>
    <rPh sb="2" eb="3">
      <t>スウ</t>
    </rPh>
    <rPh sb="4" eb="6">
      <t>ガッキュウ</t>
    </rPh>
    <rPh sb="6" eb="7">
      <t>スウ</t>
    </rPh>
    <rPh sb="8" eb="10">
      <t>キョウイン</t>
    </rPh>
    <rPh sb="10" eb="11">
      <t>スウ</t>
    </rPh>
    <rPh sb="11" eb="12">
      <t>オヨ</t>
    </rPh>
    <rPh sb="13" eb="15">
      <t>ジドウ</t>
    </rPh>
    <rPh sb="15" eb="16">
      <t>スウ</t>
    </rPh>
    <phoneticPr fontId="3"/>
  </si>
  <si>
    <t>学校名</t>
    <rPh sb="0" eb="2">
      <t>ガッコウ</t>
    </rPh>
    <rPh sb="2" eb="3">
      <t>メイ</t>
    </rPh>
    <phoneticPr fontId="3"/>
  </si>
  <si>
    <t>敷地面積</t>
    <rPh sb="0" eb="2">
      <t>シキチ</t>
    </rPh>
    <rPh sb="2" eb="4">
      <t>メンセキ</t>
    </rPh>
    <phoneticPr fontId="3"/>
  </si>
  <si>
    <t>校舎</t>
    <rPh sb="0" eb="2">
      <t>コウシャ</t>
    </rPh>
    <phoneticPr fontId="3"/>
  </si>
  <si>
    <t>屋内運動場</t>
    <rPh sb="0" eb="2">
      <t>オクナイ</t>
    </rPh>
    <rPh sb="2" eb="5">
      <t>ウンドウジョウ</t>
    </rPh>
    <phoneticPr fontId="3"/>
  </si>
  <si>
    <t>建物
敷地</t>
    <rPh sb="0" eb="1">
      <t>ケン</t>
    </rPh>
    <rPh sb="1" eb="2">
      <t>ブツ</t>
    </rPh>
    <rPh sb="3" eb="4">
      <t>シキ</t>
    </rPh>
    <rPh sb="4" eb="5">
      <t>チ</t>
    </rPh>
    <phoneticPr fontId="3"/>
  </si>
  <si>
    <t xml:space="preserve">運動場敷地 </t>
    <rPh sb="0" eb="3">
      <t>ウンドウジョウ</t>
    </rPh>
    <rPh sb="3" eb="4">
      <t>シキ</t>
    </rPh>
    <rPh sb="4" eb="5">
      <t>チ</t>
    </rPh>
    <phoneticPr fontId="3"/>
  </si>
  <si>
    <t>鉄筋コンクリート</t>
    <rPh sb="0" eb="1">
      <t>テツ</t>
    </rPh>
    <rPh sb="1" eb="2">
      <t>スジ</t>
    </rPh>
    <phoneticPr fontId="3"/>
  </si>
  <si>
    <t>鉄骨
その他</t>
    <rPh sb="0" eb="1">
      <t>テツ</t>
    </rPh>
    <rPh sb="1" eb="2">
      <t>ホネ</t>
    </rPh>
    <rPh sb="5" eb="6">
      <t>タ</t>
    </rPh>
    <phoneticPr fontId="3"/>
  </si>
  <si>
    <t>木造</t>
    <rPh sb="0" eb="2">
      <t>モクゾウ</t>
    </rPh>
    <phoneticPr fontId="3"/>
  </si>
  <si>
    <t>園　数</t>
    <rPh sb="0" eb="1">
      <t>エン</t>
    </rPh>
    <rPh sb="2" eb="3">
      <t>スウ</t>
    </rPh>
    <phoneticPr fontId="3"/>
  </si>
  <si>
    <t>在園者数</t>
    <rPh sb="0" eb="1">
      <t>ザイ</t>
    </rPh>
    <rPh sb="1" eb="2">
      <t>エン</t>
    </rPh>
    <rPh sb="2" eb="3">
      <t>シャ</t>
    </rPh>
    <rPh sb="3" eb="4">
      <t>スウ</t>
    </rPh>
    <phoneticPr fontId="3"/>
  </si>
  <si>
    <t>総　数</t>
    <rPh sb="0" eb="1">
      <t>フサ</t>
    </rPh>
    <rPh sb="2" eb="3">
      <t>カズ</t>
    </rPh>
    <phoneticPr fontId="3"/>
  </si>
  <si>
    <t>3歳</t>
    <rPh sb="1" eb="2">
      <t>サイ</t>
    </rPh>
    <phoneticPr fontId="3"/>
  </si>
  <si>
    <t>4歳</t>
    <rPh sb="1" eb="2">
      <t>サイ</t>
    </rPh>
    <phoneticPr fontId="3"/>
  </si>
  <si>
    <t>5歳</t>
    <rPh sb="1" eb="2">
      <t>サイ</t>
    </rPh>
    <phoneticPr fontId="3"/>
  </si>
  <si>
    <t>学校数</t>
    <rPh sb="0" eb="2">
      <t>ガッコウ</t>
    </rPh>
    <rPh sb="2" eb="3">
      <t>スウ</t>
    </rPh>
    <phoneticPr fontId="3"/>
  </si>
  <si>
    <t>国立</t>
    <rPh sb="0" eb="2">
      <t>コクリツ</t>
    </rPh>
    <phoneticPr fontId="3"/>
  </si>
  <si>
    <t>第一小学校</t>
    <rPh sb="0" eb="2">
      <t>ダイイチ</t>
    </rPh>
    <rPh sb="2" eb="5">
      <t>ショウガッコウ</t>
    </rPh>
    <phoneticPr fontId="3"/>
  </si>
  <si>
    <t>年</t>
    <rPh sb="0" eb="1">
      <t>トシ</t>
    </rPh>
    <phoneticPr fontId="3"/>
  </si>
  <si>
    <t>公立</t>
    <rPh sb="0" eb="2">
      <t>コウリツ</t>
    </rPh>
    <phoneticPr fontId="3"/>
  </si>
  <si>
    <t>第二小学校</t>
    <rPh sb="0" eb="2">
      <t>ダイニ</t>
    </rPh>
    <rPh sb="2" eb="5">
      <t>ショウガッコウ</t>
    </rPh>
    <phoneticPr fontId="3"/>
  </si>
  <si>
    <t>私立</t>
    <rPh sb="0" eb="2">
      <t>シリツ</t>
    </rPh>
    <phoneticPr fontId="3"/>
  </si>
  <si>
    <t>第三小学校</t>
    <rPh sb="0" eb="1">
      <t>ダイ</t>
    </rPh>
    <rPh sb="1" eb="2">
      <t>サン</t>
    </rPh>
    <rPh sb="2" eb="5">
      <t>ショウガッコウ</t>
    </rPh>
    <phoneticPr fontId="3"/>
  </si>
  <si>
    <t>第四小学校</t>
    <rPh sb="0" eb="1">
      <t>ダイ</t>
    </rPh>
    <rPh sb="1" eb="2">
      <t>ヨン</t>
    </rPh>
    <rPh sb="2" eb="5">
      <t>ショウガッコウ</t>
    </rPh>
    <phoneticPr fontId="3"/>
  </si>
  <si>
    <t>東小学校</t>
    <rPh sb="0" eb="1">
      <t>ヒガシ</t>
    </rPh>
    <rPh sb="1" eb="4">
      <t>ショウガッコウ</t>
    </rPh>
    <phoneticPr fontId="3"/>
  </si>
  <si>
    <t>公立</t>
    <rPh sb="0" eb="1">
      <t>コウ</t>
    </rPh>
    <rPh sb="1" eb="2">
      <t>リツ</t>
    </rPh>
    <phoneticPr fontId="3"/>
  </si>
  <si>
    <t>通常の学級</t>
    <rPh sb="0" eb="2">
      <t>ツウジョウ</t>
    </rPh>
    <rPh sb="3" eb="5">
      <t>ガッキュウ</t>
    </rPh>
    <phoneticPr fontId="3"/>
  </si>
  <si>
    <t>前原小学校</t>
    <rPh sb="0" eb="2">
      <t>マエハラ</t>
    </rPh>
    <rPh sb="2" eb="5">
      <t>ショウガッコウ</t>
    </rPh>
    <phoneticPr fontId="3"/>
  </si>
  <si>
    <t>平成25年</t>
    <rPh sb="0" eb="2">
      <t>ヘイセイ</t>
    </rPh>
    <rPh sb="4" eb="5">
      <t>ネン</t>
    </rPh>
    <phoneticPr fontId="3"/>
  </si>
  <si>
    <t>資料：東京都総務局統計部「学校基本調査報告」</t>
    <rPh sb="0" eb="2">
      <t>シリョウ</t>
    </rPh>
    <rPh sb="3" eb="5">
      <t>トウキョウ</t>
    </rPh>
    <rPh sb="5" eb="6">
      <t>ミヤコ</t>
    </rPh>
    <rPh sb="6" eb="8">
      <t>ソウム</t>
    </rPh>
    <rPh sb="8" eb="11">
      <t>キョクトウケイ</t>
    </rPh>
    <rPh sb="11" eb="12">
      <t>ブ</t>
    </rPh>
    <rPh sb="13" eb="15">
      <t>ガッコウ</t>
    </rPh>
    <rPh sb="15" eb="17">
      <t>キホン</t>
    </rPh>
    <rPh sb="17" eb="19">
      <t>チョウサ</t>
    </rPh>
    <rPh sb="19" eb="21">
      <t>ホウコク</t>
    </rPh>
    <phoneticPr fontId="3"/>
  </si>
  <si>
    <t>特別支援</t>
    <rPh sb="0" eb="2">
      <t>トクベツ</t>
    </rPh>
    <rPh sb="2" eb="4">
      <t>シエン</t>
    </rPh>
    <phoneticPr fontId="3"/>
  </si>
  <si>
    <t>固定</t>
    <rPh sb="0" eb="2">
      <t>コテイ</t>
    </rPh>
    <phoneticPr fontId="3"/>
  </si>
  <si>
    <t>本町小学校</t>
    <rPh sb="0" eb="2">
      <t>ホンチョウ</t>
    </rPh>
    <rPh sb="2" eb="5">
      <t>ショウガッコウ</t>
    </rPh>
    <phoneticPr fontId="3"/>
  </si>
  <si>
    <t>学級</t>
    <rPh sb="0" eb="2">
      <t>ガッキュウ</t>
    </rPh>
    <phoneticPr fontId="3"/>
  </si>
  <si>
    <t>通級</t>
    <rPh sb="0" eb="2">
      <t>ツウキュウ</t>
    </rPh>
    <phoneticPr fontId="3"/>
  </si>
  <si>
    <t>緑小学校</t>
    <rPh sb="0" eb="1">
      <t>ミドリ</t>
    </rPh>
    <rPh sb="1" eb="4">
      <t>ショウガッコウ</t>
    </rPh>
    <phoneticPr fontId="3"/>
  </si>
  <si>
    <t>教育・文化</t>
    <rPh sb="0" eb="2">
      <t>キョウイク</t>
    </rPh>
    <rPh sb="3" eb="5">
      <t>ブンカ</t>
    </rPh>
    <phoneticPr fontId="3"/>
  </si>
  <si>
    <t>南小学校</t>
    <rPh sb="0" eb="1">
      <t>ミナミ</t>
    </rPh>
    <rPh sb="1" eb="4">
      <t>ショウガッコウ</t>
    </rPh>
    <phoneticPr fontId="3"/>
  </si>
  <si>
    <t>私立幼稚園等園児保護者補助金交付状況</t>
    <rPh sb="0" eb="2">
      <t>シリツ</t>
    </rPh>
    <rPh sb="2" eb="6">
      <t>ヨウチエントウ</t>
    </rPh>
    <rPh sb="6" eb="8">
      <t>エンジ</t>
    </rPh>
    <rPh sb="8" eb="11">
      <t>ホゴシャ</t>
    </rPh>
    <rPh sb="11" eb="14">
      <t>ホジョキン</t>
    </rPh>
    <rPh sb="14" eb="16">
      <t>コウフ</t>
    </rPh>
    <rPh sb="16" eb="18">
      <t>ジョウキョウ</t>
    </rPh>
    <phoneticPr fontId="3"/>
  </si>
  <si>
    <t>資料：学校教育部庶務課</t>
    <rPh sb="0" eb="2">
      <t>シリョウ</t>
    </rPh>
    <rPh sb="3" eb="5">
      <t>ガッコウ</t>
    </rPh>
    <rPh sb="5" eb="7">
      <t>キョウイク</t>
    </rPh>
    <rPh sb="7" eb="8">
      <t>ブ</t>
    </rPh>
    <rPh sb="8" eb="11">
      <t>ショムカ</t>
    </rPh>
    <phoneticPr fontId="3"/>
  </si>
  <si>
    <t>年齢</t>
    <rPh sb="0" eb="1">
      <t>トシ</t>
    </rPh>
    <rPh sb="1" eb="2">
      <t>ヨワイ</t>
    </rPh>
    <phoneticPr fontId="3"/>
  </si>
  <si>
    <t>延人員</t>
    <rPh sb="0" eb="3">
      <t>ノベジンイン</t>
    </rPh>
    <phoneticPr fontId="3"/>
  </si>
  <si>
    <t>支給額</t>
    <rPh sb="0" eb="3">
      <t>シキュウガク</t>
    </rPh>
    <phoneticPr fontId="3"/>
  </si>
  <si>
    <t>財源内訳</t>
    <rPh sb="0" eb="2">
      <t>ザイゲン</t>
    </rPh>
    <rPh sb="2" eb="4">
      <t>ウチワケ</t>
    </rPh>
    <phoneticPr fontId="3"/>
  </si>
  <si>
    <t>一人当り</t>
    <rPh sb="0" eb="2">
      <t>ヒトリ</t>
    </rPh>
    <rPh sb="2" eb="3">
      <t>アタ</t>
    </rPh>
    <phoneticPr fontId="3"/>
  </si>
  <si>
    <t>資料：学校教育部学務課</t>
    <rPh sb="0" eb="2">
      <t>シリョウ</t>
    </rPh>
    <rPh sb="3" eb="5">
      <t>ガッコウ</t>
    </rPh>
    <rPh sb="5" eb="7">
      <t>キョウイク</t>
    </rPh>
    <rPh sb="7" eb="8">
      <t>ブ</t>
    </rPh>
    <rPh sb="8" eb="9">
      <t>ガク</t>
    </rPh>
    <rPh sb="9" eb="10">
      <t>ツトム</t>
    </rPh>
    <rPh sb="10" eb="11">
      <t>カ</t>
    </rPh>
    <phoneticPr fontId="3"/>
  </si>
  <si>
    <t>都補助金</t>
    <rPh sb="0" eb="1">
      <t>ト</t>
    </rPh>
    <rPh sb="1" eb="4">
      <t>ホジョキン</t>
    </rPh>
    <phoneticPr fontId="3"/>
  </si>
  <si>
    <t>一般財源</t>
    <rPh sb="0" eb="2">
      <t>イッパン</t>
    </rPh>
    <rPh sb="2" eb="4">
      <t>ザイゲン</t>
    </rPh>
    <phoneticPr fontId="3"/>
  </si>
  <si>
    <t>月額支給額</t>
    <rPh sb="0" eb="2">
      <t>ゲツガク</t>
    </rPh>
    <rPh sb="2" eb="5">
      <t>シキュウガク</t>
    </rPh>
    <phoneticPr fontId="3"/>
  </si>
  <si>
    <t>私立幼稚園</t>
    <rPh sb="0" eb="2">
      <t>シリツ</t>
    </rPh>
    <rPh sb="2" eb="5">
      <t>ヨウチエン</t>
    </rPh>
    <phoneticPr fontId="3"/>
  </si>
  <si>
    <t>公立小学校の学校別、学年別、男女別児童数及び学級数</t>
    <rPh sb="0" eb="2">
      <t>コウリツ</t>
    </rPh>
    <rPh sb="2" eb="5">
      <t>ショウガッコウ</t>
    </rPh>
    <rPh sb="6" eb="8">
      <t>ガッコウ</t>
    </rPh>
    <rPh sb="8" eb="9">
      <t>ベツ</t>
    </rPh>
    <rPh sb="10" eb="13">
      <t>ガクネンベツ</t>
    </rPh>
    <rPh sb="14" eb="16">
      <t>ダンジョ</t>
    </rPh>
    <rPh sb="16" eb="17">
      <t>ベツ</t>
    </rPh>
    <rPh sb="17" eb="19">
      <t>ジドウ</t>
    </rPh>
    <rPh sb="19" eb="20">
      <t>スウ</t>
    </rPh>
    <rPh sb="20" eb="21">
      <t>オヨ</t>
    </rPh>
    <rPh sb="22" eb="24">
      <t>ガッキュウ</t>
    </rPh>
    <rPh sb="24" eb="25">
      <t>スウ</t>
    </rPh>
    <phoneticPr fontId="3"/>
  </si>
  <si>
    <t>満3歳児</t>
    <rPh sb="0" eb="1">
      <t>マン</t>
    </rPh>
    <rPh sb="2" eb="4">
      <t>サイジ</t>
    </rPh>
    <phoneticPr fontId="3"/>
  </si>
  <si>
    <t>3歳児</t>
    <rPh sb="1" eb="3">
      <t>サイジ</t>
    </rPh>
    <phoneticPr fontId="3"/>
  </si>
  <si>
    <t>左記のうち、特別支援学級（固定）の児童数</t>
    <rPh sb="0" eb="2">
      <t>サキ</t>
    </rPh>
    <rPh sb="6" eb="8">
      <t>トクベツ</t>
    </rPh>
    <rPh sb="8" eb="10">
      <t>シエン</t>
    </rPh>
    <rPh sb="10" eb="12">
      <t>ガッキュウ</t>
    </rPh>
    <rPh sb="13" eb="15">
      <t>コテイ</t>
    </rPh>
    <rPh sb="17" eb="19">
      <t>ジドウ</t>
    </rPh>
    <rPh sb="19" eb="20">
      <t>スウ</t>
    </rPh>
    <phoneticPr fontId="3"/>
  </si>
  <si>
    <t>4歳児</t>
    <rPh sb="1" eb="3">
      <t>サイジ</t>
    </rPh>
    <phoneticPr fontId="3"/>
  </si>
  <si>
    <t>1年</t>
    <rPh sb="1" eb="2">
      <t>ネン</t>
    </rPh>
    <phoneticPr fontId="3"/>
  </si>
  <si>
    <t>2年</t>
    <rPh sb="1" eb="2">
      <t>ネン</t>
    </rPh>
    <phoneticPr fontId="3"/>
  </si>
  <si>
    <t>3年</t>
    <rPh sb="1" eb="2">
      <t>ネン</t>
    </rPh>
    <phoneticPr fontId="3"/>
  </si>
  <si>
    <t>4年</t>
    <rPh sb="1" eb="2">
      <t>ネン</t>
    </rPh>
    <phoneticPr fontId="3"/>
  </si>
  <si>
    <t>5年</t>
    <rPh sb="1" eb="2">
      <t>ネン</t>
    </rPh>
    <phoneticPr fontId="3"/>
  </si>
  <si>
    <t>６年</t>
    <rPh sb="1" eb="2">
      <t>ネン</t>
    </rPh>
    <phoneticPr fontId="3"/>
  </si>
  <si>
    <t>特別支援学級</t>
    <rPh sb="0" eb="2">
      <t>トクベツ</t>
    </rPh>
    <rPh sb="2" eb="4">
      <t>シエン</t>
    </rPh>
    <rPh sb="4" eb="6">
      <t>ガッキュウ</t>
    </rPh>
    <phoneticPr fontId="3"/>
  </si>
  <si>
    <t>5歳児</t>
    <rPh sb="1" eb="3">
      <t>サイジ</t>
    </rPh>
    <phoneticPr fontId="3"/>
  </si>
  <si>
    <t>男</t>
    <rPh sb="0" eb="1">
      <t>ダン</t>
    </rPh>
    <phoneticPr fontId="3"/>
  </si>
  <si>
    <t>女</t>
    <rPh sb="0" eb="1">
      <t>ジョ</t>
    </rPh>
    <phoneticPr fontId="3"/>
  </si>
  <si>
    <t>資料：学校教育部学務課</t>
    <rPh sb="0" eb="2">
      <t>シリョウ</t>
    </rPh>
    <rPh sb="3" eb="5">
      <t>ガッコウ</t>
    </rPh>
    <rPh sb="5" eb="7">
      <t>キョウイク</t>
    </rPh>
    <rPh sb="7" eb="8">
      <t>ブ</t>
    </rPh>
    <rPh sb="8" eb="9">
      <t>ガク</t>
    </rPh>
    <rPh sb="9" eb="10">
      <t>ム</t>
    </rPh>
    <rPh sb="10" eb="11">
      <t>カ</t>
    </rPh>
    <phoneticPr fontId="3"/>
  </si>
  <si>
    <t>幼稚園就園奨励費補助金交付状況</t>
    <rPh sb="0" eb="3">
      <t>ヨウチエン</t>
    </rPh>
    <rPh sb="3" eb="4">
      <t>シュウ</t>
    </rPh>
    <rPh sb="4" eb="5">
      <t>エン</t>
    </rPh>
    <rPh sb="5" eb="7">
      <t>ショウレイ</t>
    </rPh>
    <rPh sb="7" eb="8">
      <t>ヒ</t>
    </rPh>
    <rPh sb="8" eb="11">
      <t>ホジョキン</t>
    </rPh>
    <rPh sb="11" eb="13">
      <t>コウフ</t>
    </rPh>
    <rPh sb="13" eb="15">
      <t>ジョウキョウ</t>
    </rPh>
    <phoneticPr fontId="3"/>
  </si>
  <si>
    <t>特別支援学級のうち、通級学級数は、総数に含まない。</t>
    <rPh sb="0" eb="2">
      <t>トクベツ</t>
    </rPh>
    <rPh sb="2" eb="4">
      <t>シエン</t>
    </rPh>
    <rPh sb="17" eb="19">
      <t>ソウスウ</t>
    </rPh>
    <rPh sb="20" eb="21">
      <t>フク</t>
    </rPh>
    <phoneticPr fontId="3"/>
  </si>
  <si>
    <t>年次</t>
    <rPh sb="0" eb="1">
      <t>トシ</t>
    </rPh>
    <rPh sb="1" eb="2">
      <t>ツギ</t>
    </rPh>
    <phoneticPr fontId="3"/>
  </si>
  <si>
    <t>対象人員</t>
    <rPh sb="0" eb="2">
      <t>タイショウ</t>
    </rPh>
    <rPh sb="2" eb="4">
      <t>ジンイン</t>
    </rPh>
    <phoneticPr fontId="3"/>
  </si>
  <si>
    <t>補助金総額</t>
    <rPh sb="0" eb="3">
      <t>ホジョキン</t>
    </rPh>
    <rPh sb="3" eb="5">
      <t>ソウガク</t>
    </rPh>
    <phoneticPr fontId="3"/>
  </si>
  <si>
    <t>注）
資料</t>
    <rPh sb="0" eb="1">
      <t>チュウ</t>
    </rPh>
    <phoneticPr fontId="3"/>
  </si>
  <si>
    <t>特別支援学級欄の（　）内は、通級学級数
：学校教育部学務課</t>
    <rPh sb="0" eb="2">
      <t>トクベツ</t>
    </rPh>
    <rPh sb="2" eb="4">
      <t>シエン</t>
    </rPh>
    <rPh sb="4" eb="6">
      <t>ガッキュウ</t>
    </rPh>
    <rPh sb="6" eb="7">
      <t>ラン</t>
    </rPh>
    <rPh sb="11" eb="12">
      <t>ナイ</t>
    </rPh>
    <rPh sb="14" eb="16">
      <t>ツウキュウ</t>
    </rPh>
    <rPh sb="16" eb="18">
      <t>ガッキュウ</t>
    </rPh>
    <rPh sb="18" eb="19">
      <t>カズ</t>
    </rPh>
    <rPh sb="21" eb="23">
      <t>ガッコウ</t>
    </rPh>
    <phoneticPr fontId="3"/>
  </si>
  <si>
    <t>満3歳児</t>
    <rPh sb="0" eb="1">
      <t>マン</t>
    </rPh>
    <rPh sb="2" eb="3">
      <t>サイ</t>
    </rPh>
    <rPh sb="3" eb="4">
      <t>ジ</t>
    </rPh>
    <phoneticPr fontId="3"/>
  </si>
  <si>
    <t>８.</t>
    <phoneticPr fontId="3"/>
  </si>
  <si>
    <t>教員数は本務者のみとした。</t>
    <phoneticPr fontId="3"/>
  </si>
  <si>
    <t>（2）</t>
    <phoneticPr fontId="3"/>
  </si>
  <si>
    <t>(２)</t>
    <phoneticPr fontId="3"/>
  </si>
  <si>
    <t>-</t>
    <phoneticPr fontId="3"/>
  </si>
  <si>
    <t>ア</t>
    <phoneticPr fontId="3"/>
  </si>
  <si>
    <t>公立小学校の学年別児童数及び学級数</t>
    <rPh sb="0" eb="2">
      <t>コウリツ</t>
    </rPh>
    <rPh sb="2" eb="5">
      <t>ショウガッコウ</t>
    </rPh>
    <rPh sb="6" eb="7">
      <t>ガク</t>
    </rPh>
    <rPh sb="7" eb="8">
      <t>トシ</t>
    </rPh>
    <rPh sb="8" eb="9">
      <t>ベツ</t>
    </rPh>
    <rPh sb="9" eb="11">
      <t>ジドウ</t>
    </rPh>
    <rPh sb="11" eb="12">
      <t>スウ</t>
    </rPh>
    <rPh sb="12" eb="13">
      <t>オヨ</t>
    </rPh>
    <rPh sb="14" eb="16">
      <t>ガッキュウ</t>
    </rPh>
    <rPh sb="16" eb="17">
      <t>スウ</t>
    </rPh>
    <phoneticPr fontId="3"/>
  </si>
  <si>
    <t>中学校</t>
    <rPh sb="0" eb="1">
      <t>チュウ</t>
    </rPh>
    <rPh sb="1" eb="3">
      <t>ガッコウ</t>
    </rPh>
    <phoneticPr fontId="3"/>
  </si>
  <si>
    <t>公立中学校別施設状況</t>
    <rPh sb="0" eb="2">
      <t>コウリツ</t>
    </rPh>
    <rPh sb="2" eb="3">
      <t>チュウ</t>
    </rPh>
    <rPh sb="3" eb="5">
      <t>ガッコウ</t>
    </rPh>
    <rPh sb="5" eb="6">
      <t>ベツ</t>
    </rPh>
    <rPh sb="6" eb="8">
      <t>シセツ</t>
    </rPh>
    <rPh sb="8" eb="10">
      <t>ジョウキョウ</t>
    </rPh>
    <phoneticPr fontId="3"/>
  </si>
  <si>
    <t>各年5月1日</t>
    <phoneticPr fontId="3"/>
  </si>
  <si>
    <t>児童数</t>
    <rPh sb="0" eb="2">
      <t>ジドウ</t>
    </rPh>
    <rPh sb="2" eb="3">
      <t>カズ</t>
    </rPh>
    <phoneticPr fontId="3"/>
  </si>
  <si>
    <t>学校数、学級数、教員数及び生徒数</t>
    <rPh sb="0" eb="2">
      <t>ガッコウ</t>
    </rPh>
    <rPh sb="2" eb="3">
      <t>スウ</t>
    </rPh>
    <rPh sb="4" eb="6">
      <t>ガッキュウ</t>
    </rPh>
    <rPh sb="6" eb="7">
      <t>スウ</t>
    </rPh>
    <rPh sb="8" eb="10">
      <t>キョウイン</t>
    </rPh>
    <rPh sb="10" eb="11">
      <t>スウ</t>
    </rPh>
    <rPh sb="11" eb="12">
      <t>オヨ</t>
    </rPh>
    <rPh sb="13" eb="15">
      <t>セイト</t>
    </rPh>
    <rPh sb="15" eb="16">
      <t>スウ</t>
    </rPh>
    <phoneticPr fontId="3"/>
  </si>
  <si>
    <t>建　物　　敷　地</t>
    <rPh sb="0" eb="1">
      <t>ケン</t>
    </rPh>
    <rPh sb="2" eb="3">
      <t>ブツ</t>
    </rPh>
    <rPh sb="5" eb="6">
      <t>シキ</t>
    </rPh>
    <rPh sb="7" eb="8">
      <t>チ</t>
    </rPh>
    <phoneticPr fontId="3"/>
  </si>
  <si>
    <t xml:space="preserve">運動場　　敷　 地 </t>
    <rPh sb="0" eb="3">
      <t>ウンドウジョウ</t>
    </rPh>
    <rPh sb="5" eb="6">
      <t>シキ</t>
    </rPh>
    <rPh sb="8" eb="9">
      <t>チ</t>
    </rPh>
    <phoneticPr fontId="3"/>
  </si>
  <si>
    <t>鉄　筋　コンク　リート</t>
    <rPh sb="0" eb="1">
      <t>テツ</t>
    </rPh>
    <rPh sb="2" eb="3">
      <t>スジ</t>
    </rPh>
    <phoneticPr fontId="3"/>
  </si>
  <si>
    <t>鉄 　骨　　その他</t>
    <rPh sb="0" eb="1">
      <t>テツ</t>
    </rPh>
    <rPh sb="3" eb="4">
      <t>ホネ</t>
    </rPh>
    <rPh sb="8" eb="9">
      <t>タ</t>
    </rPh>
    <phoneticPr fontId="3"/>
  </si>
  <si>
    <t>体育館</t>
    <rPh sb="0" eb="3">
      <t>タイイクカン</t>
    </rPh>
    <phoneticPr fontId="3"/>
  </si>
  <si>
    <t>柔剣道場</t>
    <rPh sb="0" eb="3">
      <t>ジュウケンドウ</t>
    </rPh>
    <rPh sb="3" eb="4">
      <t>バ</t>
    </rPh>
    <phoneticPr fontId="3"/>
  </si>
  <si>
    <t>鉄筋コン　クリート</t>
    <rPh sb="0" eb="2">
      <t>テッキン</t>
    </rPh>
    <phoneticPr fontId="3"/>
  </si>
  <si>
    <t>鉄筋コン　　クリート</t>
    <rPh sb="0" eb="2">
      <t>テッキン</t>
    </rPh>
    <phoneticPr fontId="3"/>
  </si>
  <si>
    <t>鉄筋コン　　　クリート</t>
    <rPh sb="0" eb="2">
      <t>テッキン</t>
    </rPh>
    <phoneticPr fontId="3"/>
  </si>
  <si>
    <t>第一中学校</t>
    <rPh sb="0" eb="2">
      <t>ダイイチ</t>
    </rPh>
    <rPh sb="2" eb="3">
      <t>チュウ</t>
    </rPh>
    <rPh sb="3" eb="5">
      <t>ガッコウ</t>
    </rPh>
    <phoneticPr fontId="3"/>
  </si>
  <si>
    <t>第二中学校</t>
    <rPh sb="0" eb="2">
      <t>ダイニ</t>
    </rPh>
    <rPh sb="2" eb="3">
      <t>チュウ</t>
    </rPh>
    <rPh sb="3" eb="5">
      <t>ガッコウ</t>
    </rPh>
    <phoneticPr fontId="3"/>
  </si>
  <si>
    <t>東中学校</t>
    <rPh sb="0" eb="1">
      <t>ヒガシ</t>
    </rPh>
    <rPh sb="1" eb="2">
      <t>チュウ</t>
    </rPh>
    <rPh sb="2" eb="4">
      <t>ガッコウ</t>
    </rPh>
    <phoneticPr fontId="3"/>
  </si>
  <si>
    <t>緑中学校</t>
    <rPh sb="0" eb="1">
      <t>ミドリ</t>
    </rPh>
    <rPh sb="1" eb="2">
      <t>チュウ</t>
    </rPh>
    <rPh sb="2" eb="4">
      <t>ガッコウ</t>
    </rPh>
    <phoneticPr fontId="3"/>
  </si>
  <si>
    <r>
      <t xml:space="preserve">注）
</t>
    </r>
    <r>
      <rPr>
        <sz val="10"/>
        <rFont val="ＭＳ Ｐ明朝"/>
        <family val="1"/>
        <charset val="128"/>
      </rPr>
      <t>資料</t>
    </r>
    <rPh sb="0" eb="1">
      <t>チュウ</t>
    </rPh>
    <phoneticPr fontId="3"/>
  </si>
  <si>
    <t>特別支援学級欄の（　）内は、通級学級数
：学校教育部学務課</t>
    <rPh sb="0" eb="2">
      <t>トクベツ</t>
    </rPh>
    <rPh sb="2" eb="4">
      <t>シエン</t>
    </rPh>
    <rPh sb="4" eb="6">
      <t>ガッキュウ</t>
    </rPh>
    <rPh sb="6" eb="7">
      <t>ラン</t>
    </rPh>
    <rPh sb="11" eb="12">
      <t>ナイ</t>
    </rPh>
    <rPh sb="14" eb="16">
      <t>ツウキュウ</t>
    </rPh>
    <rPh sb="16" eb="18">
      <t>ガッキュウ</t>
    </rPh>
    <rPh sb="18" eb="19">
      <t>スウ</t>
    </rPh>
    <rPh sb="21" eb="23">
      <t>ガッコウ</t>
    </rPh>
    <phoneticPr fontId="3"/>
  </si>
  <si>
    <t>公立中学校の学校別、学年別、男女別生徒数及び学級数</t>
    <rPh sb="0" eb="2">
      <t>コウリツ</t>
    </rPh>
    <rPh sb="2" eb="3">
      <t>チュウ</t>
    </rPh>
    <rPh sb="3" eb="5">
      <t>ガッコウ</t>
    </rPh>
    <rPh sb="6" eb="8">
      <t>ガッコウ</t>
    </rPh>
    <rPh sb="8" eb="9">
      <t>ベツ</t>
    </rPh>
    <rPh sb="10" eb="13">
      <t>ガクネンベツ</t>
    </rPh>
    <rPh sb="14" eb="16">
      <t>ダンジョ</t>
    </rPh>
    <rPh sb="16" eb="17">
      <t>ベツ</t>
    </rPh>
    <rPh sb="17" eb="19">
      <t>セイト</t>
    </rPh>
    <rPh sb="19" eb="20">
      <t>スウ</t>
    </rPh>
    <rPh sb="20" eb="21">
      <t>オヨ</t>
    </rPh>
    <rPh sb="22" eb="24">
      <t>ガッキュウ</t>
    </rPh>
    <rPh sb="24" eb="25">
      <t>スウ</t>
    </rPh>
    <phoneticPr fontId="3"/>
  </si>
  <si>
    <t>教員数　</t>
    <rPh sb="0" eb="1">
      <t>キョウ</t>
    </rPh>
    <rPh sb="1" eb="2">
      <t>イン</t>
    </rPh>
    <rPh sb="2" eb="3">
      <t>スウ</t>
    </rPh>
    <phoneticPr fontId="3"/>
  </si>
  <si>
    <t>生徒数</t>
    <rPh sb="0" eb="3">
      <t>セイトスウ</t>
    </rPh>
    <phoneticPr fontId="3"/>
  </si>
  <si>
    <t>左記のうち、特別支援学級（固定）の生徒数</t>
    <rPh sb="0" eb="2">
      <t>サキ</t>
    </rPh>
    <rPh sb="6" eb="8">
      <t>トクベツ</t>
    </rPh>
    <rPh sb="8" eb="9">
      <t>ササ</t>
    </rPh>
    <rPh sb="9" eb="10">
      <t>エン</t>
    </rPh>
    <rPh sb="10" eb="12">
      <t>ガッキュウ</t>
    </rPh>
    <rPh sb="13" eb="15">
      <t>コテイ</t>
    </rPh>
    <rPh sb="17" eb="20">
      <t>セイトスウ</t>
    </rPh>
    <phoneticPr fontId="3"/>
  </si>
  <si>
    <t>合計</t>
    <rPh sb="0" eb="1">
      <t>ゴウ</t>
    </rPh>
    <rPh sb="1" eb="2">
      <t>ケイ</t>
    </rPh>
    <phoneticPr fontId="3"/>
  </si>
  <si>
    <t>６～11歳の不就学者数</t>
    <rPh sb="4" eb="5">
      <t>サイ</t>
    </rPh>
    <rPh sb="6" eb="9">
      <t>フシュウガク</t>
    </rPh>
    <rPh sb="9" eb="10">
      <t>シャ</t>
    </rPh>
    <rPh sb="10" eb="11">
      <t>スウ</t>
    </rPh>
    <phoneticPr fontId="3"/>
  </si>
  <si>
    <t>公立小学校給食実施人員、実施回数及び給食費</t>
    <rPh sb="0" eb="2">
      <t>コウリツ</t>
    </rPh>
    <rPh sb="2" eb="5">
      <t>ショウガッコウ</t>
    </rPh>
    <rPh sb="5" eb="7">
      <t>キュウショク</t>
    </rPh>
    <rPh sb="7" eb="9">
      <t>ジッシ</t>
    </rPh>
    <rPh sb="9" eb="11">
      <t>ジンイン</t>
    </rPh>
    <rPh sb="12" eb="14">
      <t>ジッシ</t>
    </rPh>
    <rPh sb="14" eb="16">
      <t>カイスウ</t>
    </rPh>
    <rPh sb="16" eb="17">
      <t>オヨ</t>
    </rPh>
    <rPh sb="18" eb="21">
      <t>キュウショクヒ</t>
    </rPh>
    <phoneticPr fontId="3"/>
  </si>
  <si>
    <t>就学免除者</t>
    <rPh sb="0" eb="2">
      <t>シュウガク</t>
    </rPh>
    <rPh sb="2" eb="4">
      <t>メンジョ</t>
    </rPh>
    <rPh sb="4" eb="5">
      <t>シャ</t>
    </rPh>
    <phoneticPr fontId="3"/>
  </si>
  <si>
    <t>就学猶予者</t>
    <rPh sb="0" eb="2">
      <t>シュウガク</t>
    </rPh>
    <rPh sb="2" eb="4">
      <t>ユウヨ</t>
    </rPh>
    <rPh sb="4" eb="5">
      <t>シャ</t>
    </rPh>
    <phoneticPr fontId="3"/>
  </si>
  <si>
    <t>実施人員</t>
    <rPh sb="0" eb="2">
      <t>ジッシ</t>
    </rPh>
    <rPh sb="2" eb="4">
      <t>ジンイン</t>
    </rPh>
    <phoneticPr fontId="3"/>
  </si>
  <si>
    <t>実施回数</t>
    <rPh sb="0" eb="2">
      <t>ジッシ</t>
    </rPh>
    <rPh sb="2" eb="4">
      <t>カイスウ</t>
    </rPh>
    <phoneticPr fontId="3"/>
  </si>
  <si>
    <t>給食費（月額）</t>
    <rPh sb="0" eb="3">
      <t>キュウショクヒ</t>
    </rPh>
    <rPh sb="4" eb="6">
      <t>ゲツガク</t>
    </rPh>
    <phoneticPr fontId="3"/>
  </si>
  <si>
    <t>生徒数</t>
    <rPh sb="0" eb="2">
      <t>セイト</t>
    </rPh>
    <rPh sb="2" eb="3">
      <t>スウ</t>
    </rPh>
    <phoneticPr fontId="3"/>
  </si>
  <si>
    <t>低学年</t>
    <rPh sb="0" eb="3">
      <t>テイガクネン</t>
    </rPh>
    <phoneticPr fontId="3"/>
  </si>
  <si>
    <t>中学年</t>
    <rPh sb="0" eb="3">
      <t>チュウガクネン</t>
    </rPh>
    <phoneticPr fontId="3"/>
  </si>
  <si>
    <t>高学年</t>
    <rPh sb="0" eb="3">
      <t>コウガクネン</t>
    </rPh>
    <phoneticPr fontId="3"/>
  </si>
  <si>
    <t>南中学校</t>
    <rPh sb="0" eb="1">
      <t>ミナミ</t>
    </rPh>
    <rPh sb="1" eb="2">
      <t>チュウ</t>
    </rPh>
    <rPh sb="2" eb="4">
      <t>ガッコウ</t>
    </rPh>
    <phoneticPr fontId="3"/>
  </si>
  <si>
    <t>資料：学校教育部学務課</t>
    <rPh sb="0" eb="2">
      <t>シリョウ</t>
    </rPh>
    <rPh sb="3" eb="5">
      <t>ガッコウ</t>
    </rPh>
    <rPh sb="5" eb="7">
      <t>キョウイク</t>
    </rPh>
    <rPh sb="7" eb="8">
      <t>ブ</t>
    </rPh>
    <rPh sb="8" eb="11">
      <t>ガクムカ</t>
    </rPh>
    <phoneticPr fontId="3"/>
  </si>
  <si>
    <t>　</t>
    <phoneticPr fontId="3"/>
  </si>
  <si>
    <t>公立中学校の学年別生徒数及び学級数</t>
    <rPh sb="0" eb="2">
      <t>コウリツ</t>
    </rPh>
    <rPh sb="2" eb="5">
      <t>チュウガッコウ</t>
    </rPh>
    <rPh sb="6" eb="9">
      <t>ガクネンベツ</t>
    </rPh>
    <rPh sb="9" eb="12">
      <t>セイトスウ</t>
    </rPh>
    <rPh sb="12" eb="13">
      <t>オヨ</t>
    </rPh>
    <rPh sb="14" eb="16">
      <t>ガッキュウ</t>
    </rPh>
    <rPh sb="16" eb="17">
      <t>スウ</t>
    </rPh>
    <phoneticPr fontId="3"/>
  </si>
  <si>
    <t>各年5月1日</t>
    <rPh sb="0" eb="1">
      <t>カク</t>
    </rPh>
    <rPh sb="1" eb="2">
      <t>ネン</t>
    </rPh>
    <rPh sb="3" eb="4">
      <t>ガツ</t>
    </rPh>
    <rPh sb="5" eb="6">
      <t>ヒ</t>
    </rPh>
    <phoneticPr fontId="3"/>
  </si>
  <si>
    <t>(３)</t>
    <phoneticPr fontId="3"/>
  </si>
  <si>
    <t>特別支援学級欄の（　）内は、通級学級数</t>
    <phoneticPr fontId="3"/>
  </si>
  <si>
    <t>注）職業訓練校、各種学校等入学者は、「その他」に含む。</t>
    <rPh sb="0" eb="1">
      <t>チュウ</t>
    </rPh>
    <rPh sb="12" eb="13">
      <t>トウ</t>
    </rPh>
    <phoneticPr fontId="3"/>
  </si>
  <si>
    <t>国・公立</t>
    <rPh sb="0" eb="1">
      <t>コク</t>
    </rPh>
    <rPh sb="2" eb="4">
      <t>コウリツ</t>
    </rPh>
    <phoneticPr fontId="3"/>
  </si>
  <si>
    <t>注1）教員数は本務者のみとした。</t>
    <rPh sb="0" eb="1">
      <t>チュウ</t>
    </rPh>
    <phoneticPr fontId="3"/>
  </si>
  <si>
    <t>通信制</t>
    <rPh sb="0" eb="3">
      <t>ツウシンセイ</t>
    </rPh>
    <phoneticPr fontId="3"/>
  </si>
  <si>
    <t>定時制</t>
    <rPh sb="0" eb="3">
      <t>テイジセイ</t>
    </rPh>
    <phoneticPr fontId="3"/>
  </si>
  <si>
    <t>全日制・高専</t>
    <rPh sb="0" eb="1">
      <t>ゼン</t>
    </rPh>
    <rPh sb="1" eb="2">
      <t>ニチ</t>
    </rPh>
    <rPh sb="2" eb="3">
      <t>セイ</t>
    </rPh>
    <rPh sb="4" eb="6">
      <t>コウセン</t>
    </rPh>
    <phoneticPr fontId="3"/>
  </si>
  <si>
    <t>就職者</t>
    <rPh sb="0" eb="3">
      <t>シュウショクシャ</t>
    </rPh>
    <phoneticPr fontId="3"/>
  </si>
  <si>
    <t>進学者</t>
    <rPh sb="0" eb="3">
      <t>シンガクシャ</t>
    </rPh>
    <phoneticPr fontId="3"/>
  </si>
  <si>
    <t>卒業者
総数</t>
    <rPh sb="0" eb="3">
      <t>ソツギョウシャ</t>
    </rPh>
    <rPh sb="4" eb="6">
      <t>ソウスウ</t>
    </rPh>
    <phoneticPr fontId="3"/>
  </si>
  <si>
    <t>公立中学校卒業者進路状況</t>
    <rPh sb="0" eb="2">
      <t>コウリツ</t>
    </rPh>
    <rPh sb="2" eb="3">
      <t>チュウ</t>
    </rPh>
    <rPh sb="3" eb="5">
      <t>ガッコウ</t>
    </rPh>
    <rPh sb="5" eb="8">
      <t>ソツギョウシャ</t>
    </rPh>
    <rPh sb="8" eb="9">
      <t>ススム</t>
    </rPh>
    <rPh sb="9" eb="10">
      <t>ロ</t>
    </rPh>
    <rPh sb="10" eb="12">
      <t>ジョウキョウ</t>
    </rPh>
    <phoneticPr fontId="3"/>
  </si>
  <si>
    <t>教員数</t>
    <phoneticPr fontId="3"/>
  </si>
  <si>
    <t>学校数</t>
    <phoneticPr fontId="3"/>
  </si>
  <si>
    <t>学校数、教員数及び学生数</t>
    <rPh sb="0" eb="2">
      <t>ガッコウ</t>
    </rPh>
    <rPh sb="2" eb="3">
      <t>スウ</t>
    </rPh>
    <rPh sb="4" eb="6">
      <t>キョウイン</t>
    </rPh>
    <rPh sb="6" eb="7">
      <t>スウ</t>
    </rPh>
    <rPh sb="7" eb="8">
      <t>オヨ</t>
    </rPh>
    <rPh sb="9" eb="12">
      <t>ガクセイスウ</t>
    </rPh>
    <phoneticPr fontId="3"/>
  </si>
  <si>
    <t>大学</t>
    <rPh sb="0" eb="2">
      <t>ダイガク</t>
    </rPh>
    <phoneticPr fontId="3"/>
  </si>
  <si>
    <t>注）教員数は本務者のみとした。</t>
    <rPh sb="0" eb="1">
      <t>チュウ</t>
    </rPh>
    <rPh sb="2" eb="4">
      <t>キョウイン</t>
    </rPh>
    <rPh sb="4" eb="5">
      <t>スウ</t>
    </rPh>
    <rPh sb="6" eb="8">
      <t>ホンム</t>
    </rPh>
    <rPh sb="8" eb="9">
      <t>シャ</t>
    </rPh>
    <phoneticPr fontId="3"/>
  </si>
  <si>
    <t>私　立</t>
    <rPh sb="0" eb="1">
      <t>ワタシ</t>
    </rPh>
    <rPh sb="2" eb="3">
      <t>リツ</t>
    </rPh>
    <phoneticPr fontId="3"/>
  </si>
  <si>
    <t>公　立</t>
    <rPh sb="0" eb="1">
      <t>コウ</t>
    </rPh>
    <rPh sb="2" eb="3">
      <t>リツ</t>
    </rPh>
    <phoneticPr fontId="3"/>
  </si>
  <si>
    <t>国　立</t>
    <rPh sb="0" eb="1">
      <t>クニ</t>
    </rPh>
    <rPh sb="2" eb="3">
      <t>リツ</t>
    </rPh>
    <phoneticPr fontId="3"/>
  </si>
  <si>
    <t>専修学校の学校数、教員数及び生徒数</t>
    <rPh sb="0" eb="2">
      <t>センシュウ</t>
    </rPh>
    <rPh sb="2" eb="4">
      <t>ガッコウ</t>
    </rPh>
    <rPh sb="5" eb="7">
      <t>ガッコウ</t>
    </rPh>
    <rPh sb="7" eb="8">
      <t>スウ</t>
    </rPh>
    <rPh sb="9" eb="11">
      <t>キョウイン</t>
    </rPh>
    <rPh sb="11" eb="12">
      <t>スウ</t>
    </rPh>
    <rPh sb="12" eb="13">
      <t>オヨ</t>
    </rPh>
    <rPh sb="14" eb="17">
      <t>セイトスウ</t>
    </rPh>
    <phoneticPr fontId="3"/>
  </si>
  <si>
    <t>全日制</t>
    <rPh sb="0" eb="3">
      <t>ゼンニチセイ</t>
    </rPh>
    <phoneticPr fontId="3"/>
  </si>
  <si>
    <t>兼務者</t>
    <rPh sb="0" eb="2">
      <t>ケンム</t>
    </rPh>
    <rPh sb="2" eb="3">
      <t>シャ</t>
    </rPh>
    <phoneticPr fontId="3"/>
  </si>
  <si>
    <t>本務者</t>
    <rPh sb="0" eb="1">
      <t>ホン</t>
    </rPh>
    <rPh sb="1" eb="2">
      <t>ム</t>
    </rPh>
    <rPh sb="2" eb="3">
      <t>シャ</t>
    </rPh>
    <phoneticPr fontId="3"/>
  </si>
  <si>
    <t>専修学校</t>
    <rPh sb="0" eb="2">
      <t>センシュウ</t>
    </rPh>
    <rPh sb="2" eb="4">
      <t>ガッコウ</t>
    </rPh>
    <phoneticPr fontId="3"/>
  </si>
  <si>
    <t>(７）</t>
    <phoneticPr fontId="3"/>
  </si>
  <si>
    <t>私立高等学校の学校数、教員数及び生徒数</t>
    <rPh sb="0" eb="2">
      <t>シリツ</t>
    </rPh>
    <rPh sb="2" eb="4">
      <t>コウトウ</t>
    </rPh>
    <rPh sb="4" eb="6">
      <t>ガッコウ</t>
    </rPh>
    <rPh sb="7" eb="9">
      <t>ガッコウ</t>
    </rPh>
    <rPh sb="9" eb="10">
      <t>スウ</t>
    </rPh>
    <rPh sb="11" eb="13">
      <t>キョウイン</t>
    </rPh>
    <rPh sb="13" eb="14">
      <t>スウ</t>
    </rPh>
    <rPh sb="14" eb="15">
      <t>オヨ</t>
    </rPh>
    <rPh sb="16" eb="19">
      <t>セイトスウ</t>
    </rPh>
    <phoneticPr fontId="3"/>
  </si>
  <si>
    <t>12～14歳の不就学者数</t>
    <rPh sb="5" eb="6">
      <t>サイ</t>
    </rPh>
    <rPh sb="7" eb="10">
      <t>フシュウガク</t>
    </rPh>
    <rPh sb="10" eb="11">
      <t>シャ</t>
    </rPh>
    <rPh sb="11" eb="12">
      <t>スウ</t>
    </rPh>
    <phoneticPr fontId="3"/>
  </si>
  <si>
    <t>資料：東京都総務局統計部「学校基本調査報告」</t>
    <phoneticPr fontId="3"/>
  </si>
  <si>
    <t>各種学校の学校数、教員数及び生徒数</t>
    <rPh sb="0" eb="2">
      <t>カクシュ</t>
    </rPh>
    <rPh sb="2" eb="4">
      <t>ガッコウ</t>
    </rPh>
    <rPh sb="5" eb="7">
      <t>ガッコウ</t>
    </rPh>
    <rPh sb="7" eb="8">
      <t>スウ</t>
    </rPh>
    <rPh sb="9" eb="11">
      <t>キョウイン</t>
    </rPh>
    <rPh sb="11" eb="12">
      <t>スウ</t>
    </rPh>
    <rPh sb="12" eb="13">
      <t>オヨ</t>
    </rPh>
    <rPh sb="14" eb="17">
      <t>セイトスウ</t>
    </rPh>
    <phoneticPr fontId="3"/>
  </si>
  <si>
    <t>公立高等学校の学校数、教員数及び生徒数</t>
    <rPh sb="0" eb="2">
      <t>コウリツ</t>
    </rPh>
    <rPh sb="2" eb="4">
      <t>コウトウ</t>
    </rPh>
    <rPh sb="4" eb="6">
      <t>ガッコウ</t>
    </rPh>
    <rPh sb="7" eb="9">
      <t>ガッコウ</t>
    </rPh>
    <rPh sb="9" eb="10">
      <t>スウ</t>
    </rPh>
    <rPh sb="11" eb="13">
      <t>キョウイン</t>
    </rPh>
    <rPh sb="13" eb="14">
      <t>スウ</t>
    </rPh>
    <rPh sb="14" eb="15">
      <t>オヨ</t>
    </rPh>
    <rPh sb="16" eb="19">
      <t>セイトスウ</t>
    </rPh>
    <phoneticPr fontId="3"/>
  </si>
  <si>
    <t>各種学校</t>
    <rPh sb="0" eb="2">
      <t>カクシュ</t>
    </rPh>
    <rPh sb="2" eb="4">
      <t>ガッコウ</t>
    </rPh>
    <phoneticPr fontId="3"/>
  </si>
  <si>
    <t>（6）</t>
    <phoneticPr fontId="3"/>
  </si>
  <si>
    <t>高等学校</t>
    <rPh sb="0" eb="2">
      <t>コウトウ</t>
    </rPh>
    <rPh sb="2" eb="4">
      <t>ガッコウ</t>
    </rPh>
    <phoneticPr fontId="3"/>
  </si>
  <si>
    <t>（統計図表：Ⅲ）</t>
    <rPh sb="1" eb="3">
      <t>トウケイ</t>
    </rPh>
    <rPh sb="3" eb="5">
      <t>ズヒョウ</t>
    </rPh>
    <phoneticPr fontId="3"/>
  </si>
  <si>
    <t>公立中学校給食実施人員、実施回数及び給食費</t>
    <rPh sb="0" eb="2">
      <t>コウリツ</t>
    </rPh>
    <rPh sb="2" eb="3">
      <t>チュウ</t>
    </rPh>
    <rPh sb="3" eb="5">
      <t>ガッコウ</t>
    </rPh>
    <rPh sb="5" eb="7">
      <t>キュウショク</t>
    </rPh>
    <rPh sb="7" eb="9">
      <t>ジッシ</t>
    </rPh>
    <rPh sb="9" eb="11">
      <t>ジンイン</t>
    </rPh>
    <rPh sb="12" eb="14">
      <t>ジッシ</t>
    </rPh>
    <rPh sb="14" eb="16">
      <t>カイスウ</t>
    </rPh>
    <rPh sb="16" eb="17">
      <t>オヨ</t>
    </rPh>
    <rPh sb="18" eb="21">
      <t>キュウショクヒ</t>
    </rPh>
    <phoneticPr fontId="3"/>
  </si>
  <si>
    <t>図書館</t>
    <rPh sb="0" eb="3">
      <t>トショカン</t>
    </rPh>
    <phoneticPr fontId="3"/>
  </si>
  <si>
    <t>西之台会館図書室</t>
    <rPh sb="0" eb="2">
      <t>ニシノ</t>
    </rPh>
    <rPh sb="2" eb="3">
      <t>ダイ</t>
    </rPh>
    <rPh sb="3" eb="5">
      <t>カイカン</t>
    </rPh>
    <rPh sb="5" eb="8">
      <t>トショシツ</t>
    </rPh>
    <phoneticPr fontId="3"/>
  </si>
  <si>
    <t>図書館東分室</t>
    <rPh sb="0" eb="3">
      <t>トショカン</t>
    </rPh>
    <phoneticPr fontId="3"/>
  </si>
  <si>
    <t>(</t>
    <phoneticPr fontId="3"/>
  </si>
  <si>
    <t>図書館緑分室</t>
    <rPh sb="0" eb="3">
      <t>トショカン</t>
    </rPh>
    <phoneticPr fontId="3"/>
  </si>
  <si>
    <t>館別、分類別蔵書数及び貸出数</t>
    <rPh sb="0" eb="1">
      <t>カン</t>
    </rPh>
    <rPh sb="1" eb="2">
      <t>ベツ</t>
    </rPh>
    <rPh sb="3" eb="5">
      <t>ブンルイ</t>
    </rPh>
    <rPh sb="5" eb="6">
      <t>ベツ</t>
    </rPh>
    <rPh sb="6" eb="8">
      <t>ゾウショ</t>
    </rPh>
    <rPh sb="8" eb="9">
      <t>スウ</t>
    </rPh>
    <rPh sb="9" eb="10">
      <t>オヨ</t>
    </rPh>
    <rPh sb="11" eb="13">
      <t>カシダシ</t>
    </rPh>
    <rPh sb="13" eb="14">
      <t>スウ</t>
    </rPh>
    <phoneticPr fontId="3"/>
  </si>
  <si>
    <t>本　館</t>
    <rPh sb="0" eb="1">
      <t>ホン</t>
    </rPh>
    <rPh sb="2" eb="3">
      <t>カン</t>
    </rPh>
    <phoneticPr fontId="3"/>
  </si>
  <si>
    <t>蔵書</t>
    <rPh sb="0" eb="2">
      <t>ゾウショ</t>
    </rPh>
    <phoneticPr fontId="3"/>
  </si>
  <si>
    <t>貸出</t>
    <rPh sb="0" eb="2">
      <t>カシダシ</t>
    </rPh>
    <phoneticPr fontId="3"/>
  </si>
  <si>
    <t>一般</t>
    <rPh sb="0" eb="2">
      <t>イッパン</t>
    </rPh>
    <phoneticPr fontId="3"/>
  </si>
  <si>
    <t>児童</t>
    <rPh sb="0" eb="2">
      <t>ジドウ</t>
    </rPh>
    <phoneticPr fontId="3"/>
  </si>
  <si>
    <t>総記</t>
    <rPh sb="0" eb="2">
      <t>ソウキ</t>
    </rPh>
    <phoneticPr fontId="3"/>
  </si>
  <si>
    <t>哲学</t>
    <rPh sb="0" eb="2">
      <t>テツガク</t>
    </rPh>
    <phoneticPr fontId="3"/>
  </si>
  <si>
    <t>歴史</t>
    <rPh sb="0" eb="2">
      <t>レキシ</t>
    </rPh>
    <phoneticPr fontId="3"/>
  </si>
  <si>
    <t>科学
社会</t>
    <rPh sb="0" eb="2">
      <t>カガク</t>
    </rPh>
    <rPh sb="3" eb="4">
      <t>シャ</t>
    </rPh>
    <rPh sb="4" eb="5">
      <t>カイ</t>
    </rPh>
    <phoneticPr fontId="3"/>
  </si>
  <si>
    <t>科学
自然</t>
    <rPh sb="0" eb="2">
      <t>カガク</t>
    </rPh>
    <rPh sb="3" eb="5">
      <t>シゼン</t>
    </rPh>
    <phoneticPr fontId="3"/>
  </si>
  <si>
    <t>技術</t>
    <rPh sb="0" eb="2">
      <t>ギジュツ</t>
    </rPh>
    <phoneticPr fontId="3"/>
  </si>
  <si>
    <t>産業</t>
    <rPh sb="0" eb="2">
      <t>サンギョウ</t>
    </rPh>
    <phoneticPr fontId="3"/>
  </si>
  <si>
    <t>芸術</t>
    <rPh sb="0" eb="2">
      <t>ゲイジュツ</t>
    </rPh>
    <phoneticPr fontId="3"/>
  </si>
  <si>
    <t>言語</t>
    <rPh sb="0" eb="2">
      <t>ゲンゴ</t>
    </rPh>
    <phoneticPr fontId="3"/>
  </si>
  <si>
    <t>文学</t>
    <rPh sb="0" eb="2">
      <t>ブンガク</t>
    </rPh>
    <phoneticPr fontId="3"/>
  </si>
  <si>
    <t>絵本</t>
    <rPh sb="0" eb="2">
      <t>エホン</t>
    </rPh>
    <phoneticPr fontId="3"/>
  </si>
  <si>
    <t>雑誌</t>
    <rPh sb="0" eb="2">
      <t>ザッシ</t>
    </rPh>
    <phoneticPr fontId="3"/>
  </si>
  <si>
    <t>資料：生涯学習部図書館</t>
    <rPh sb="0" eb="2">
      <t>シリョウ</t>
    </rPh>
    <rPh sb="3" eb="5">
      <t>ショウガイ</t>
    </rPh>
    <rPh sb="5" eb="7">
      <t>ガクシュウ</t>
    </rPh>
    <rPh sb="7" eb="8">
      <t>ブ</t>
    </rPh>
    <rPh sb="8" eb="11">
      <t>トショカン</t>
    </rPh>
    <phoneticPr fontId="3"/>
  </si>
  <si>
    <t>社会教育</t>
    <rPh sb="0" eb="2">
      <t>シャカイ</t>
    </rPh>
    <rPh sb="2" eb="4">
      <t>キョウイク</t>
    </rPh>
    <phoneticPr fontId="3"/>
  </si>
  <si>
    <t>(９)</t>
    <phoneticPr fontId="3"/>
  </si>
  <si>
    <t>社会教育主要事業参加状況</t>
    <rPh sb="0" eb="2">
      <t>シャカイ</t>
    </rPh>
    <rPh sb="2" eb="4">
      <t>キョウイク</t>
    </rPh>
    <rPh sb="4" eb="6">
      <t>シュヨウ</t>
    </rPh>
    <rPh sb="6" eb="8">
      <t>ジギョウ</t>
    </rPh>
    <rPh sb="8" eb="10">
      <t>サンカ</t>
    </rPh>
    <rPh sb="10" eb="12">
      <t>ジョウキョウ</t>
    </rPh>
    <phoneticPr fontId="3"/>
  </si>
  <si>
    <t>事業内容</t>
    <rPh sb="0" eb="2">
      <t>ジギョウ</t>
    </rPh>
    <rPh sb="2" eb="4">
      <t>ナイヨウ</t>
    </rPh>
    <phoneticPr fontId="3"/>
  </si>
  <si>
    <t>校庭開放</t>
    <rPh sb="0" eb="2">
      <t>コウテイ</t>
    </rPh>
    <rPh sb="2" eb="4">
      <t>カイホウ</t>
    </rPh>
    <phoneticPr fontId="3"/>
  </si>
  <si>
    <t>開放日数</t>
    <rPh sb="0" eb="2">
      <t>カイホウ</t>
    </rPh>
    <rPh sb="2" eb="4">
      <t>ニッスウ</t>
    </rPh>
    <phoneticPr fontId="3"/>
  </si>
  <si>
    <t>利用人員</t>
    <rPh sb="0" eb="2">
      <t>リヨウ</t>
    </rPh>
    <rPh sb="2" eb="4">
      <t>ジンイン</t>
    </rPh>
    <phoneticPr fontId="3"/>
  </si>
  <si>
    <t>１日当り平均利用人員</t>
    <rPh sb="0" eb="2">
      <t>ツイタチ</t>
    </rPh>
    <rPh sb="2" eb="3">
      <t>ア</t>
    </rPh>
    <rPh sb="4" eb="6">
      <t>ヘイキン</t>
    </rPh>
    <rPh sb="6" eb="8">
      <t>リヨウ</t>
    </rPh>
    <rPh sb="8" eb="10">
      <t>ジンイン</t>
    </rPh>
    <phoneticPr fontId="3"/>
  </si>
  <si>
    <t>成人式</t>
    <rPh sb="0" eb="3">
      <t>セイジンシキ</t>
    </rPh>
    <phoneticPr fontId="3"/>
  </si>
  <si>
    <t>対象者数</t>
    <rPh sb="0" eb="2">
      <t>タイショウ</t>
    </rPh>
    <rPh sb="2" eb="3">
      <t>モノ</t>
    </rPh>
    <rPh sb="3" eb="4">
      <t>スウ</t>
    </rPh>
    <phoneticPr fontId="3"/>
  </si>
  <si>
    <t>参加者数</t>
    <rPh sb="0" eb="2">
      <t>サンカ</t>
    </rPh>
    <rPh sb="2" eb="3">
      <t>シャ</t>
    </rPh>
    <rPh sb="3" eb="4">
      <t>スウ</t>
    </rPh>
    <phoneticPr fontId="3"/>
  </si>
  <si>
    <t>参加率(％)</t>
    <rPh sb="0" eb="3">
      <t>サンカリツ</t>
    </rPh>
    <phoneticPr fontId="3"/>
  </si>
  <si>
    <t>資料：生涯学習部生涯学習課</t>
    <rPh sb="0" eb="2">
      <t>シリョウ</t>
    </rPh>
    <rPh sb="3" eb="5">
      <t>ショウガイ</t>
    </rPh>
    <rPh sb="5" eb="7">
      <t>ガクシュウ</t>
    </rPh>
    <rPh sb="7" eb="8">
      <t>ブ</t>
    </rPh>
    <rPh sb="8" eb="10">
      <t>ショウガイ</t>
    </rPh>
    <rPh sb="10" eb="12">
      <t>ガクシュウ</t>
    </rPh>
    <rPh sb="12" eb="13">
      <t>カ</t>
    </rPh>
    <phoneticPr fontId="3"/>
  </si>
  <si>
    <t>清里山荘利用状況</t>
    <rPh sb="0" eb="2">
      <t>キヨサト</t>
    </rPh>
    <rPh sb="2" eb="4">
      <t>サンソウ</t>
    </rPh>
    <rPh sb="4" eb="6">
      <t>リヨウ</t>
    </rPh>
    <rPh sb="6" eb="8">
      <t>ジョウキョウ</t>
    </rPh>
    <phoneticPr fontId="3"/>
  </si>
  <si>
    <t>（単位：人）</t>
    <rPh sb="1" eb="3">
      <t>タンイ</t>
    </rPh>
    <rPh sb="4" eb="5">
      <t>ニン</t>
    </rPh>
    <phoneticPr fontId="3"/>
  </si>
  <si>
    <t>一般市民</t>
    <rPh sb="0" eb="2">
      <t>イッパン</t>
    </rPh>
    <rPh sb="2" eb="4">
      <t>シミン</t>
    </rPh>
    <phoneticPr fontId="3"/>
  </si>
  <si>
    <t>林間学校</t>
    <rPh sb="0" eb="2">
      <t>リンカン</t>
    </rPh>
    <rPh sb="2" eb="4">
      <t>ガッコウ</t>
    </rPh>
    <phoneticPr fontId="3"/>
  </si>
  <si>
    <t>注）人数については延べ人数</t>
    <rPh sb="0" eb="1">
      <t>チュウ</t>
    </rPh>
    <phoneticPr fontId="3"/>
  </si>
  <si>
    <t>文化財センター入館者数</t>
    <rPh sb="0" eb="3">
      <t>ブンカザイ</t>
    </rPh>
    <rPh sb="7" eb="10">
      <t>ニュウカンシャ</t>
    </rPh>
    <rPh sb="10" eb="11">
      <t>スウ</t>
    </rPh>
    <phoneticPr fontId="3"/>
  </si>
  <si>
    <t>個人</t>
    <rPh sb="0" eb="2">
      <t>コジン</t>
    </rPh>
    <phoneticPr fontId="3"/>
  </si>
  <si>
    <t>団体</t>
    <rPh sb="0" eb="2">
      <t>ダンタイ</t>
    </rPh>
    <phoneticPr fontId="3"/>
  </si>
  <si>
    <t>公民館利用状況</t>
    <rPh sb="0" eb="3">
      <t>コウミンカン</t>
    </rPh>
    <rPh sb="3" eb="5">
      <t>リヨウ</t>
    </rPh>
    <rPh sb="5" eb="7">
      <t>ジョウキョウ</t>
    </rPh>
    <phoneticPr fontId="3"/>
  </si>
  <si>
    <t>主催事業</t>
    <rPh sb="0" eb="2">
      <t>シュサイ</t>
    </rPh>
    <rPh sb="2" eb="4">
      <t>ジギョウ</t>
    </rPh>
    <phoneticPr fontId="3"/>
  </si>
  <si>
    <t>行政利用</t>
    <rPh sb="0" eb="2">
      <t>ギョウセイ</t>
    </rPh>
    <rPh sb="2" eb="4">
      <t>リヨウ</t>
    </rPh>
    <phoneticPr fontId="3"/>
  </si>
  <si>
    <t>一般利用</t>
    <rPh sb="0" eb="2">
      <t>イッパン</t>
    </rPh>
    <rPh sb="2" eb="4">
      <t>リヨウ</t>
    </rPh>
    <phoneticPr fontId="3"/>
  </si>
  <si>
    <t>開館
日数</t>
    <rPh sb="0" eb="2">
      <t>カイカン</t>
    </rPh>
    <rPh sb="3" eb="5">
      <t>ニッスウ</t>
    </rPh>
    <phoneticPr fontId="3"/>
  </si>
  <si>
    <t xml:space="preserve">利用可能時間数（件数）
</t>
    <rPh sb="0" eb="2">
      <t>リヨウ</t>
    </rPh>
    <rPh sb="2" eb="4">
      <t>カノウ</t>
    </rPh>
    <rPh sb="4" eb="6">
      <t>ジカン</t>
    </rPh>
    <rPh sb="6" eb="7">
      <t>スウ</t>
    </rPh>
    <rPh sb="8" eb="10">
      <t>ケンスウ</t>
    </rPh>
    <phoneticPr fontId="3"/>
  </si>
  <si>
    <r>
      <rPr>
        <sz val="9"/>
        <rFont val="ＭＳ Ｐ明朝"/>
        <family val="1"/>
        <charset val="128"/>
      </rPr>
      <t>利用率</t>
    </r>
    <r>
      <rPr>
        <sz val="10"/>
        <rFont val="ＭＳ Ｐ明朝"/>
        <family val="1"/>
        <charset val="128"/>
      </rPr>
      <t xml:space="preserve">
（％）</t>
    </r>
    <rPh sb="0" eb="3">
      <t>リヨウリツ</t>
    </rPh>
    <phoneticPr fontId="3"/>
  </si>
  <si>
    <t>時間</t>
    <rPh sb="0" eb="2">
      <t>ジカン</t>
    </rPh>
    <phoneticPr fontId="3"/>
  </si>
  <si>
    <t>人数</t>
    <rPh sb="0" eb="1">
      <t>ヒト</t>
    </rPh>
    <rPh sb="1" eb="2">
      <t>カズ</t>
    </rPh>
    <phoneticPr fontId="3"/>
  </si>
  <si>
    <t>(件数）</t>
    <rPh sb="1" eb="3">
      <t>ケンスウ</t>
    </rPh>
    <phoneticPr fontId="3"/>
  </si>
  <si>
    <t>本館</t>
    <rPh sb="0" eb="2">
      <t>ホンカン</t>
    </rPh>
    <phoneticPr fontId="3"/>
  </si>
  <si>
    <t>分館
貫井南</t>
    <rPh sb="0" eb="2">
      <t>ブンカン</t>
    </rPh>
    <rPh sb="3" eb="5">
      <t>ヌクイ</t>
    </rPh>
    <rPh sb="5" eb="6">
      <t>ミナミ</t>
    </rPh>
    <phoneticPr fontId="3"/>
  </si>
  <si>
    <t>東分館</t>
    <rPh sb="0" eb="1">
      <t>ヒガシ</t>
    </rPh>
    <rPh sb="1" eb="3">
      <t>ブンカン</t>
    </rPh>
    <phoneticPr fontId="3"/>
  </si>
  <si>
    <t>緑分館</t>
    <rPh sb="0" eb="1">
      <t>ミドリ</t>
    </rPh>
    <rPh sb="1" eb="3">
      <t>ブンカン</t>
    </rPh>
    <phoneticPr fontId="3"/>
  </si>
  <si>
    <t>コート　　同テニス</t>
    <rPh sb="5" eb="6">
      <t>ドウ</t>
    </rPh>
    <phoneticPr fontId="3"/>
  </si>
  <si>
    <t>調理場　　同野外</t>
    <rPh sb="0" eb="2">
      <t>チョウリ</t>
    </rPh>
    <rPh sb="2" eb="3">
      <t>ジョウ</t>
    </rPh>
    <rPh sb="5" eb="6">
      <t>ドウ</t>
    </rPh>
    <rPh sb="6" eb="8">
      <t>ヤガイ</t>
    </rPh>
    <phoneticPr fontId="3"/>
  </si>
  <si>
    <t>施設　　同宿泊</t>
    <rPh sb="0" eb="2">
      <t>シセツ</t>
    </rPh>
    <rPh sb="4" eb="5">
      <t>ドウ</t>
    </rPh>
    <rPh sb="5" eb="7">
      <t>シュクハク</t>
    </rPh>
    <phoneticPr fontId="3"/>
  </si>
  <si>
    <t>利用率は合計時間／利用可能時間×100（1日13時間）</t>
    <rPh sb="6" eb="8">
      <t>ジカン</t>
    </rPh>
    <rPh sb="13" eb="15">
      <t>ジカン</t>
    </rPh>
    <rPh sb="21" eb="22">
      <t>ニチ</t>
    </rPh>
    <rPh sb="24" eb="26">
      <t>ジカン</t>
    </rPh>
    <phoneticPr fontId="3"/>
  </si>
  <si>
    <t>緑分館テニスコート、野外調理場、宿泊施設利用率は（合計件数／利用可能件数）×100</t>
    <rPh sb="0" eb="1">
      <t>ミドリ</t>
    </rPh>
    <rPh sb="1" eb="3">
      <t>ブンカン</t>
    </rPh>
    <rPh sb="10" eb="12">
      <t>ヤガイ</t>
    </rPh>
    <rPh sb="12" eb="14">
      <t>チョウリ</t>
    </rPh>
    <rPh sb="14" eb="15">
      <t>ジョウ</t>
    </rPh>
    <rPh sb="16" eb="18">
      <t>シュクハク</t>
    </rPh>
    <rPh sb="18" eb="20">
      <t>シセツ</t>
    </rPh>
    <rPh sb="27" eb="29">
      <t>ケンスウ</t>
    </rPh>
    <rPh sb="34" eb="36">
      <t>ケンスウ</t>
    </rPh>
    <phoneticPr fontId="3"/>
  </si>
  <si>
    <t>資料：生涯学習部公民館</t>
    <rPh sb="0" eb="2">
      <t>シリョウ</t>
    </rPh>
    <rPh sb="3" eb="5">
      <t>ショウガイ</t>
    </rPh>
    <rPh sb="5" eb="7">
      <t>ガクシュウ</t>
    </rPh>
    <rPh sb="7" eb="8">
      <t>ブ</t>
    </rPh>
    <rPh sb="8" eb="11">
      <t>コウミンカン</t>
    </rPh>
    <phoneticPr fontId="3"/>
  </si>
  <si>
    <t>社会体育</t>
    <rPh sb="0" eb="2">
      <t>シャカイ</t>
    </rPh>
    <rPh sb="2" eb="4">
      <t>タイイク</t>
    </rPh>
    <phoneticPr fontId="3"/>
  </si>
  <si>
    <t>体育協会競技別加入団体数及び会員数</t>
    <rPh sb="0" eb="2">
      <t>タイイク</t>
    </rPh>
    <rPh sb="2" eb="4">
      <t>キョウカイ</t>
    </rPh>
    <rPh sb="4" eb="6">
      <t>キョウギ</t>
    </rPh>
    <rPh sb="6" eb="7">
      <t>ベツ</t>
    </rPh>
    <rPh sb="7" eb="9">
      <t>カニュウ</t>
    </rPh>
    <rPh sb="9" eb="11">
      <t>ダンタイ</t>
    </rPh>
    <rPh sb="11" eb="12">
      <t>スウ</t>
    </rPh>
    <rPh sb="12" eb="13">
      <t>オヨ</t>
    </rPh>
    <rPh sb="14" eb="17">
      <t>カイインスウ</t>
    </rPh>
    <phoneticPr fontId="3"/>
  </si>
  <si>
    <t>運動施設別利用状況</t>
    <rPh sb="0" eb="2">
      <t>ウンドウ</t>
    </rPh>
    <rPh sb="2" eb="4">
      <t>シセツ</t>
    </rPh>
    <rPh sb="4" eb="5">
      <t>ベツ</t>
    </rPh>
    <rPh sb="5" eb="7">
      <t>リヨウ</t>
    </rPh>
    <rPh sb="7" eb="9">
      <t>ジョウキョウ</t>
    </rPh>
    <phoneticPr fontId="3"/>
  </si>
  <si>
    <t>運動施設</t>
    <rPh sb="0" eb="2">
      <t>ウンドウ</t>
    </rPh>
    <rPh sb="2" eb="4">
      <t>シセツ</t>
    </rPh>
    <phoneticPr fontId="3"/>
  </si>
  <si>
    <t>団体数</t>
    <rPh sb="0" eb="2">
      <t>ダンタイ</t>
    </rPh>
    <rPh sb="2" eb="3">
      <t>スウ</t>
    </rPh>
    <phoneticPr fontId="3"/>
  </si>
  <si>
    <t>会員数</t>
    <rPh sb="0" eb="3">
      <t>カイインスウ</t>
    </rPh>
    <phoneticPr fontId="3"/>
  </si>
  <si>
    <t>陸上</t>
    <rPh sb="0" eb="2">
      <t>リクジョウ</t>
    </rPh>
    <phoneticPr fontId="3"/>
  </si>
  <si>
    <t>水泳</t>
    <rPh sb="0" eb="1">
      <t>スイ</t>
    </rPh>
    <rPh sb="1" eb="2">
      <t>エイ</t>
    </rPh>
    <phoneticPr fontId="3"/>
  </si>
  <si>
    <t>柔道</t>
    <rPh sb="0" eb="2">
      <t>ジュウドウ</t>
    </rPh>
    <phoneticPr fontId="3"/>
  </si>
  <si>
    <t>テニスコート場</t>
    <rPh sb="6" eb="7">
      <t>ジョウ</t>
    </rPh>
    <phoneticPr fontId="3"/>
  </si>
  <si>
    <t>総合体育館</t>
    <rPh sb="0" eb="2">
      <t>ソウゴウ</t>
    </rPh>
    <rPh sb="2" eb="5">
      <t>タイイクカン</t>
    </rPh>
    <phoneticPr fontId="3"/>
  </si>
  <si>
    <t>大体育館</t>
    <rPh sb="0" eb="4">
      <t>ダイタイイクカン</t>
    </rPh>
    <phoneticPr fontId="3"/>
  </si>
  <si>
    <t>軟式　　野球</t>
    <rPh sb="0" eb="2">
      <t>ナンシキ</t>
    </rPh>
    <rPh sb="4" eb="6">
      <t>ヤキュウ</t>
    </rPh>
    <phoneticPr fontId="3"/>
  </si>
  <si>
    <t>早起き
スポーツ</t>
    <rPh sb="0" eb="2">
      <t>ハヤオ</t>
    </rPh>
    <phoneticPr fontId="3"/>
  </si>
  <si>
    <t>小体育館</t>
    <rPh sb="0" eb="4">
      <t>ショウタイイクカン</t>
    </rPh>
    <phoneticPr fontId="3"/>
  </si>
  <si>
    <t>柔道場</t>
    <rPh sb="0" eb="3">
      <t>ジュウドウジョウ</t>
    </rPh>
    <phoneticPr fontId="3"/>
  </si>
  <si>
    <t>居合道</t>
    <rPh sb="0" eb="2">
      <t>イアイ</t>
    </rPh>
    <rPh sb="2" eb="3">
      <t>ドウ</t>
    </rPh>
    <phoneticPr fontId="3"/>
  </si>
  <si>
    <t>剣道場</t>
    <rPh sb="0" eb="3">
      <t>ケンドウジョウ</t>
    </rPh>
    <phoneticPr fontId="3"/>
  </si>
  <si>
    <t>幼児体育館</t>
    <rPh sb="0" eb="2">
      <t>ヨウジ</t>
    </rPh>
    <rPh sb="2" eb="5">
      <t>タイイクカン</t>
    </rPh>
    <phoneticPr fontId="3"/>
  </si>
  <si>
    <t>卓球</t>
    <rPh sb="0" eb="2">
      <t>タッキュウ</t>
    </rPh>
    <phoneticPr fontId="3"/>
  </si>
  <si>
    <t>太極拳</t>
    <rPh sb="0" eb="3">
      <t>タイキョクケン</t>
    </rPh>
    <phoneticPr fontId="3"/>
  </si>
  <si>
    <t>トレーニング室</t>
    <rPh sb="6" eb="7">
      <t>シツ</t>
    </rPh>
    <phoneticPr fontId="3"/>
  </si>
  <si>
    <t>弓道</t>
    <rPh sb="0" eb="2">
      <t>キュウドウ</t>
    </rPh>
    <phoneticPr fontId="3"/>
  </si>
  <si>
    <t>ランニング走路</t>
    <rPh sb="5" eb="7">
      <t>ソウロ</t>
    </rPh>
    <phoneticPr fontId="3"/>
  </si>
  <si>
    <t>会議室</t>
    <rPh sb="0" eb="3">
      <t>カイギシツ</t>
    </rPh>
    <phoneticPr fontId="3"/>
  </si>
  <si>
    <t>ラジオ
体操</t>
    <rPh sb="4" eb="6">
      <t>タイソウ</t>
    </rPh>
    <phoneticPr fontId="3"/>
  </si>
  <si>
    <t>射撃</t>
    <rPh sb="0" eb="2">
      <t>シャゲキ</t>
    </rPh>
    <phoneticPr fontId="3"/>
  </si>
  <si>
    <t>栗山公園健康</t>
    <rPh sb="0" eb="2">
      <t>クリヤマ</t>
    </rPh>
    <rPh sb="2" eb="4">
      <t>コウエン</t>
    </rPh>
    <rPh sb="4" eb="6">
      <t>ケンコウ</t>
    </rPh>
    <phoneticPr fontId="3"/>
  </si>
  <si>
    <t>運動センター</t>
    <rPh sb="0" eb="2">
      <t>ウンドウ</t>
    </rPh>
    <phoneticPr fontId="3"/>
  </si>
  <si>
    <t>合気道</t>
    <rPh sb="0" eb="3">
      <t>アイキドウ</t>
    </rPh>
    <phoneticPr fontId="3"/>
  </si>
  <si>
    <t>剣道</t>
    <rPh sb="0" eb="2">
      <t>ケンドウ</t>
    </rPh>
    <phoneticPr fontId="3"/>
  </si>
  <si>
    <t>少年軟式野球</t>
    <rPh sb="0" eb="2">
      <t>ショウネン</t>
    </rPh>
    <rPh sb="2" eb="4">
      <t>ナンシキ</t>
    </rPh>
    <rPh sb="4" eb="6">
      <t>ヤキュウ</t>
    </rPh>
    <phoneticPr fontId="3"/>
  </si>
  <si>
    <t>釣友会</t>
    <rPh sb="0" eb="1">
      <t>ツ</t>
    </rPh>
    <rPh sb="1" eb="2">
      <t>ユウ</t>
    </rPh>
    <rPh sb="2" eb="3">
      <t>カイ</t>
    </rPh>
    <phoneticPr fontId="3"/>
  </si>
  <si>
    <t>小金井
リトルシニア</t>
    <rPh sb="0" eb="3">
      <t>コガネイ</t>
    </rPh>
    <phoneticPr fontId="3"/>
  </si>
  <si>
    <t>空手道</t>
    <rPh sb="0" eb="2">
      <t>カラテ</t>
    </rPh>
    <rPh sb="2" eb="3">
      <t>ドウ</t>
    </rPh>
    <phoneticPr fontId="3"/>
  </si>
  <si>
    <t>杖道
連盟</t>
    <rPh sb="0" eb="1">
      <t>ツエ</t>
    </rPh>
    <rPh sb="1" eb="2">
      <t>ドウ</t>
    </rPh>
    <rPh sb="3" eb="5">
      <t>レンメイ</t>
    </rPh>
    <phoneticPr fontId="3"/>
  </si>
  <si>
    <t>スポーツ
少年団</t>
    <rPh sb="5" eb="8">
      <t>ショウネンダン</t>
    </rPh>
    <phoneticPr fontId="3"/>
  </si>
  <si>
    <t>（１０）</t>
    <phoneticPr fontId="3"/>
  </si>
  <si>
    <t>(１０)</t>
    <phoneticPr fontId="3"/>
  </si>
  <si>
    <t>プール</t>
    <phoneticPr fontId="3"/>
  </si>
  <si>
    <t>ゲート
ボール</t>
    <phoneticPr fontId="3"/>
  </si>
  <si>
    <t>スケート</t>
    <phoneticPr fontId="3"/>
  </si>
  <si>
    <t>資料：東京都総務局統計部「学校基本調査報告」、学校教育部学務課</t>
    <rPh sb="0" eb="2">
      <t>シリョウ</t>
    </rPh>
    <rPh sb="3" eb="5">
      <t>トウキョウ</t>
    </rPh>
    <rPh sb="5" eb="6">
      <t>ミヤコ</t>
    </rPh>
    <rPh sb="6" eb="8">
      <t>ソウム</t>
    </rPh>
    <rPh sb="8" eb="11">
      <t>キョクトウケイ</t>
    </rPh>
    <rPh sb="11" eb="12">
      <t>ブ</t>
    </rPh>
    <rPh sb="13" eb="15">
      <t>ガッコウ</t>
    </rPh>
    <rPh sb="15" eb="17">
      <t>キホン</t>
    </rPh>
    <rPh sb="17" eb="19">
      <t>チョウサ</t>
    </rPh>
    <rPh sb="19" eb="21">
      <t>ホウコク</t>
    </rPh>
    <phoneticPr fontId="3"/>
  </si>
  <si>
    <t>梶野浄水所）が配水等をしている水量である。</t>
    <rPh sb="0" eb="2">
      <t>カジノ</t>
    </rPh>
    <rPh sb="2" eb="3">
      <t>ジョウ</t>
    </rPh>
    <rPh sb="3" eb="4">
      <t>スイ</t>
    </rPh>
    <rPh sb="4" eb="5">
      <t>ジョ</t>
    </rPh>
    <rPh sb="7" eb="9">
      <t>ハイスイ</t>
    </rPh>
    <rPh sb="9" eb="10">
      <t>トウ</t>
    </rPh>
    <rPh sb="15" eb="16">
      <t>スイ</t>
    </rPh>
    <rPh sb="16" eb="17">
      <t>リョウ</t>
    </rPh>
    <phoneticPr fontId="3"/>
  </si>
  <si>
    <t>(３）</t>
    <phoneticPr fontId="3"/>
  </si>
  <si>
    <t>年度別上水道状況</t>
    <rPh sb="0" eb="2">
      <t>ネンド</t>
    </rPh>
    <rPh sb="2" eb="3">
      <t>ベツ</t>
    </rPh>
    <rPh sb="3" eb="5">
      <t>ジョウスイ</t>
    </rPh>
    <rPh sb="5" eb="6">
      <t>ミチ</t>
    </rPh>
    <rPh sb="6" eb="8">
      <t>ジョウキョウ</t>
    </rPh>
    <phoneticPr fontId="3"/>
  </si>
  <si>
    <t>資料：(公財）小金井市体育協会</t>
    <rPh sb="0" eb="2">
      <t>シリョウ</t>
    </rPh>
    <rPh sb="4" eb="5">
      <t>オオヤケ</t>
    </rPh>
    <rPh sb="5" eb="6">
      <t>ザイ</t>
    </rPh>
    <rPh sb="7" eb="11">
      <t>コガネイシ</t>
    </rPh>
    <rPh sb="11" eb="13">
      <t>タイイク</t>
    </rPh>
    <rPh sb="13" eb="15">
      <t>キョウカイ</t>
    </rPh>
    <phoneticPr fontId="3"/>
  </si>
  <si>
    <t>南中学校</t>
    <rPh sb="0" eb="1">
      <t>ミナミ</t>
    </rPh>
    <rPh sb="1" eb="2">
      <t>チュウ</t>
    </rPh>
    <phoneticPr fontId="3"/>
  </si>
  <si>
    <t>新舞踊</t>
    <rPh sb="0" eb="1">
      <t>シン</t>
    </rPh>
    <rPh sb="1" eb="3">
      <t>ブヨウ</t>
    </rPh>
    <phoneticPr fontId="3"/>
  </si>
  <si>
    <t>平成26年</t>
    <rPh sb="0" eb="2">
      <t>ヘイセイ</t>
    </rPh>
    <rPh sb="4" eb="5">
      <t>ネン</t>
    </rPh>
    <phoneticPr fontId="3"/>
  </si>
  <si>
    <t>平成27年</t>
    <rPh sb="0" eb="2">
      <t>ヘイセイ</t>
    </rPh>
    <rPh sb="4" eb="5">
      <t>ネン</t>
    </rPh>
    <phoneticPr fontId="3"/>
  </si>
  <si>
    <t>平成28年</t>
    <rPh sb="0" eb="2">
      <t>ヘイセイ</t>
    </rPh>
    <rPh sb="4" eb="5">
      <t>ネン</t>
    </rPh>
    <phoneticPr fontId="3"/>
  </si>
  <si>
    <t>注2）学校数、学生数は大学本部が所在する地域に計上。</t>
    <rPh sb="0" eb="1">
      <t>チュウ</t>
    </rPh>
    <rPh sb="3" eb="5">
      <t>ガッコウ</t>
    </rPh>
    <rPh sb="5" eb="6">
      <t>スウ</t>
    </rPh>
    <rPh sb="7" eb="10">
      <t>ガクセイスウ</t>
    </rPh>
    <rPh sb="11" eb="13">
      <t>ダイガク</t>
    </rPh>
    <rPh sb="13" eb="15">
      <t>ホンブ</t>
    </rPh>
    <rPh sb="16" eb="18">
      <t>ショザイ</t>
    </rPh>
    <rPh sb="20" eb="22">
      <t>チイキ</t>
    </rPh>
    <rPh sb="23" eb="25">
      <t>ケイジョウ</t>
    </rPh>
    <phoneticPr fontId="3"/>
  </si>
  <si>
    <t>平成２７年</t>
    <rPh sb="0" eb="2">
      <t>ヘイセイ</t>
    </rPh>
    <rPh sb="4" eb="5">
      <t>ネン</t>
    </rPh>
    <phoneticPr fontId="3"/>
  </si>
  <si>
    <t>平成２８年</t>
    <rPh sb="0" eb="2">
      <t>ヘイセイ</t>
    </rPh>
    <rPh sb="4" eb="5">
      <t>ネン</t>
    </rPh>
    <phoneticPr fontId="3"/>
  </si>
  <si>
    <t>-</t>
    <phoneticPr fontId="3"/>
  </si>
  <si>
    <t>　</t>
    <phoneticPr fontId="3"/>
  </si>
  <si>
    <t>(７)</t>
    <phoneticPr fontId="3"/>
  </si>
  <si>
    <t>ウ</t>
    <phoneticPr fontId="3"/>
  </si>
  <si>
    <t>(８)</t>
    <phoneticPr fontId="3"/>
  </si>
  <si>
    <t>-</t>
    <phoneticPr fontId="3"/>
  </si>
  <si>
    <t>オ</t>
    <phoneticPr fontId="3"/>
  </si>
  <si>
    <t>児童発達支援センター「きらり」利用状況</t>
    <rPh sb="0" eb="2">
      <t>ジドウ</t>
    </rPh>
    <rPh sb="2" eb="4">
      <t>ハッタツ</t>
    </rPh>
    <rPh sb="4" eb="6">
      <t>シエン</t>
    </rPh>
    <rPh sb="15" eb="17">
      <t>リヨウ</t>
    </rPh>
    <rPh sb="17" eb="19">
      <t>ジョウキョウ</t>
    </rPh>
    <phoneticPr fontId="3"/>
  </si>
  <si>
    <t>事　　業</t>
    <rPh sb="0" eb="1">
      <t>コト</t>
    </rPh>
    <rPh sb="3" eb="4">
      <t>ギョウ</t>
    </rPh>
    <phoneticPr fontId="3"/>
  </si>
  <si>
    <t>児童発達支援事業</t>
    <rPh sb="0" eb="2">
      <t>ジドウ</t>
    </rPh>
    <rPh sb="2" eb="4">
      <t>ハッタツ</t>
    </rPh>
    <rPh sb="4" eb="6">
      <t>シエン</t>
    </rPh>
    <rPh sb="6" eb="8">
      <t>ジギョウ</t>
    </rPh>
    <phoneticPr fontId="3"/>
  </si>
  <si>
    <t>放課後等デイサービス事業</t>
    <rPh sb="0" eb="3">
      <t>ホウカゴ</t>
    </rPh>
    <rPh sb="3" eb="4">
      <t>トウ</t>
    </rPh>
    <rPh sb="10" eb="12">
      <t>ジギョウ</t>
    </rPh>
    <phoneticPr fontId="3"/>
  </si>
  <si>
    <t>保育所等訪問支援事業</t>
    <rPh sb="0" eb="2">
      <t>ホイク</t>
    </rPh>
    <rPh sb="2" eb="3">
      <t>ジョ</t>
    </rPh>
    <rPh sb="3" eb="4">
      <t>トウ</t>
    </rPh>
    <rPh sb="4" eb="6">
      <t>ホウモン</t>
    </rPh>
    <rPh sb="6" eb="8">
      <t>シエン</t>
    </rPh>
    <rPh sb="8" eb="10">
      <t>ジギョウ</t>
    </rPh>
    <phoneticPr fontId="3"/>
  </si>
  <si>
    <t>外来訓練事業</t>
    <rPh sb="0" eb="2">
      <t>ガイライ</t>
    </rPh>
    <rPh sb="2" eb="4">
      <t>クンレン</t>
    </rPh>
    <rPh sb="4" eb="6">
      <t>ジギョウ</t>
    </rPh>
    <phoneticPr fontId="3"/>
  </si>
  <si>
    <t>親子通園事業</t>
    <rPh sb="0" eb="2">
      <t>オヤコ</t>
    </rPh>
    <rPh sb="2" eb="3">
      <t>ツウ</t>
    </rPh>
    <rPh sb="3" eb="4">
      <t>エン</t>
    </rPh>
    <rPh sb="4" eb="6">
      <t>ジギョウ</t>
    </rPh>
    <phoneticPr fontId="3"/>
  </si>
  <si>
    <t xml:space="preserve"> 資料：子ども家庭部保育課</t>
    <rPh sb="1" eb="3">
      <t>シリョウ</t>
    </rPh>
    <rPh sb="4" eb="5">
      <t>コ</t>
    </rPh>
    <rPh sb="7" eb="9">
      <t>カテイ</t>
    </rPh>
    <rPh sb="9" eb="10">
      <t>ブ</t>
    </rPh>
    <rPh sb="10" eb="12">
      <t>ホイク</t>
    </rPh>
    <rPh sb="12" eb="13">
      <t>カ</t>
    </rPh>
    <phoneticPr fontId="3"/>
  </si>
  <si>
    <t>東京立川線</t>
    <rPh sb="0" eb="2">
      <t>トウキョウ</t>
    </rPh>
    <rPh sb="2" eb="4">
      <t>タチカワ</t>
    </rPh>
    <rPh sb="4" eb="5">
      <t>セン</t>
    </rPh>
    <phoneticPr fontId="3"/>
  </si>
  <si>
    <t>東京八王子線</t>
    <rPh sb="0" eb="2">
      <t>トウキョウ</t>
    </rPh>
    <rPh sb="2" eb="5">
      <t>ハチオウジ</t>
    </rPh>
    <rPh sb="5" eb="6">
      <t>セン</t>
    </rPh>
    <phoneticPr fontId="3"/>
  </si>
  <si>
    <t>三鷹国分寺線</t>
    <rPh sb="0" eb="2">
      <t>ミタカ</t>
    </rPh>
    <rPh sb="2" eb="5">
      <t>コクブンジ</t>
    </rPh>
    <rPh sb="5" eb="6">
      <t>セン</t>
    </rPh>
    <phoneticPr fontId="3"/>
  </si>
  <si>
    <t>新小金井貫井線</t>
    <rPh sb="0" eb="4">
      <t>シンコガネイ</t>
    </rPh>
    <rPh sb="4" eb="6">
      <t>ヌクイ</t>
    </rPh>
    <rPh sb="6" eb="7">
      <t>セン</t>
    </rPh>
    <phoneticPr fontId="3"/>
  </si>
  <si>
    <t>小金井日野駅線</t>
    <rPh sb="0" eb="3">
      <t>コガネイ</t>
    </rPh>
    <rPh sb="3" eb="6">
      <t>ヒノエキ</t>
    </rPh>
    <rPh sb="6" eb="7">
      <t>セン</t>
    </rPh>
    <phoneticPr fontId="3"/>
  </si>
  <si>
    <t>府中清瀬線</t>
    <rPh sb="0" eb="2">
      <t>フチュウ</t>
    </rPh>
    <rPh sb="2" eb="4">
      <t>キヨセ</t>
    </rPh>
    <rPh sb="4" eb="5">
      <t>セン</t>
    </rPh>
    <phoneticPr fontId="3"/>
  </si>
  <si>
    <t>新小金井久留米線</t>
    <rPh sb="0" eb="4">
      <t>シンコガネイ</t>
    </rPh>
    <rPh sb="4" eb="7">
      <t>クルメ</t>
    </rPh>
    <rPh sb="7" eb="8">
      <t>セン</t>
    </rPh>
    <phoneticPr fontId="3"/>
  </si>
  <si>
    <t>東小金井駅北口線</t>
    <rPh sb="0" eb="1">
      <t>ヒガシ</t>
    </rPh>
    <rPh sb="1" eb="4">
      <t>コガネイ</t>
    </rPh>
    <rPh sb="4" eb="5">
      <t>エキ</t>
    </rPh>
    <rPh sb="5" eb="7">
      <t>キタグチ</t>
    </rPh>
    <rPh sb="7" eb="8">
      <t>セン</t>
    </rPh>
    <phoneticPr fontId="3"/>
  </si>
  <si>
    <t>東小金井駅南口線</t>
    <rPh sb="0" eb="4">
      <t>ヒガシコガネイ</t>
    </rPh>
    <rPh sb="4" eb="5">
      <t>エキ</t>
    </rPh>
    <rPh sb="5" eb="7">
      <t>ミナミグチ</t>
    </rPh>
    <rPh sb="7" eb="8">
      <t>セン</t>
    </rPh>
    <phoneticPr fontId="3"/>
  </si>
  <si>
    <t>府中東小金井線</t>
    <rPh sb="0" eb="2">
      <t>フチュウ</t>
    </rPh>
    <rPh sb="2" eb="6">
      <t>ヒガシコガネイ</t>
    </rPh>
    <rPh sb="6" eb="7">
      <t>セン</t>
    </rPh>
    <phoneticPr fontId="3"/>
  </si>
  <si>
    <t>多磨墓地小金井公園線</t>
    <rPh sb="0" eb="2">
      <t>タマ</t>
    </rPh>
    <rPh sb="2" eb="4">
      <t>ボチ</t>
    </rPh>
    <rPh sb="4" eb="7">
      <t>コガネイ</t>
    </rPh>
    <rPh sb="7" eb="9">
      <t>コウエン</t>
    </rPh>
    <rPh sb="9" eb="10">
      <t>セン</t>
    </rPh>
    <phoneticPr fontId="3"/>
  </si>
  <si>
    <t>小金井久留米線</t>
    <rPh sb="0" eb="3">
      <t>コガネイ</t>
    </rPh>
    <rPh sb="3" eb="6">
      <t>クルメ</t>
    </rPh>
    <rPh sb="6" eb="7">
      <t>セン</t>
    </rPh>
    <phoneticPr fontId="3"/>
  </si>
  <si>
    <t>小金井駅前原線</t>
    <rPh sb="0" eb="3">
      <t>コガネイ</t>
    </rPh>
    <rPh sb="3" eb="4">
      <t>エキ</t>
    </rPh>
    <rPh sb="4" eb="6">
      <t>マエハラ</t>
    </rPh>
    <rPh sb="6" eb="7">
      <t>セン</t>
    </rPh>
    <phoneticPr fontId="3"/>
  </si>
  <si>
    <t>府中国分寺線</t>
    <rPh sb="0" eb="2">
      <t>フチュウ</t>
    </rPh>
    <rPh sb="2" eb="5">
      <t>コクブンジ</t>
    </rPh>
    <rPh sb="5" eb="6">
      <t>セン</t>
    </rPh>
    <phoneticPr fontId="3"/>
  </si>
  <si>
    <t>東小金井駅北口東西線</t>
    <rPh sb="0" eb="4">
      <t>ヒガシコガネイ</t>
    </rPh>
    <rPh sb="4" eb="5">
      <t>エキ</t>
    </rPh>
    <rPh sb="5" eb="7">
      <t>キタグチ</t>
    </rPh>
    <rPh sb="7" eb="9">
      <t>トウザイ</t>
    </rPh>
    <rPh sb="9" eb="10">
      <t>セン</t>
    </rPh>
    <phoneticPr fontId="3"/>
  </si>
  <si>
    <t>三鷹駅国分寺線</t>
    <rPh sb="0" eb="2">
      <t>ミタカ</t>
    </rPh>
    <rPh sb="2" eb="3">
      <t>エキ</t>
    </rPh>
    <rPh sb="3" eb="6">
      <t>コクブンジ</t>
    </rPh>
    <rPh sb="6" eb="7">
      <t>セン</t>
    </rPh>
    <phoneticPr fontId="3"/>
  </si>
  <si>
    <t>(１)</t>
    <phoneticPr fontId="3"/>
  </si>
  <si>
    <t>-</t>
    <phoneticPr fontId="3"/>
  </si>
  <si>
    <t>ウ</t>
    <phoneticPr fontId="3"/>
  </si>
  <si>
    <t>注）計画決定年月日・昭和37年7月26日、建設省告示第1773号（３・４・１６号線は除く）
３・４・１６号線、計画決定年月日・平成7年4月28日、東京都告示第565号</t>
    <phoneticPr fontId="3"/>
  </si>
  <si>
    <t>（１）</t>
    <phoneticPr fontId="3"/>
  </si>
  <si>
    <t>　</t>
    <phoneticPr fontId="3"/>
  </si>
  <si>
    <t>ア</t>
    <phoneticPr fontId="3"/>
  </si>
  <si>
    <t xml:space="preserve"> </t>
    <phoneticPr fontId="3"/>
  </si>
  <si>
    <t>イ</t>
    <phoneticPr fontId="3"/>
  </si>
  <si>
    <t>ブロック</t>
    <phoneticPr fontId="3"/>
  </si>
  <si>
    <t>内訳</t>
    <rPh sb="0" eb="2">
      <t>ウチワケ</t>
    </rPh>
    <phoneticPr fontId="3"/>
  </si>
  <si>
    <t>道路橋</t>
    <rPh sb="0" eb="2">
      <t>ドウロ</t>
    </rPh>
    <rPh sb="2" eb="3">
      <t>キョウ</t>
    </rPh>
    <phoneticPr fontId="3"/>
  </si>
  <si>
    <t>人道橋</t>
    <rPh sb="0" eb="2">
      <t>ジンドウ</t>
    </rPh>
    <rPh sb="2" eb="3">
      <t>キョウ</t>
    </rPh>
    <phoneticPr fontId="3"/>
  </si>
  <si>
    <t>歩道橋</t>
    <rPh sb="0" eb="3">
      <t>ホドウキョウ</t>
    </rPh>
    <phoneticPr fontId="3"/>
  </si>
  <si>
    <t>その他の橋梁</t>
    <rPh sb="2" eb="3">
      <t>タ</t>
    </rPh>
    <rPh sb="4" eb="6">
      <t>キョウリョウ</t>
    </rPh>
    <phoneticPr fontId="3"/>
  </si>
  <si>
    <t>注）　道路橋とは認定道路（市道）に架かっている車両通行可能な橋</t>
    <rPh sb="0" eb="1">
      <t>チュウ</t>
    </rPh>
    <rPh sb="3" eb="5">
      <t>ドウロ</t>
    </rPh>
    <rPh sb="5" eb="6">
      <t>キョウ</t>
    </rPh>
    <rPh sb="8" eb="10">
      <t>ニンテイ</t>
    </rPh>
    <rPh sb="10" eb="12">
      <t>ドウロ</t>
    </rPh>
    <rPh sb="13" eb="14">
      <t>イチ</t>
    </rPh>
    <rPh sb="14" eb="15">
      <t>ドウ</t>
    </rPh>
    <rPh sb="17" eb="18">
      <t>カ</t>
    </rPh>
    <rPh sb="23" eb="25">
      <t>シャリョウ</t>
    </rPh>
    <rPh sb="25" eb="27">
      <t>ツウコウ</t>
    </rPh>
    <rPh sb="27" eb="29">
      <t>カノウ</t>
    </rPh>
    <rPh sb="30" eb="31">
      <t>ハシ</t>
    </rPh>
    <phoneticPr fontId="3"/>
  </si>
  <si>
    <t>注）　人道橋とは自転車・歩行者のみ通行可能な橋</t>
    <rPh sb="0" eb="1">
      <t>チュウ</t>
    </rPh>
    <rPh sb="3" eb="5">
      <t>ジンドウ</t>
    </rPh>
    <rPh sb="5" eb="6">
      <t>キョウ</t>
    </rPh>
    <rPh sb="8" eb="11">
      <t>ジテンシャ</t>
    </rPh>
    <rPh sb="12" eb="15">
      <t>ホコウシャ</t>
    </rPh>
    <rPh sb="17" eb="19">
      <t>ツウコウ</t>
    </rPh>
    <rPh sb="19" eb="21">
      <t>カノウ</t>
    </rPh>
    <rPh sb="22" eb="23">
      <t>ハシ</t>
    </rPh>
    <phoneticPr fontId="3"/>
  </si>
  <si>
    <t>資料：都市整備部道路管理課</t>
  </si>
  <si>
    <t xml:space="preserve">                     </t>
    <phoneticPr fontId="3"/>
  </si>
  <si>
    <t xml:space="preserve">                                                                     </t>
    <phoneticPr fontId="3"/>
  </si>
  <si>
    <t>ＬＥＤ</t>
    <phoneticPr fontId="3"/>
  </si>
  <si>
    <t>注）</t>
    <phoneticPr fontId="3"/>
  </si>
  <si>
    <t>－</t>
    <phoneticPr fontId="3"/>
  </si>
  <si>
    <t>（９）</t>
    <phoneticPr fontId="3"/>
  </si>
  <si>
    <t>(９)</t>
    <phoneticPr fontId="3"/>
  </si>
  <si>
    <t>-</t>
    <phoneticPr fontId="3"/>
  </si>
  <si>
    <t>ア</t>
    <phoneticPr fontId="3"/>
  </si>
  <si>
    <t>　</t>
    <phoneticPr fontId="3"/>
  </si>
  <si>
    <t>イ</t>
    <phoneticPr fontId="3"/>
  </si>
  <si>
    <t>ウ</t>
    <phoneticPr fontId="3"/>
  </si>
  <si>
    <t>図書館貫井北分室</t>
    <rPh sb="0" eb="2">
      <t>トショ</t>
    </rPh>
    <rPh sb="2" eb="3">
      <t>カン</t>
    </rPh>
    <rPh sb="3" eb="5">
      <t>ヌクイ</t>
    </rPh>
    <rPh sb="5" eb="6">
      <t>キタ</t>
    </rPh>
    <rPh sb="6" eb="8">
      <t>ブンシツ</t>
    </rPh>
    <phoneticPr fontId="3"/>
  </si>
  <si>
    <t>分館
貫井北</t>
    <rPh sb="0" eb="2">
      <t>ブンカン</t>
    </rPh>
    <rPh sb="3" eb="5">
      <t>ヌクイ</t>
    </rPh>
    <rPh sb="5" eb="6">
      <t>キタ</t>
    </rPh>
    <phoneticPr fontId="3"/>
  </si>
  <si>
    <t>児童・生徒数</t>
    <rPh sb="0" eb="2">
      <t>ジドウ</t>
    </rPh>
    <rPh sb="3" eb="5">
      <t>セイト</t>
    </rPh>
    <rPh sb="5" eb="6">
      <t>スウ</t>
    </rPh>
    <phoneticPr fontId="3"/>
  </si>
  <si>
    <t>大動脈瘤及び乖離</t>
    <rPh sb="0" eb="4">
      <t>ダイドウミャクリュウ</t>
    </rPh>
    <rPh sb="4" eb="5">
      <t>オヨ</t>
    </rPh>
    <rPh sb="6" eb="8">
      <t>カイリ</t>
    </rPh>
    <phoneticPr fontId="3"/>
  </si>
  <si>
    <t>急性灰白髄炎（ポリオ）、ジフテリア、重症急性呼吸器症候群、結核、中東呼吸器症候群、</t>
    <rPh sb="0" eb="2">
      <t>キュウセイ</t>
    </rPh>
    <rPh sb="2" eb="3">
      <t>ハイ</t>
    </rPh>
    <rPh sb="3" eb="4">
      <t>シロ</t>
    </rPh>
    <rPh sb="4" eb="5">
      <t>ズイ</t>
    </rPh>
    <rPh sb="5" eb="6">
      <t>エン</t>
    </rPh>
    <rPh sb="18" eb="20">
      <t>ジュウショウ</t>
    </rPh>
    <rPh sb="20" eb="22">
      <t>キュウセイ</t>
    </rPh>
    <rPh sb="22" eb="25">
      <t>コキュウキ</t>
    </rPh>
    <rPh sb="25" eb="28">
      <t>ショウコウグン</t>
    </rPh>
    <rPh sb="29" eb="31">
      <t>ケッカク</t>
    </rPh>
    <phoneticPr fontId="3"/>
  </si>
  <si>
    <t>Ｅ型肝炎、Ａ型肝炎、黄熱、Ｑ熱、狂犬病、炭疽、鳥インフルエンザ（H5N1、Ｈ7Ｎ9を除く）、</t>
    <rPh sb="1" eb="2">
      <t>カタ</t>
    </rPh>
    <rPh sb="2" eb="4">
      <t>カンエン</t>
    </rPh>
    <rPh sb="6" eb="7">
      <t>カタ</t>
    </rPh>
    <rPh sb="7" eb="9">
      <t>カンエン</t>
    </rPh>
    <rPh sb="10" eb="11">
      <t>キ</t>
    </rPh>
    <rPh sb="11" eb="12">
      <t>ネツ</t>
    </rPh>
    <rPh sb="14" eb="15">
      <t>ネツ</t>
    </rPh>
    <rPh sb="16" eb="19">
      <t>キョウケンビョウ</t>
    </rPh>
    <rPh sb="20" eb="21">
      <t>スミ</t>
    </rPh>
    <rPh sb="21" eb="22">
      <t>ソ</t>
    </rPh>
    <rPh sb="23" eb="24">
      <t>トリ</t>
    </rPh>
    <rPh sb="42" eb="43">
      <t>ノゾ</t>
    </rPh>
    <phoneticPr fontId="3"/>
  </si>
  <si>
    <t>ポツリヌス症、マラリア、野兎病等43感染症</t>
    <rPh sb="5" eb="6">
      <t>ショウ</t>
    </rPh>
    <rPh sb="15" eb="16">
      <t>トウ</t>
    </rPh>
    <phoneticPr fontId="3"/>
  </si>
  <si>
    <t>（収集・持込量単位： t ）</t>
    <rPh sb="1" eb="3">
      <t>シュウシュウ</t>
    </rPh>
    <rPh sb="4" eb="6">
      <t>モチコミ</t>
    </rPh>
    <rPh sb="6" eb="7">
      <t>リョウ</t>
    </rPh>
    <rPh sb="7" eb="9">
      <t>タンイ</t>
    </rPh>
    <phoneticPr fontId="3"/>
  </si>
  <si>
    <t>（単位：幅員・延長＝ｍ）</t>
    <rPh sb="4" eb="6">
      <t>フクイン</t>
    </rPh>
    <rPh sb="7" eb="9">
      <t>エンチョウ</t>
    </rPh>
    <phoneticPr fontId="3"/>
  </si>
  <si>
    <t>注）　橋数の合計は小金井市で管理している橋を計上</t>
    <rPh sb="0" eb="1">
      <t>チュウ</t>
    </rPh>
    <rPh sb="3" eb="4">
      <t>キョウ</t>
    </rPh>
    <rPh sb="4" eb="5">
      <t>スウ</t>
    </rPh>
    <rPh sb="6" eb="8">
      <t>ゴウケイ</t>
    </rPh>
    <rPh sb="9" eb="12">
      <t>コガネイ</t>
    </rPh>
    <rPh sb="12" eb="13">
      <t>シ</t>
    </rPh>
    <rPh sb="14" eb="16">
      <t>カンリ</t>
    </rPh>
    <rPh sb="20" eb="21">
      <t>ハシ</t>
    </rPh>
    <rPh sb="22" eb="24">
      <t>ケイジョウ</t>
    </rPh>
    <phoneticPr fontId="3"/>
  </si>
  <si>
    <t>注） 東中学校は、鉄骨造部分を含む。</t>
    <rPh sb="0" eb="1">
      <t>チュウ</t>
    </rPh>
    <rPh sb="12" eb="14">
      <t>ブブン</t>
    </rPh>
    <phoneticPr fontId="3"/>
  </si>
  <si>
    <t>資料：都市整備部道路管理課</t>
    <rPh sb="3" eb="5">
      <t>トシ</t>
    </rPh>
    <rPh sb="5" eb="7">
      <t>セイビ</t>
    </rPh>
    <rPh sb="7" eb="8">
      <t>ブ</t>
    </rPh>
    <rPh sb="8" eb="10">
      <t>ドウロ</t>
    </rPh>
    <rPh sb="10" eb="12">
      <t>カンリ</t>
    </rPh>
    <phoneticPr fontId="3"/>
  </si>
  <si>
    <t>-</t>
    <phoneticPr fontId="3"/>
  </si>
  <si>
    <t>-</t>
    <phoneticPr fontId="3"/>
  </si>
  <si>
    <t>）</t>
    <phoneticPr fontId="3"/>
  </si>
  <si>
    <t>（</t>
    <phoneticPr fontId="3"/>
  </si>
  <si>
    <t>）</t>
    <phoneticPr fontId="3"/>
  </si>
  <si>
    <t>注）　　平成27年の肺炎と老衰は、同数、同率の同順位（順位４）である。</t>
    <rPh sb="0" eb="1">
      <t>チュウ</t>
    </rPh>
    <rPh sb="4" eb="6">
      <t>ヘイセイ</t>
    </rPh>
    <rPh sb="8" eb="9">
      <t>ネン</t>
    </rPh>
    <rPh sb="10" eb="12">
      <t>ハイエン</t>
    </rPh>
    <rPh sb="13" eb="15">
      <t>ロウスイ</t>
    </rPh>
    <rPh sb="17" eb="19">
      <t>ドウスウ</t>
    </rPh>
    <rPh sb="20" eb="22">
      <t>ドウリツ</t>
    </rPh>
    <rPh sb="23" eb="24">
      <t>ドウ</t>
    </rPh>
    <rPh sb="24" eb="26">
      <t>ジュンイ</t>
    </rPh>
    <rPh sb="27" eb="29">
      <t>ジュンイ</t>
    </rPh>
    <phoneticPr fontId="3"/>
  </si>
  <si>
    <t>一類　</t>
    <phoneticPr fontId="3"/>
  </si>
  <si>
    <t>マールプルグ病</t>
    <phoneticPr fontId="3"/>
  </si>
  <si>
    <t>鳥インフルエンザ（H5N1）（Ｈ7Ｎ9）</t>
    <phoneticPr fontId="3"/>
  </si>
  <si>
    <t>-79-</t>
    <phoneticPr fontId="3"/>
  </si>
  <si>
    <t>　</t>
    <phoneticPr fontId="3"/>
  </si>
  <si>
    <t>（１）</t>
    <phoneticPr fontId="3"/>
  </si>
  <si>
    <t>(１)</t>
    <phoneticPr fontId="3"/>
  </si>
  <si>
    <t xml:space="preserve"> </t>
    <phoneticPr fontId="3"/>
  </si>
  <si>
    <t xml:space="preserve"> </t>
    <phoneticPr fontId="3"/>
  </si>
  <si>
    <t>（２）</t>
    <phoneticPr fontId="3"/>
  </si>
  <si>
    <t>　</t>
    <phoneticPr fontId="3"/>
  </si>
  <si>
    <t>(１)</t>
    <phoneticPr fontId="3"/>
  </si>
  <si>
    <t>(２)</t>
    <phoneticPr fontId="3"/>
  </si>
  <si>
    <t>-</t>
    <phoneticPr fontId="3"/>
  </si>
  <si>
    <t>ア</t>
    <phoneticPr fontId="3"/>
  </si>
  <si>
    <t>（</t>
    <phoneticPr fontId="3"/>
  </si>
  <si>
    <t>）</t>
    <phoneticPr fontId="3"/>
  </si>
  <si>
    <t>（</t>
    <phoneticPr fontId="3"/>
  </si>
  <si>
    <t>（</t>
    <phoneticPr fontId="3"/>
  </si>
  <si>
    <t>イ</t>
    <phoneticPr fontId="3"/>
  </si>
  <si>
    <t>資料：「人口動態統計」「東京都人口動態統計年報（確定数）」</t>
    <rPh sb="24" eb="26">
      <t>カクテイ</t>
    </rPh>
    <rPh sb="26" eb="27">
      <t>カズ</t>
    </rPh>
    <phoneticPr fontId="3"/>
  </si>
  <si>
    <t>６.</t>
    <phoneticPr fontId="3"/>
  </si>
  <si>
    <t xml:space="preserve"> </t>
    <phoneticPr fontId="3"/>
  </si>
  <si>
    <t>(２)</t>
    <phoneticPr fontId="3"/>
  </si>
  <si>
    <t xml:space="preserve"> </t>
    <phoneticPr fontId="3"/>
  </si>
  <si>
    <t>(１)</t>
    <phoneticPr fontId="3"/>
  </si>
  <si>
    <t>カ</t>
    <phoneticPr fontId="3"/>
  </si>
  <si>
    <t>処理量</t>
    <rPh sb="0" eb="2">
      <t>ショリ</t>
    </rPh>
    <rPh sb="2" eb="3">
      <t>リョウ</t>
    </rPh>
    <phoneticPr fontId="3"/>
  </si>
  <si>
    <t>）</t>
    <phoneticPr fontId="3"/>
  </si>
  <si>
    <t xml:space="preserve"> </t>
    <phoneticPr fontId="3"/>
  </si>
  <si>
    <t>エ</t>
    <phoneticPr fontId="3"/>
  </si>
  <si>
    <t>ウ</t>
    <phoneticPr fontId="3"/>
  </si>
  <si>
    <t xml:space="preserve"> </t>
    <phoneticPr fontId="3"/>
  </si>
  <si>
    <t>(1)</t>
    <phoneticPr fontId="3"/>
  </si>
  <si>
    <t>-</t>
    <phoneticPr fontId="3"/>
  </si>
  <si>
    <t>キ</t>
    <phoneticPr fontId="3"/>
  </si>
  <si>
    <t>　</t>
    <phoneticPr fontId="3"/>
  </si>
  <si>
    <t>　</t>
    <phoneticPr fontId="3"/>
  </si>
  <si>
    <t>合計特殊出生率</t>
    <phoneticPr fontId="3"/>
  </si>
  <si>
    <t>15歳から49歳までの女性の年齢別出生率を合計したもので、一人の女性が仮にその年次の年齢別出生率で一生のあいだに生むとした時の子供の数に相当する。</t>
    <rPh sb="2" eb="3">
      <t>サイ</t>
    </rPh>
    <rPh sb="7" eb="8">
      <t>サイ</t>
    </rPh>
    <rPh sb="11" eb="13">
      <t>ジョセイ</t>
    </rPh>
    <rPh sb="14" eb="16">
      <t>ネンレイ</t>
    </rPh>
    <rPh sb="16" eb="17">
      <t>ベツ</t>
    </rPh>
    <rPh sb="17" eb="19">
      <t>シュッショウ</t>
    </rPh>
    <rPh sb="19" eb="20">
      <t>リツ</t>
    </rPh>
    <rPh sb="21" eb="23">
      <t>ゴウケイ</t>
    </rPh>
    <rPh sb="29" eb="31">
      <t>ヒトリ</t>
    </rPh>
    <rPh sb="32" eb="34">
      <t>ジョセイ</t>
    </rPh>
    <rPh sb="35" eb="36">
      <t>カリ</t>
    </rPh>
    <rPh sb="39" eb="40">
      <t>トシ</t>
    </rPh>
    <rPh sb="40" eb="41">
      <t>ジ</t>
    </rPh>
    <rPh sb="42" eb="43">
      <t>ネン</t>
    </rPh>
    <rPh sb="43" eb="44">
      <t>レイ</t>
    </rPh>
    <rPh sb="44" eb="45">
      <t>ベツ</t>
    </rPh>
    <rPh sb="45" eb="47">
      <t>シュッショウ</t>
    </rPh>
    <rPh sb="47" eb="48">
      <t>リツ</t>
    </rPh>
    <rPh sb="63" eb="65">
      <t>コドモ</t>
    </rPh>
    <rPh sb="66" eb="67">
      <t>カズ</t>
    </rPh>
    <rPh sb="68" eb="70">
      <t>ソウトウ</t>
    </rPh>
    <phoneticPr fontId="3"/>
  </si>
  <si>
    <t>-77-</t>
    <phoneticPr fontId="3"/>
  </si>
  <si>
    <t>-78-</t>
    <phoneticPr fontId="3"/>
  </si>
  <si>
    <t>（８）</t>
    <phoneticPr fontId="3"/>
  </si>
  <si>
    <t>イ</t>
    <phoneticPr fontId="3"/>
  </si>
  <si>
    <t>)</t>
    <phoneticPr fontId="3"/>
  </si>
  <si>
    <t>)</t>
    <phoneticPr fontId="3"/>
  </si>
  <si>
    <t>　</t>
    <phoneticPr fontId="3"/>
  </si>
  <si>
    <t>(</t>
    <phoneticPr fontId="3"/>
  </si>
  <si>
    <t>エ</t>
    <phoneticPr fontId="3"/>
  </si>
  <si>
    <t>)</t>
    <phoneticPr fontId="3"/>
  </si>
  <si>
    <t>(８)</t>
    <phoneticPr fontId="3"/>
  </si>
  <si>
    <t>ア</t>
    <phoneticPr fontId="3"/>
  </si>
  <si>
    <t>ア</t>
    <phoneticPr fontId="3"/>
  </si>
  <si>
    <t>)</t>
    <phoneticPr fontId="3"/>
  </si>
  <si>
    <t>紙　芝　居</t>
    <rPh sb="0" eb="1">
      <t>カミ</t>
    </rPh>
    <rPh sb="2" eb="3">
      <t>シバ</t>
    </rPh>
    <rPh sb="4" eb="5">
      <t>イ</t>
    </rPh>
    <phoneticPr fontId="3"/>
  </si>
  <si>
    <t>雑　　　　誌</t>
    <rPh sb="0" eb="1">
      <t>ザツ</t>
    </rPh>
    <rPh sb="5" eb="6">
      <t>シ</t>
    </rPh>
    <phoneticPr fontId="3"/>
  </si>
  <si>
    <t>ソフト　　テニス</t>
    <phoneticPr fontId="3"/>
  </si>
  <si>
    <t>バス
ケット</t>
    <phoneticPr fontId="3"/>
  </si>
  <si>
    <t>バドミ　　ントン</t>
    <phoneticPr fontId="3"/>
  </si>
  <si>
    <t>ゴルフ</t>
    <phoneticPr fontId="3"/>
  </si>
  <si>
    <t>トライ
アスロン</t>
    <phoneticPr fontId="3"/>
  </si>
  <si>
    <t>スキー</t>
    <phoneticPr fontId="3"/>
  </si>
  <si>
    <t>気流道</t>
    <rPh sb="0" eb="2">
      <t>キリュウ</t>
    </rPh>
    <rPh sb="2" eb="3">
      <t>ドウ</t>
    </rPh>
    <phoneticPr fontId="3"/>
  </si>
  <si>
    <t>テニス</t>
    <phoneticPr fontId="3"/>
  </si>
  <si>
    <t>平成28年度</t>
    <rPh sb="0" eb="2">
      <t>ヘイセイ</t>
    </rPh>
    <rPh sb="4" eb="6">
      <t>ネンド</t>
    </rPh>
    <phoneticPr fontId="3"/>
  </si>
  <si>
    <t>平成２９年度</t>
    <rPh sb="0" eb="2">
      <t>ヘイセイ</t>
    </rPh>
    <rPh sb="4" eb="6">
      <t>ネンド</t>
    </rPh>
    <phoneticPr fontId="3"/>
  </si>
  <si>
    <t>平成２８年度</t>
    <rPh sb="0" eb="2">
      <t>ヘイセイ</t>
    </rPh>
    <rPh sb="4" eb="6">
      <t>ネンド</t>
    </rPh>
    <phoneticPr fontId="3"/>
  </si>
  <si>
    <t>平成３０年度</t>
    <rPh sb="0" eb="2">
      <t>ヘイセイ</t>
    </rPh>
    <rPh sb="4" eb="6">
      <t>ネンド</t>
    </rPh>
    <phoneticPr fontId="3"/>
  </si>
  <si>
    <t>平成28年度</t>
    <rPh sb="0" eb="2">
      <t>ヘイセイ</t>
    </rPh>
    <rPh sb="4" eb="5">
      <t>ネン</t>
    </rPh>
    <rPh sb="5" eb="6">
      <t>ド</t>
    </rPh>
    <phoneticPr fontId="3"/>
  </si>
  <si>
    <t>平成29年度</t>
    <rPh sb="0" eb="2">
      <t>ヘイセイ</t>
    </rPh>
    <rPh sb="4" eb="5">
      <t>ネン</t>
    </rPh>
    <rPh sb="5" eb="6">
      <t>ド</t>
    </rPh>
    <phoneticPr fontId="3"/>
  </si>
  <si>
    <t>平成30年度</t>
    <rPh sb="0" eb="2">
      <t>ヘイセイ</t>
    </rPh>
    <rPh sb="4" eb="5">
      <t>ネン</t>
    </rPh>
    <rPh sb="5" eb="6">
      <t>ド</t>
    </rPh>
    <phoneticPr fontId="3"/>
  </si>
  <si>
    <t>　</t>
    <phoneticPr fontId="3"/>
  </si>
  <si>
    <t>（ア）　在籍者数</t>
    <rPh sb="4" eb="7">
      <t>ザイセキシャ</t>
    </rPh>
    <rPh sb="7" eb="8">
      <t>スウ</t>
    </rPh>
    <phoneticPr fontId="3"/>
  </si>
  <si>
    <t>各年3月31日</t>
    <rPh sb="0" eb="2">
      <t>カクネン</t>
    </rPh>
    <rPh sb="3" eb="4">
      <t>ガツ</t>
    </rPh>
    <rPh sb="6" eb="7">
      <t>ニチ</t>
    </rPh>
    <phoneticPr fontId="3"/>
  </si>
  <si>
    <t>平成29年度</t>
    <rPh sb="0" eb="2">
      <t>ヘイセイ</t>
    </rPh>
    <rPh sb="4" eb="6">
      <t>ネンド</t>
    </rPh>
    <phoneticPr fontId="3"/>
  </si>
  <si>
    <t>平成30年度</t>
    <rPh sb="0" eb="2">
      <t>ヘイセイ</t>
    </rPh>
    <rPh sb="4" eb="6">
      <t>ネンド</t>
    </rPh>
    <phoneticPr fontId="3"/>
  </si>
  <si>
    <t>（単位：人）</t>
    <rPh sb="1" eb="3">
      <t>タンイ</t>
    </rPh>
    <rPh sb="4" eb="5">
      <t>ニン</t>
    </rPh>
    <phoneticPr fontId="3"/>
  </si>
  <si>
    <t>（単位：件）</t>
    <rPh sb="1" eb="3">
      <t>タンイ</t>
    </rPh>
    <rPh sb="4" eb="5">
      <t>ケン</t>
    </rPh>
    <phoneticPr fontId="3"/>
  </si>
  <si>
    <t>平成29年</t>
    <rPh sb="0" eb="2">
      <t>ヘイセイ</t>
    </rPh>
    <rPh sb="4" eb="5">
      <t>ネン</t>
    </rPh>
    <phoneticPr fontId="3"/>
  </si>
  <si>
    <t>平成30年</t>
    <rPh sb="0" eb="2">
      <t>ヘイセイ</t>
    </rPh>
    <rPh sb="4" eb="5">
      <t>ネン</t>
    </rPh>
    <phoneticPr fontId="3"/>
  </si>
  <si>
    <t>平成28年</t>
    <phoneticPr fontId="3"/>
  </si>
  <si>
    <t>平成29年</t>
    <phoneticPr fontId="3"/>
  </si>
  <si>
    <t>平成30年</t>
    <phoneticPr fontId="3"/>
  </si>
  <si>
    <t>平成２８年度</t>
    <rPh sb="0" eb="2">
      <t>ヘイセイ</t>
    </rPh>
    <rPh sb="4" eb="5">
      <t>ネン</t>
    </rPh>
    <rPh sb="5" eb="6">
      <t>ド</t>
    </rPh>
    <phoneticPr fontId="3"/>
  </si>
  <si>
    <t>平成２９年度</t>
    <rPh sb="0" eb="2">
      <t>ヘイセイ</t>
    </rPh>
    <rPh sb="4" eb="5">
      <t>ネン</t>
    </rPh>
    <rPh sb="5" eb="6">
      <t>ド</t>
    </rPh>
    <phoneticPr fontId="3"/>
  </si>
  <si>
    <t>平成３０年度</t>
    <rPh sb="0" eb="2">
      <t>ヘイセイ</t>
    </rPh>
    <rPh sb="4" eb="5">
      <t>ネン</t>
    </rPh>
    <rPh sb="5" eb="6">
      <t>ド</t>
    </rPh>
    <phoneticPr fontId="3"/>
  </si>
  <si>
    <t>元</t>
    <rPh sb="0" eb="1">
      <t>ガン</t>
    </rPh>
    <phoneticPr fontId="3"/>
  </si>
  <si>
    <t>平成２９年</t>
    <rPh sb="0" eb="2">
      <t>ヘイセイ</t>
    </rPh>
    <rPh sb="4" eb="5">
      <t>ネン</t>
    </rPh>
    <phoneticPr fontId="3"/>
  </si>
  <si>
    <t>平成３０年</t>
    <rPh sb="0" eb="2">
      <t>ヘイセイ</t>
    </rPh>
    <rPh sb="4" eb="5">
      <t>ネン</t>
    </rPh>
    <phoneticPr fontId="3"/>
  </si>
  <si>
    <t>令和元年</t>
    <rPh sb="0" eb="2">
      <t>レイワ</t>
    </rPh>
    <rPh sb="2" eb="4">
      <t>ガンネン</t>
    </rPh>
    <phoneticPr fontId="3"/>
  </si>
  <si>
    <t>令和元年5月1日</t>
    <rPh sb="0" eb="2">
      <t>レイワ</t>
    </rPh>
    <rPh sb="2" eb="4">
      <t>ガンネン</t>
    </rPh>
    <rPh sb="5" eb="6">
      <t>ガツ</t>
    </rPh>
    <rPh sb="7" eb="8">
      <t>ニチ</t>
    </rPh>
    <phoneticPr fontId="3"/>
  </si>
  <si>
    <t>令和元年5月1日</t>
    <rPh sb="0" eb="4">
      <t>レイワガンネン</t>
    </rPh>
    <rPh sb="5" eb="6">
      <t>ガツ</t>
    </rPh>
    <rPh sb="7" eb="8">
      <t>ニチ</t>
    </rPh>
    <phoneticPr fontId="3"/>
  </si>
  <si>
    <t>令和</t>
    <rPh sb="0" eb="2">
      <t>レイワ</t>
    </rPh>
    <phoneticPr fontId="3"/>
  </si>
  <si>
    <t>平成27年</t>
    <phoneticPr fontId="3"/>
  </si>
  <si>
    <t>平成28年</t>
    <phoneticPr fontId="3"/>
  </si>
  <si>
    <t>令和元年5月1日</t>
    <rPh sb="0" eb="1">
      <t>レイワ</t>
    </rPh>
    <rPh sb="1" eb="3">
      <t>ガンネン</t>
    </rPh>
    <rPh sb="5" eb="6">
      <t>ガツ</t>
    </rPh>
    <rPh sb="7" eb="8">
      <t>ニチ</t>
    </rPh>
    <phoneticPr fontId="3"/>
  </si>
  <si>
    <t>令和元年5月1日</t>
    <rPh sb="0" eb="1">
      <t>レイワ</t>
    </rPh>
    <rPh sb="1" eb="3">
      <t>ガンネン</t>
    </rPh>
    <rPh sb="4" eb="5">
      <t>ガツ</t>
    </rPh>
    <rPh sb="6" eb="7">
      <t>ニチ</t>
    </rPh>
    <phoneticPr fontId="3"/>
  </si>
  <si>
    <t xml:space="preserve">      29年</t>
    <rPh sb="8" eb="9">
      <t>ネン</t>
    </rPh>
    <phoneticPr fontId="3"/>
  </si>
  <si>
    <t xml:space="preserve">      30年</t>
    <rPh sb="8" eb="9">
      <t>ネン</t>
    </rPh>
    <phoneticPr fontId="3"/>
  </si>
  <si>
    <t>平成 ２８ 年</t>
    <rPh sb="0" eb="2">
      <t>ヘイセイ</t>
    </rPh>
    <rPh sb="6" eb="7">
      <t>ネン</t>
    </rPh>
    <phoneticPr fontId="3"/>
  </si>
  <si>
    <t xml:space="preserve">     　２９ 年</t>
    <rPh sb="9" eb="10">
      <t>ネン</t>
    </rPh>
    <phoneticPr fontId="3"/>
  </si>
  <si>
    <t xml:space="preserve">     　３０ 年</t>
    <rPh sb="9" eb="10">
      <t>ネン</t>
    </rPh>
    <phoneticPr fontId="3"/>
  </si>
  <si>
    <t>令和 元 年</t>
    <rPh sb="0" eb="2">
      <t>レイワ</t>
    </rPh>
    <rPh sb="3" eb="4">
      <t>ガン</t>
    </rPh>
    <rPh sb="5" eb="6">
      <t>ネン</t>
    </rPh>
    <phoneticPr fontId="3"/>
  </si>
  <si>
    <t xml:space="preserve">       ３０ 年</t>
    <phoneticPr fontId="3"/>
  </si>
  <si>
    <t>平成  ２７ 年</t>
    <rPh sb="0" eb="2">
      <t>ヘイセイ</t>
    </rPh>
    <rPh sb="7" eb="8">
      <t>ネン</t>
    </rPh>
    <phoneticPr fontId="3"/>
  </si>
  <si>
    <t xml:space="preserve">        ２８ 年</t>
    <rPh sb="11" eb="12">
      <t>ネン</t>
    </rPh>
    <phoneticPr fontId="3"/>
  </si>
  <si>
    <t xml:space="preserve">        ２９ 年</t>
    <rPh sb="11" eb="12">
      <t>ネン</t>
    </rPh>
    <phoneticPr fontId="3"/>
  </si>
  <si>
    <t xml:space="preserve">        ３０ 年</t>
    <rPh sb="11" eb="12">
      <t>ネン</t>
    </rPh>
    <phoneticPr fontId="3"/>
  </si>
  <si>
    <t>令和  元 年</t>
    <rPh sb="0" eb="2">
      <t>レイワ</t>
    </rPh>
    <rPh sb="4" eb="5">
      <t>ガン</t>
    </rPh>
    <phoneticPr fontId="3"/>
  </si>
  <si>
    <t>令和 元 年</t>
    <rPh sb="0" eb="2">
      <t>レイワ</t>
    </rPh>
    <rPh sb="3" eb="4">
      <t>ガン</t>
    </rPh>
    <phoneticPr fontId="3"/>
  </si>
  <si>
    <t>平成 ２８年</t>
    <rPh sb="0" eb="2">
      <t>ヘイセイ</t>
    </rPh>
    <rPh sb="5" eb="6">
      <t>ネン</t>
    </rPh>
    <phoneticPr fontId="3"/>
  </si>
  <si>
    <t>２９年</t>
    <rPh sb="2" eb="3">
      <t>ネン</t>
    </rPh>
    <phoneticPr fontId="3"/>
  </si>
  <si>
    <t>３０年</t>
    <rPh sb="2" eb="3">
      <t>ネン</t>
    </rPh>
    <phoneticPr fontId="3"/>
  </si>
  <si>
    <t>平成
28年度</t>
    <rPh sb="0" eb="2">
      <t>ヘイセイ</t>
    </rPh>
    <rPh sb="5" eb="7">
      <t>ネンド</t>
    </rPh>
    <phoneticPr fontId="3"/>
  </si>
  <si>
    <t>平成
29年度</t>
    <rPh sb="0" eb="2">
      <t>ヘイセイ</t>
    </rPh>
    <rPh sb="5" eb="6">
      <t>ネン</t>
    </rPh>
    <rPh sb="6" eb="7">
      <t>ド</t>
    </rPh>
    <phoneticPr fontId="3"/>
  </si>
  <si>
    <t>平成
30年度</t>
    <rPh sb="0" eb="2">
      <t>ヘイセイ</t>
    </rPh>
    <rPh sb="5" eb="6">
      <t>ネン</t>
    </rPh>
    <rPh sb="6" eb="7">
      <t>ド</t>
    </rPh>
    <phoneticPr fontId="3"/>
  </si>
  <si>
    <t>平成31年</t>
    <rPh sb="0" eb="2">
      <t>ヘイセイ</t>
    </rPh>
    <rPh sb="4" eb="5">
      <t>ネン</t>
    </rPh>
    <phoneticPr fontId="3"/>
  </si>
  <si>
    <t>（621）</t>
    <phoneticPr fontId="3"/>
  </si>
  <si>
    <t>（642）</t>
    <phoneticPr fontId="3"/>
  </si>
  <si>
    <t>（653）</t>
    <phoneticPr fontId="3"/>
  </si>
  <si>
    <t>―</t>
    <phoneticPr fontId="3"/>
  </si>
  <si>
    <t>福祉共同作業所在籍者数</t>
    <rPh sb="0" eb="2">
      <t>フクシ</t>
    </rPh>
    <rPh sb="2" eb="4">
      <t>キョウドウ</t>
    </rPh>
    <rPh sb="4" eb="6">
      <t>サギョウ</t>
    </rPh>
    <rPh sb="6" eb="7">
      <t>ショ</t>
    </rPh>
    <rPh sb="7" eb="10">
      <t>ザイセキシャ</t>
    </rPh>
    <rPh sb="10" eb="11">
      <t>スウ</t>
    </rPh>
    <phoneticPr fontId="3"/>
  </si>
  <si>
    <t>ア</t>
    <phoneticPr fontId="3"/>
  </si>
  <si>
    <t>生活介護</t>
    <rPh sb="0" eb="2">
      <t>セイカツ</t>
    </rPh>
    <rPh sb="2" eb="4">
      <t>カイゴ</t>
    </rPh>
    <phoneticPr fontId="3"/>
  </si>
  <si>
    <t>就労継続支援B型</t>
    <rPh sb="0" eb="2">
      <t>シュウロウ</t>
    </rPh>
    <rPh sb="2" eb="4">
      <t>ケイゾク</t>
    </rPh>
    <rPh sb="4" eb="6">
      <t>シエン</t>
    </rPh>
    <rPh sb="7" eb="8">
      <t>ガタ</t>
    </rPh>
    <phoneticPr fontId="3"/>
  </si>
  <si>
    <t>（単位：人）</t>
  </si>
  <si>
    <t>38</t>
    <phoneticPr fontId="3"/>
  </si>
  <si>
    <t>ウ</t>
    <phoneticPr fontId="3"/>
  </si>
  <si>
    <t>（イ）　相談支援事業</t>
    <rPh sb="4" eb="6">
      <t>ソウダン</t>
    </rPh>
    <rPh sb="6" eb="8">
      <t>シエン</t>
    </rPh>
    <rPh sb="8" eb="10">
      <t>ジギョウ</t>
    </rPh>
    <phoneticPr fontId="3"/>
  </si>
  <si>
    <t>一般相談</t>
    <rPh sb="0" eb="2">
      <t>イッパン</t>
    </rPh>
    <rPh sb="2" eb="4">
      <t>ソウダン</t>
    </rPh>
    <phoneticPr fontId="3"/>
  </si>
  <si>
    <t>専門相談</t>
    <rPh sb="0" eb="2">
      <t>センモン</t>
    </rPh>
    <rPh sb="2" eb="4">
      <t>ソウダン</t>
    </rPh>
    <phoneticPr fontId="3"/>
  </si>
  <si>
    <t>電話相談</t>
    <rPh sb="0" eb="2">
      <t>デンワ</t>
    </rPh>
    <rPh sb="2" eb="4">
      <t>ソウダン</t>
    </rPh>
    <phoneticPr fontId="3"/>
  </si>
  <si>
    <t>脳血管疾患</t>
    <phoneticPr fontId="3"/>
  </si>
  <si>
    <t>大動脈瘤及び解離</t>
    <phoneticPr fontId="3"/>
  </si>
  <si>
    <t>不慮の事故</t>
    <phoneticPr fontId="3"/>
  </si>
  <si>
    <t>腎不全</t>
    <phoneticPr fontId="3"/>
  </si>
  <si>
    <t>路　線　名</t>
    <rPh sb="0" eb="1">
      <t>ミチ</t>
    </rPh>
    <rPh sb="2" eb="3">
      <t>セン</t>
    </rPh>
    <rPh sb="4" eb="5">
      <t>メイ</t>
    </rPh>
    <phoneticPr fontId="3"/>
  </si>
  <si>
    <t>種　　類</t>
    <rPh sb="0" eb="1">
      <t>タネ</t>
    </rPh>
    <rPh sb="3" eb="4">
      <t>タグイ</t>
    </rPh>
    <phoneticPr fontId="3"/>
  </si>
  <si>
    <t>本　数</t>
    <rPh sb="0" eb="1">
      <t>ホン</t>
    </rPh>
    <rPh sb="2" eb="3">
      <t>スウ</t>
    </rPh>
    <phoneticPr fontId="3"/>
  </si>
  <si>
    <t>市道１号線</t>
    <rPh sb="0" eb="2">
      <t>イチドウ</t>
    </rPh>
    <rPh sb="3" eb="5">
      <t>ゴウセン</t>
    </rPh>
    <phoneticPr fontId="3"/>
  </si>
  <si>
    <t>オオムラサキツツジ</t>
    <phoneticPr fontId="3"/>
  </si>
  <si>
    <t>市道３９６号線</t>
    <rPh sb="0" eb="1">
      <t>シ</t>
    </rPh>
    <rPh sb="1" eb="2">
      <t>ミチ</t>
    </rPh>
    <rPh sb="5" eb="6">
      <t>ゴウ</t>
    </rPh>
    <rPh sb="6" eb="7">
      <t>セン</t>
    </rPh>
    <phoneticPr fontId="3"/>
  </si>
  <si>
    <t>市道３４５号線</t>
    <rPh sb="0" eb="2">
      <t>イチドウ</t>
    </rPh>
    <rPh sb="5" eb="7">
      <t>ゴウセン</t>
    </rPh>
    <phoneticPr fontId="3"/>
  </si>
  <si>
    <t>武蔵小金井駅北口</t>
    <rPh sb="0" eb="2">
      <t>ムサシ</t>
    </rPh>
    <rPh sb="2" eb="5">
      <t>コガネイ</t>
    </rPh>
    <rPh sb="5" eb="6">
      <t>エキ</t>
    </rPh>
    <rPh sb="6" eb="8">
      <t>キタグチ</t>
    </rPh>
    <phoneticPr fontId="3"/>
  </si>
  <si>
    <t>オカメザクラ</t>
    <phoneticPr fontId="3"/>
  </si>
  <si>
    <t>市道３６０号線</t>
    <rPh sb="0" eb="2">
      <t>イチドウ</t>
    </rPh>
    <rPh sb="5" eb="7">
      <t>ゴウセン</t>
    </rPh>
    <phoneticPr fontId="3"/>
  </si>
  <si>
    <t>アオギリ</t>
    <phoneticPr fontId="3"/>
  </si>
  <si>
    <t>市道３６３号線</t>
    <rPh sb="0" eb="2">
      <t>イチドウ</t>
    </rPh>
    <rPh sb="5" eb="7">
      <t>ゴウセン</t>
    </rPh>
    <phoneticPr fontId="3"/>
  </si>
  <si>
    <t>ベニカナメモチ</t>
    <phoneticPr fontId="3"/>
  </si>
  <si>
    <t>武蔵小金井駅南口</t>
    <rPh sb="0" eb="2">
      <t>ムサシ</t>
    </rPh>
    <rPh sb="2" eb="5">
      <t>コガネイ</t>
    </rPh>
    <rPh sb="5" eb="6">
      <t>エキ</t>
    </rPh>
    <rPh sb="6" eb="8">
      <t>ミナミグチ</t>
    </rPh>
    <phoneticPr fontId="3"/>
  </si>
  <si>
    <t>コガネイウスベニザクラ</t>
    <phoneticPr fontId="3"/>
  </si>
  <si>
    <t>市道３７８号線</t>
    <rPh sb="0" eb="2">
      <t>イチドウ</t>
    </rPh>
    <rPh sb="5" eb="7">
      <t>ゴウセン</t>
    </rPh>
    <phoneticPr fontId="3"/>
  </si>
  <si>
    <t>ヤマザクラ</t>
    <phoneticPr fontId="3"/>
  </si>
  <si>
    <t>市道３８０号線</t>
    <rPh sb="0" eb="2">
      <t>イチドウ</t>
    </rPh>
    <rPh sb="5" eb="7">
      <t>ゴウセン</t>
    </rPh>
    <phoneticPr fontId="3"/>
  </si>
  <si>
    <t>市道３８１号線</t>
    <rPh sb="0" eb="2">
      <t>イチドウ</t>
    </rPh>
    <rPh sb="5" eb="7">
      <t>ゴウセン</t>
    </rPh>
    <phoneticPr fontId="3"/>
  </si>
  <si>
    <t>市道３８１号線</t>
    <rPh sb="0" eb="1">
      <t>シ</t>
    </rPh>
    <rPh sb="1" eb="2">
      <t>ミチ</t>
    </rPh>
    <rPh sb="5" eb="7">
      <t>ゴウセン</t>
    </rPh>
    <phoneticPr fontId="3"/>
  </si>
  <si>
    <t>サツキツツジ</t>
    <phoneticPr fontId="3"/>
  </si>
  <si>
    <t>45～49</t>
    <phoneticPr fontId="3"/>
  </si>
  <si>
    <t>未着手</t>
    <rPh sb="0" eb="3">
      <t>ミチャクシュ</t>
    </rPh>
    <phoneticPr fontId="3"/>
  </si>
  <si>
    <t>30（36）</t>
    <phoneticPr fontId="3"/>
  </si>
  <si>
    <t>全線完了</t>
    <rPh sb="0" eb="2">
      <t>ゼンセン</t>
    </rPh>
    <rPh sb="2" eb="4">
      <t>カンリョウ</t>
    </rPh>
    <phoneticPr fontId="3"/>
  </si>
  <si>
    <t>16(20.5)</t>
    <phoneticPr fontId="3"/>
  </si>
  <si>
    <t>事業中250ｍ</t>
    <rPh sb="0" eb="3">
      <t>ジギョウチュウ</t>
    </rPh>
    <phoneticPr fontId="3"/>
  </si>
  <si>
    <t>交通広場含む、完了1,205ｍ、事業中70ｍ</t>
    <rPh sb="0" eb="2">
      <t>コウツウ</t>
    </rPh>
    <rPh sb="2" eb="4">
      <t>ヒロバ</t>
    </rPh>
    <rPh sb="4" eb="5">
      <t>フク</t>
    </rPh>
    <rPh sb="16" eb="18">
      <t>ジギョウ</t>
    </rPh>
    <rPh sb="18" eb="19">
      <t>チュウ</t>
    </rPh>
    <phoneticPr fontId="3"/>
  </si>
  <si>
    <t>完了640ｍ</t>
    <rPh sb="0" eb="2">
      <t>カンリョウ</t>
    </rPh>
    <phoneticPr fontId="3"/>
  </si>
  <si>
    <t>20（18）（24）</t>
    <phoneticPr fontId="3"/>
  </si>
  <si>
    <t>完了2,764ｍ</t>
    <rPh sb="0" eb="2">
      <t>カンリョウ</t>
    </rPh>
    <phoneticPr fontId="3"/>
  </si>
  <si>
    <t>完了75ｍ、事業中415ｍ</t>
    <rPh sb="6" eb="9">
      <t>ジギョウチュウ</t>
    </rPh>
    <phoneticPr fontId="3"/>
  </si>
  <si>
    <t>完了190ｍ、事業中80ｍ</t>
    <rPh sb="7" eb="10">
      <t>ジギョウチュウ</t>
    </rPh>
    <phoneticPr fontId="3"/>
  </si>
  <si>
    <t>完了1,816ｍ、事業中420ｍ</t>
    <rPh sb="9" eb="12">
      <t>ジギョウチュウ</t>
    </rPh>
    <phoneticPr fontId="3"/>
  </si>
  <si>
    <t>16(12)</t>
    <phoneticPr fontId="3"/>
  </si>
  <si>
    <t>完了960ｍ</t>
    <phoneticPr fontId="3"/>
  </si>
  <si>
    <t>交通広場含む、完了1,200ｍ</t>
    <rPh sb="0" eb="2">
      <t>コウツウ</t>
    </rPh>
    <rPh sb="2" eb="4">
      <t>ヒロバ</t>
    </rPh>
    <rPh sb="4" eb="5">
      <t>フク</t>
    </rPh>
    <phoneticPr fontId="3"/>
  </si>
  <si>
    <t>交通広場含む、完了350ｍ、事業中260ｍ</t>
    <rPh sb="0" eb="2">
      <t>コウツウ</t>
    </rPh>
    <rPh sb="2" eb="4">
      <t>ヒロバ</t>
    </rPh>
    <rPh sb="4" eb="5">
      <t>フク</t>
    </rPh>
    <rPh sb="14" eb="16">
      <t>ジギョウ</t>
    </rPh>
    <rPh sb="16" eb="17">
      <t>チュウ</t>
    </rPh>
    <phoneticPr fontId="3"/>
  </si>
  <si>
    <t>交通広場含む、完了229ｍ、事業中251ｍ</t>
    <rPh sb="0" eb="2">
      <t>コウツウ</t>
    </rPh>
    <rPh sb="2" eb="4">
      <t>ヒロバ</t>
    </rPh>
    <rPh sb="4" eb="5">
      <t>フク</t>
    </rPh>
    <rPh sb="14" eb="16">
      <t>ジギョウ</t>
    </rPh>
    <rPh sb="16" eb="17">
      <t>チュウ</t>
    </rPh>
    <phoneticPr fontId="3"/>
  </si>
  <si>
    <t>-</t>
    <phoneticPr fontId="3"/>
  </si>
  <si>
    <t>-</t>
    <phoneticPr fontId="3"/>
  </si>
  <si>
    <t>-</t>
    <phoneticPr fontId="3"/>
  </si>
  <si>
    <t>-</t>
    <phoneticPr fontId="3"/>
  </si>
  <si>
    <t>(５)</t>
    <phoneticPr fontId="3"/>
  </si>
  <si>
    <t>(５)</t>
    <phoneticPr fontId="3"/>
  </si>
  <si>
    <t>市町村民税所得割
の額による区分
第1子
第1区分　11,400
第2区分　9,700
第3区分　8,700
第4区分　7,600
第5区分　5,200
第2子以降
第1区分　11,400
第2区分　11,400
第3区分　10,800
第4区分　10,200
第5区分　5,200</t>
    <rPh sb="5" eb="7">
      <t>ショトク</t>
    </rPh>
    <rPh sb="7" eb="8">
      <t>ワリ</t>
    </rPh>
    <rPh sb="10" eb="11">
      <t>ガク</t>
    </rPh>
    <rPh sb="14" eb="16">
      <t>クブン</t>
    </rPh>
    <rPh sb="18" eb="19">
      <t>ダイ</t>
    </rPh>
    <rPh sb="20" eb="21">
      <t>シ</t>
    </rPh>
    <rPh sb="22" eb="23">
      <t>ダイ</t>
    </rPh>
    <rPh sb="24" eb="26">
      <t>クブン</t>
    </rPh>
    <rPh sb="34" eb="35">
      <t>ダイ</t>
    </rPh>
    <rPh sb="36" eb="38">
      <t>クブン</t>
    </rPh>
    <rPh sb="45" eb="46">
      <t>ダイ</t>
    </rPh>
    <rPh sb="47" eb="49">
      <t>クブン</t>
    </rPh>
    <rPh sb="56" eb="57">
      <t>ダイ</t>
    </rPh>
    <rPh sb="58" eb="60">
      <t>クブン</t>
    </rPh>
    <rPh sb="67" eb="68">
      <t>ダイ</t>
    </rPh>
    <rPh sb="69" eb="71">
      <t>クブン</t>
    </rPh>
    <rPh sb="79" eb="80">
      <t>ダイ</t>
    </rPh>
    <rPh sb="81" eb="82">
      <t>シ</t>
    </rPh>
    <rPh sb="82" eb="84">
      <t>イコウ</t>
    </rPh>
    <phoneticPr fontId="3"/>
  </si>
  <si>
    <t>（3）</t>
  </si>
  <si>
    <t>-</t>
    <phoneticPr fontId="3"/>
  </si>
  <si>
    <t>-</t>
    <phoneticPr fontId="3"/>
  </si>
  <si>
    <t>クラブハウス</t>
    <phoneticPr fontId="3"/>
  </si>
  <si>
    <t>-</t>
    <phoneticPr fontId="3"/>
  </si>
  <si>
    <t>-</t>
    <phoneticPr fontId="3"/>
  </si>
  <si>
    <t>第一小学校</t>
    <phoneticPr fontId="3"/>
  </si>
  <si>
    <t>第二小学校</t>
    <phoneticPr fontId="3"/>
  </si>
  <si>
    <t>3(3)</t>
    <phoneticPr fontId="3"/>
  </si>
  <si>
    <t>第三小学校</t>
    <phoneticPr fontId="3"/>
  </si>
  <si>
    <t>-</t>
    <phoneticPr fontId="3"/>
  </si>
  <si>
    <t>-</t>
    <phoneticPr fontId="3"/>
  </si>
  <si>
    <t>第四小学校</t>
    <phoneticPr fontId="3"/>
  </si>
  <si>
    <t>東小学校</t>
    <phoneticPr fontId="3"/>
  </si>
  <si>
    <t>前原小学校</t>
    <phoneticPr fontId="3"/>
  </si>
  <si>
    <t>本町小学校</t>
    <phoneticPr fontId="3"/>
  </si>
  <si>
    <t>緑小学校</t>
    <phoneticPr fontId="3"/>
  </si>
  <si>
    <t>南小学校</t>
    <phoneticPr fontId="3"/>
  </si>
  <si>
    <t>8(3)</t>
    <phoneticPr fontId="3"/>
  </si>
  <si>
    <t>平成</t>
    <phoneticPr fontId="3"/>
  </si>
  <si>
    <t>8（3）</t>
    <phoneticPr fontId="3"/>
  </si>
  <si>
    <t>7（11）</t>
    <phoneticPr fontId="3"/>
  </si>
  <si>
    <t>8（11）</t>
    <phoneticPr fontId="3"/>
  </si>
  <si>
    <t>8（3）</t>
    <phoneticPr fontId="3"/>
  </si>
  <si>
    <t>187
（1年生177）</t>
    <rPh sb="5" eb="6">
      <t>ネン</t>
    </rPh>
    <rPh sb="6" eb="7">
      <t>セイ</t>
    </rPh>
    <phoneticPr fontId="3"/>
  </si>
  <si>
    <t>5(2)</t>
    <phoneticPr fontId="3"/>
  </si>
  <si>
    <t>7(2)</t>
    <phoneticPr fontId="3"/>
  </si>
  <si>
    <t>7(2)</t>
    <phoneticPr fontId="3"/>
  </si>
  <si>
    <t>(2)</t>
    <phoneticPr fontId="3"/>
  </si>
  <si>
    <t>7(2)</t>
    <phoneticPr fontId="3"/>
  </si>
  <si>
    <t>特別支援学級欄の（　）内は、通級学級数</t>
    <phoneticPr fontId="3"/>
  </si>
  <si>
    <t>グラウンド</t>
    <phoneticPr fontId="3"/>
  </si>
  <si>
    <t>テニスコート</t>
    <phoneticPr fontId="3"/>
  </si>
  <si>
    <t>プール</t>
    <phoneticPr fontId="3"/>
  </si>
  <si>
    <t>トレーニングルーム</t>
    <phoneticPr fontId="3"/>
  </si>
  <si>
    <t>グリーン
フィットネスルーム</t>
    <phoneticPr fontId="3"/>
  </si>
  <si>
    <t>ＣＤ</t>
    <phoneticPr fontId="3"/>
  </si>
  <si>
    <t>ＣＤ</t>
    <phoneticPr fontId="3"/>
  </si>
  <si>
    <t>ＣＤ</t>
    <phoneticPr fontId="3"/>
  </si>
  <si>
    <t>ＣＤ</t>
    <phoneticPr fontId="3"/>
  </si>
  <si>
    <t>―</t>
    <phoneticPr fontId="3"/>
  </si>
  <si>
    <t>―</t>
    <phoneticPr fontId="3"/>
  </si>
  <si>
    <t>―</t>
    <phoneticPr fontId="3"/>
  </si>
  <si>
    <t>―</t>
  </si>
  <si>
    <t>平成26年</t>
    <phoneticPr fontId="3"/>
  </si>
  <si>
    <t>平成27年</t>
    <phoneticPr fontId="3"/>
  </si>
  <si>
    <t>-</t>
    <phoneticPr fontId="3"/>
  </si>
  <si>
    <t>-</t>
    <phoneticPr fontId="3"/>
  </si>
  <si>
    <t>-</t>
    <phoneticPr fontId="3"/>
  </si>
  <si>
    <t>-</t>
    <phoneticPr fontId="3"/>
  </si>
  <si>
    <t>-</t>
    <phoneticPr fontId="3"/>
  </si>
  <si>
    <t>（3）</t>
    <phoneticPr fontId="3"/>
  </si>
  <si>
    <t>-</t>
    <phoneticPr fontId="3"/>
  </si>
  <si>
    <t>-</t>
    <phoneticPr fontId="3"/>
  </si>
  <si>
    <t>-</t>
    <phoneticPr fontId="3"/>
  </si>
  <si>
    <t>教員数は本務者のみとした。</t>
    <phoneticPr fontId="3"/>
  </si>
  <si>
    <t>平成</t>
    <phoneticPr fontId="3"/>
  </si>
  <si>
    <t>－</t>
    <phoneticPr fontId="3"/>
  </si>
  <si>
    <t>-</t>
    <phoneticPr fontId="3"/>
  </si>
  <si>
    <t>-</t>
    <phoneticPr fontId="3"/>
  </si>
  <si>
    <t>学校数</t>
    <phoneticPr fontId="3"/>
  </si>
  <si>
    <t>教員数</t>
    <phoneticPr fontId="3"/>
  </si>
  <si>
    <t>学生数</t>
    <phoneticPr fontId="3"/>
  </si>
  <si>
    <t>学校数</t>
    <phoneticPr fontId="3"/>
  </si>
  <si>
    <t>学生数</t>
    <phoneticPr fontId="3"/>
  </si>
  <si>
    <t>平成 ２８ 年</t>
    <phoneticPr fontId="3"/>
  </si>
  <si>
    <t xml:space="preserve">       ２９ 年</t>
    <phoneticPr fontId="3"/>
  </si>
  <si>
    <t xml:space="preserve">       ３０ 年</t>
    <phoneticPr fontId="3"/>
  </si>
  <si>
    <t>-</t>
    <phoneticPr fontId="3"/>
  </si>
  <si>
    <t>平成 ２８ 年</t>
    <phoneticPr fontId="3"/>
  </si>
  <si>
    <t xml:space="preserve">       ２９ 年</t>
    <phoneticPr fontId="3"/>
  </si>
  <si>
    <t xml:space="preserve">       ３０ 年</t>
    <phoneticPr fontId="3"/>
  </si>
  <si>
    <t>-</t>
    <phoneticPr fontId="3"/>
  </si>
  <si>
    <t>-</t>
    <phoneticPr fontId="3"/>
  </si>
  <si>
    <t>平成 ２８ 年</t>
    <phoneticPr fontId="3"/>
  </si>
  <si>
    <t xml:space="preserve">       ２９ 年</t>
    <phoneticPr fontId="3"/>
  </si>
  <si>
    <t>-</t>
    <phoneticPr fontId="3"/>
  </si>
  <si>
    <t>アメリカ</t>
    <phoneticPr fontId="3"/>
  </si>
  <si>
    <t>シロヒトリ</t>
    <phoneticPr fontId="3"/>
  </si>
  <si>
    <t>ユスリカ</t>
    <phoneticPr fontId="3"/>
  </si>
  <si>
    <t>シロアリ</t>
    <phoneticPr fontId="3"/>
  </si>
  <si>
    <t>ネズミ</t>
    <phoneticPr fontId="3"/>
  </si>
  <si>
    <t>ヤスデ</t>
    <phoneticPr fontId="3"/>
  </si>
  <si>
    <t>SS</t>
    <phoneticPr fontId="3"/>
  </si>
  <si>
    <t>DO</t>
    <phoneticPr fontId="3"/>
  </si>
  <si>
    <t>-</t>
    <phoneticPr fontId="3"/>
  </si>
  <si>
    <t>ND</t>
    <phoneticPr fontId="3"/>
  </si>
  <si>
    <t>-</t>
    <phoneticPr fontId="3"/>
  </si>
  <si>
    <t>-</t>
    <phoneticPr fontId="3"/>
  </si>
  <si>
    <t>-</t>
    <phoneticPr fontId="3"/>
  </si>
  <si>
    <t>2月</t>
    <phoneticPr fontId="3"/>
  </si>
  <si>
    <t>バレー　ボール</t>
    <phoneticPr fontId="3"/>
  </si>
  <si>
    <t>退会</t>
    <rPh sb="0" eb="2">
      <t>タイカイ</t>
    </rPh>
    <phoneticPr fontId="3"/>
  </si>
  <si>
    <t>グラウンド
ゴルフ</t>
    <phoneticPr fontId="3"/>
  </si>
  <si>
    <t>ウオーキング</t>
    <phoneticPr fontId="3"/>
  </si>
  <si>
    <t>ダンススポーツ</t>
    <phoneticPr fontId="3"/>
  </si>
  <si>
    <t>ソフト
ボール</t>
    <phoneticPr fontId="3"/>
  </si>
  <si>
    <t>サッカー</t>
    <phoneticPr fontId="3"/>
  </si>
  <si>
    <t>ハンドボール</t>
    <phoneticPr fontId="3"/>
  </si>
  <si>
    <t>会員数</t>
    <rPh sb="0" eb="2">
      <t>カイイン</t>
    </rPh>
    <rPh sb="2" eb="3">
      <t>スウ</t>
    </rPh>
    <phoneticPr fontId="3"/>
  </si>
  <si>
    <t>ターゲット・バードゴルフ</t>
    <phoneticPr fontId="3"/>
  </si>
  <si>
    <t>-82-</t>
    <phoneticPr fontId="3"/>
  </si>
  <si>
    <t>-83-</t>
    <phoneticPr fontId="3"/>
  </si>
  <si>
    <t>-84-</t>
    <phoneticPr fontId="3"/>
  </si>
  <si>
    <t>-105-</t>
    <phoneticPr fontId="3"/>
  </si>
  <si>
    <t>-106-</t>
    <phoneticPr fontId="3"/>
  </si>
  <si>
    <t>-107-</t>
    <phoneticPr fontId="3"/>
  </si>
  <si>
    <t>-108-</t>
    <phoneticPr fontId="3"/>
  </si>
  <si>
    <t>-109-</t>
    <phoneticPr fontId="3"/>
  </si>
  <si>
    <t>老齢福祉年金受給権者数</t>
    <rPh sb="0" eb="2">
      <t>ロウレイ</t>
    </rPh>
    <rPh sb="2" eb="4">
      <t>フクシ</t>
    </rPh>
    <rPh sb="4" eb="6">
      <t>ネンキン</t>
    </rPh>
    <rPh sb="6" eb="9">
      <t>ジュキュウケン</t>
    </rPh>
    <rPh sb="9" eb="10">
      <t>シャ</t>
    </rPh>
    <rPh sb="10" eb="11">
      <t>スウ</t>
    </rPh>
    <phoneticPr fontId="3"/>
  </si>
  <si>
    <t>-</t>
    <phoneticPr fontId="3"/>
  </si>
  <si>
    <t>運動施設</t>
    <rPh sb="0" eb="2">
      <t>ウンドウ</t>
    </rPh>
    <rPh sb="2" eb="4">
      <t>シセツ</t>
    </rPh>
    <phoneticPr fontId="3"/>
  </si>
  <si>
    <t>国立を除く。認定こども園（幼稚園部分）を含む。</t>
    <rPh sb="0" eb="2">
      <t>コクリツ</t>
    </rPh>
    <rPh sb="3" eb="4">
      <t>ノゾ</t>
    </rPh>
    <rPh sb="6" eb="8">
      <t>ニンテイ</t>
    </rPh>
    <rPh sb="11" eb="12">
      <t>エン</t>
    </rPh>
    <rPh sb="13" eb="16">
      <t>ヨウチエン</t>
    </rPh>
    <rPh sb="16" eb="18">
      <t>ブブン</t>
    </rPh>
    <rPh sb="20" eb="21">
      <t>フク</t>
    </rPh>
    <phoneticPr fontId="3"/>
  </si>
  <si>
    <t>（３）</t>
    <phoneticPr fontId="3"/>
  </si>
  <si>
    <t>１日平均
配水量</t>
    <phoneticPr fontId="3"/>
  </si>
  <si>
    <t>補給水量</t>
    <phoneticPr fontId="3"/>
  </si>
  <si>
    <t>給水世帯及び給水人口は、各年度10月1日現在の東京都総務局統計部「東京の人口（推計）」から算出している。</t>
    <rPh sb="4" eb="5">
      <t>オヨ</t>
    </rPh>
    <rPh sb="6" eb="8">
      <t>キュウスイ</t>
    </rPh>
    <rPh sb="8" eb="10">
      <t>ジンコウ</t>
    </rPh>
    <rPh sb="12" eb="15">
      <t>カクネンド</t>
    </rPh>
    <rPh sb="17" eb="18">
      <t>ツキ</t>
    </rPh>
    <rPh sb="19" eb="20">
      <t>ニチ</t>
    </rPh>
    <rPh sb="20" eb="22">
      <t>ゲンザイ</t>
    </rPh>
    <phoneticPr fontId="3"/>
  </si>
  <si>
    <t>（４）</t>
    <phoneticPr fontId="3"/>
  </si>
  <si>
    <t>(４)</t>
    <phoneticPr fontId="3"/>
  </si>
  <si>
    <t>(４)</t>
    <phoneticPr fontId="3"/>
  </si>
  <si>
    <t>ア</t>
    <phoneticPr fontId="3"/>
  </si>
  <si>
    <t>Ｂ</t>
    <phoneticPr fontId="3"/>
  </si>
  <si>
    <t>Ａ</t>
    <phoneticPr fontId="3"/>
  </si>
  <si>
    <t>（％）</t>
    <phoneticPr fontId="3"/>
  </si>
  <si>
    <t>-</t>
    <phoneticPr fontId="3"/>
  </si>
  <si>
    <t>イ</t>
    <phoneticPr fontId="3"/>
  </si>
  <si>
    <t>園数、学級数及び幼児数</t>
    <rPh sb="0" eb="1">
      <t>エン</t>
    </rPh>
    <rPh sb="1" eb="2">
      <t>スウ</t>
    </rPh>
    <rPh sb="3" eb="5">
      <t>ガッキュウ</t>
    </rPh>
    <rPh sb="5" eb="6">
      <t>スウ</t>
    </rPh>
    <rPh sb="6" eb="7">
      <t>オヨ</t>
    </rPh>
    <rPh sb="8" eb="10">
      <t>ヨウジ</t>
    </rPh>
    <rPh sb="10" eb="11">
      <t>スウ</t>
    </rPh>
    <phoneticPr fontId="3"/>
  </si>
  <si>
    <t>令和</t>
    <phoneticPr fontId="3"/>
  </si>
  <si>
    <t>注）</t>
    <phoneticPr fontId="3"/>
  </si>
  <si>
    <t>イ</t>
    <phoneticPr fontId="3"/>
  </si>
  <si>
    <t>4歳児</t>
    <phoneticPr fontId="3"/>
  </si>
  <si>
    <t>　</t>
    <phoneticPr fontId="3"/>
  </si>
  <si>
    <t>(１)</t>
    <phoneticPr fontId="3"/>
  </si>
  <si>
    <t>-</t>
    <phoneticPr fontId="3"/>
  </si>
  <si>
    <t>ウ</t>
    <phoneticPr fontId="3"/>
  </si>
  <si>
    <t>(８)</t>
    <phoneticPr fontId="3"/>
  </si>
  <si>
    <t>-</t>
    <phoneticPr fontId="3"/>
  </si>
  <si>
    <t>エ</t>
    <phoneticPr fontId="3"/>
  </si>
  <si>
    <t>(８)</t>
    <phoneticPr fontId="3"/>
  </si>
  <si>
    <t>-</t>
    <phoneticPr fontId="3"/>
  </si>
  <si>
    <t>オ</t>
    <phoneticPr fontId="3"/>
  </si>
  <si>
    <t>-</t>
    <phoneticPr fontId="3"/>
  </si>
  <si>
    <t>-77-</t>
    <phoneticPr fontId="3"/>
  </si>
  <si>
    <t>(１)</t>
    <phoneticPr fontId="3"/>
  </si>
  <si>
    <t>-</t>
    <phoneticPr fontId="3"/>
  </si>
  <si>
    <t>ウ</t>
    <phoneticPr fontId="3"/>
  </si>
  <si>
    <t>悪性新生物</t>
    <phoneticPr fontId="3"/>
  </si>
  <si>
    <t>悪性新生物</t>
    <phoneticPr fontId="3"/>
  </si>
  <si>
    <t>（</t>
    <phoneticPr fontId="3"/>
  </si>
  <si>
    <t>%</t>
    <phoneticPr fontId="3"/>
  </si>
  <si>
    <t>）</t>
    <phoneticPr fontId="3"/>
  </si>
  <si>
    <t>%</t>
    <phoneticPr fontId="3"/>
  </si>
  <si>
    <t>）</t>
    <phoneticPr fontId="3"/>
  </si>
  <si>
    <t>心疾患</t>
    <phoneticPr fontId="3"/>
  </si>
  <si>
    <t>心疾患</t>
    <phoneticPr fontId="3"/>
  </si>
  <si>
    <t>（</t>
    <phoneticPr fontId="3"/>
  </si>
  <si>
    <t>肺炎</t>
    <phoneticPr fontId="3"/>
  </si>
  <si>
    <t>老衰</t>
    <phoneticPr fontId="3"/>
  </si>
  <si>
    <t>（</t>
    <phoneticPr fontId="3"/>
  </si>
  <si>
    <t>%</t>
    <phoneticPr fontId="3"/>
  </si>
  <si>
    <t>老衰</t>
    <phoneticPr fontId="3"/>
  </si>
  <si>
    <t>脳血管疾患</t>
    <phoneticPr fontId="3"/>
  </si>
  <si>
    <t>）</t>
    <phoneticPr fontId="3"/>
  </si>
  <si>
    <t>%</t>
    <phoneticPr fontId="3"/>
  </si>
  <si>
    <t>）</t>
    <phoneticPr fontId="3"/>
  </si>
  <si>
    <t>腎不全</t>
    <phoneticPr fontId="3"/>
  </si>
  <si>
    <t>）</t>
    <phoneticPr fontId="3"/>
  </si>
  <si>
    <t>不慮の事故</t>
    <phoneticPr fontId="3"/>
  </si>
  <si>
    <t>自殺</t>
    <phoneticPr fontId="3"/>
  </si>
  <si>
    <t>一類　</t>
    <phoneticPr fontId="3"/>
  </si>
  <si>
    <t>マールプルグ病</t>
    <phoneticPr fontId="3"/>
  </si>
  <si>
    <t>鳥インフルエンザ（H5N1）（Ｈ7Ｎ9）</t>
    <phoneticPr fontId="3"/>
  </si>
  <si>
    <t>-81-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</si>
</sst>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176" formatCode="#,##0_ ;[Red]\-#,##0\ "/>
    <numFmt numFmtId="177" formatCode="#,##0.0_ ;[Red]\-#,##0.0\ "/>
    <numFmt numFmtId="178" formatCode="#,##0_);[Red]\(#,##0\)"/>
    <numFmt numFmtId="179" formatCode="&quot;(&quot;###,###,###&quot;)&quot;"/>
    <numFmt numFmtId="180" formatCode="#,##0_ "/>
    <numFmt numFmtId="181" formatCode="#,##0.0_ "/>
    <numFmt numFmtId="182" formatCode="#,##0.00_ ;[Red]\-#,##0.00\ "/>
    <numFmt numFmtId="183" formatCode="#,##0.0_);[Red]\(#,##0.0\)"/>
    <numFmt numFmtId="184" formatCode="[$-411]ggge&quot;年&quot;m&quot;月&quot;d&quot;日&quot;;@"/>
    <numFmt numFmtId="185" formatCode="0.0%"/>
    <numFmt numFmtId="186" formatCode="0_);[Red]\(0\)"/>
    <numFmt numFmtId="187" formatCode="0.0_ "/>
    <numFmt numFmtId="188" formatCode="#,##0.00_);[Red]\(#,##0.00\)"/>
    <numFmt numFmtId="189" formatCode="#,##0_);\(#,##0\)"/>
    <numFmt numFmtId="190" formatCode="0_ "/>
    <numFmt numFmtId="191" formatCode="#,##0,"/>
    <numFmt numFmtId="192" formatCode="0.0"/>
    <numFmt numFmtId="193" formatCode="#,##0.0;&quot;△ &quot;#,##0.0"/>
    <numFmt numFmtId="194" formatCode="0.00_);[Red]\(0.00\)"/>
  </numFmts>
  <fonts count="19" x14ac:knownFonts="1">
    <font>
      <sz val="11"/>
      <name val="ＭＳ Ｐゴシック"/>
      <family val="3"/>
      <charset val="128"/>
    </font>
    <font>
      <sz val="11"/>
      <name val="ＭＳ Ｐゴシック"/>
      <family val="3"/>
      <charset val="128"/>
    </font>
    <font>
      <sz val="14"/>
      <name val="ＭＳ Ｐ明朝"/>
      <family val="1"/>
      <charset val="128"/>
    </font>
    <font>
      <sz val="6"/>
      <name val="ＭＳ Ｐゴシック"/>
      <family val="3"/>
      <charset val="128"/>
    </font>
    <font>
      <sz val="11"/>
      <name val="ＭＳ Ｐ明朝"/>
      <family val="1"/>
      <charset val="128"/>
    </font>
    <font>
      <sz val="10"/>
      <name val="ＭＳ Ｐ明朝"/>
      <family val="1"/>
      <charset val="128"/>
    </font>
    <font>
      <sz val="20"/>
      <name val="ＭＳ Ｐ明朝"/>
      <family val="1"/>
      <charset val="128"/>
    </font>
    <font>
      <sz val="9"/>
      <name val="ＭＳ Ｐ明朝"/>
      <family val="1"/>
      <charset val="128"/>
    </font>
    <font>
      <sz val="11"/>
      <color indexed="12"/>
      <name val="ＭＳ Ｐ明朝"/>
      <family val="1"/>
      <charset val="128"/>
    </font>
    <font>
      <u/>
      <sz val="11"/>
      <name val="ＭＳ Ｐ明朝"/>
      <family val="1"/>
      <charset val="128"/>
    </font>
    <font>
      <sz val="8"/>
      <name val="ＭＳ Ｐ明朝"/>
      <family val="1"/>
      <charset val="128"/>
    </font>
    <font>
      <sz val="10"/>
      <name val="ＭＳ Ｐゴシック"/>
      <family val="3"/>
      <charset val="128"/>
    </font>
    <font>
      <sz val="11"/>
      <color rgb="FFFF0000"/>
      <name val="ＭＳ Ｐ明朝"/>
      <family val="1"/>
      <charset val="128"/>
    </font>
    <font>
      <sz val="11"/>
      <color rgb="FFFF0000"/>
      <name val="ＭＳ Ｐゴシック"/>
      <family val="3"/>
      <charset val="128"/>
    </font>
    <font>
      <sz val="14"/>
      <color rgb="FFFF0000"/>
      <name val="ＭＳ Ｐ明朝"/>
      <family val="1"/>
      <charset val="128"/>
    </font>
    <font>
      <sz val="11"/>
      <color theme="1"/>
      <name val="ＭＳ Ｐ明朝"/>
      <family val="1"/>
      <charset val="128"/>
    </font>
    <font>
      <sz val="11"/>
      <color theme="1"/>
      <name val="ＭＳ Ｐゴシック"/>
      <family val="3"/>
      <charset val="128"/>
    </font>
    <font>
      <sz val="10"/>
      <color theme="1"/>
      <name val="ＭＳ Ｐ明朝"/>
      <family val="1"/>
      <charset val="128"/>
    </font>
    <font>
      <sz val="9"/>
      <color theme="1"/>
      <name val="ＭＳ Ｐ明朝"/>
      <family val="1"/>
      <charset val="128"/>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cellStyleXfs>
  <cellXfs count="1755">
    <xf numFmtId="0" fontId="0" fillId="0" borderId="0" xfId="0">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4" fillId="0" borderId="0" xfId="0" applyFont="1" applyBorder="1">
      <alignment vertical="center"/>
    </xf>
    <xf numFmtId="0" fontId="4" fillId="0" borderId="0" xfId="0" applyFont="1" applyBorder="1" applyAlignment="1">
      <alignment vertical="center"/>
    </xf>
    <xf numFmtId="0" fontId="1" fillId="0" borderId="0" xfId="0" applyFont="1" applyBorder="1">
      <alignment vertical="center"/>
    </xf>
    <xf numFmtId="0" fontId="1" fillId="0" borderId="0" xfId="0" applyFont="1">
      <alignment vertical="center"/>
    </xf>
    <xf numFmtId="0" fontId="4" fillId="0" borderId="0" xfId="0" applyFont="1" applyAlignment="1"/>
    <xf numFmtId="0" fontId="4" fillId="0" borderId="0" xfId="0" applyFont="1" applyBorder="1" applyAlignment="1">
      <alignment horizontal="left"/>
    </xf>
    <xf numFmtId="0" fontId="4" fillId="0" borderId="0" xfId="0" applyFont="1" applyBorder="1" applyAlignment="1"/>
    <xf numFmtId="0" fontId="4" fillId="0" borderId="0" xfId="0" applyFont="1" applyBorder="1" applyAlignment="1">
      <alignment horizontal="left" vertical="center"/>
    </xf>
    <xf numFmtId="0" fontId="1" fillId="0" borderId="0" xfId="0" applyFont="1" applyBorder="1" applyAlignment="1">
      <alignment vertical="center"/>
    </xf>
    <xf numFmtId="0" fontId="1" fillId="0" borderId="0" xfId="0" applyFont="1" applyBorder="1" applyAlignment="1">
      <alignment horizontal="center" vertical="center"/>
    </xf>
    <xf numFmtId="0" fontId="4" fillId="0" borderId="0" xfId="0" applyFont="1" applyAlignment="1">
      <alignment vertical="center"/>
    </xf>
    <xf numFmtId="0" fontId="4" fillId="0" borderId="1" xfId="0" applyFont="1" applyBorder="1" applyAlignment="1">
      <alignment horizontal="righ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0" xfId="0" applyFont="1" applyBorder="1" applyAlignment="1">
      <alignment horizontal="right" vertical="center"/>
    </xf>
    <xf numFmtId="0" fontId="1" fillId="0" borderId="0" xfId="0" applyFont="1" applyBorder="1" applyAlignment="1">
      <alignment horizontal="right" vertical="center"/>
    </xf>
    <xf numFmtId="58" fontId="4" fillId="0" borderId="0" xfId="0" applyNumberFormat="1" applyFont="1" applyBorder="1" applyAlignment="1">
      <alignment horizontal="right" vertical="center"/>
    </xf>
    <xf numFmtId="0" fontId="4" fillId="0" borderId="3" xfId="0" applyFont="1" applyBorder="1" applyAlignment="1">
      <alignment vertical="center"/>
    </xf>
    <xf numFmtId="0" fontId="4" fillId="0" borderId="0" xfId="0" applyFont="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6" xfId="0" applyFont="1" applyBorder="1">
      <alignmen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0" xfId="0" applyFont="1" applyBorder="1" applyAlignment="1">
      <alignment vertical="distributed" textRotation="255"/>
    </xf>
    <xf numFmtId="0" fontId="4" fillId="0" borderId="0" xfId="0" applyFont="1" applyBorder="1" applyAlignment="1">
      <alignment vertical="center" textRotation="255"/>
    </xf>
    <xf numFmtId="0" fontId="4" fillId="0" borderId="1" xfId="0" applyFont="1" applyBorder="1" applyAlignment="1">
      <alignment vertical="center"/>
    </xf>
    <xf numFmtId="0" fontId="4" fillId="0" borderId="0" xfId="0" applyFont="1" applyBorder="1" applyAlignment="1">
      <alignment horizontal="distributed" vertical="center"/>
    </xf>
    <xf numFmtId="176" fontId="4" fillId="0" borderId="0" xfId="1" applyNumberFormat="1" applyFont="1" applyBorder="1" applyAlignment="1">
      <alignment horizontal="right" vertical="center"/>
    </xf>
    <xf numFmtId="0" fontId="1" fillId="0" borderId="0" xfId="0" quotePrefix="1" applyFont="1" applyBorder="1" applyAlignment="1">
      <alignment horizontal="right" vertical="center"/>
    </xf>
    <xf numFmtId="0" fontId="1" fillId="0" borderId="0" xfId="0" quotePrefix="1" applyFont="1" applyBorder="1" applyAlignment="1">
      <alignment vertical="center"/>
    </xf>
    <xf numFmtId="38" fontId="4" fillId="0" borderId="0" xfId="1" applyFont="1" applyBorder="1" applyAlignment="1">
      <alignment vertical="center"/>
    </xf>
    <xf numFmtId="3" fontId="4" fillId="0" borderId="0" xfId="0" applyNumberFormat="1" applyFont="1" applyBorder="1" applyAlignment="1">
      <alignment vertical="center"/>
    </xf>
    <xf numFmtId="58" fontId="4" fillId="0" borderId="0" xfId="0" applyNumberFormat="1" applyFont="1" applyBorder="1" applyAlignment="1">
      <alignment vertical="center"/>
    </xf>
    <xf numFmtId="0" fontId="4" fillId="0" borderId="0" xfId="0" applyFont="1" applyBorder="1" applyAlignment="1">
      <alignment horizontal="distributed" vertical="center" indent="2"/>
    </xf>
    <xf numFmtId="3" fontId="4" fillId="0" borderId="0" xfId="0" applyNumberFormat="1" applyFont="1" applyBorder="1" applyAlignment="1">
      <alignment horizontal="center" vertical="center"/>
    </xf>
    <xf numFmtId="58" fontId="4" fillId="0" borderId="0" xfId="0" quotePrefix="1" applyNumberFormat="1" applyFont="1" applyBorder="1" applyAlignment="1">
      <alignment vertical="center"/>
    </xf>
    <xf numFmtId="0" fontId="1" fillId="0" borderId="0" xfId="0" quotePrefix="1" applyFont="1" applyBorder="1" applyAlignment="1">
      <alignment horizontal="center" vertical="center"/>
    </xf>
    <xf numFmtId="0" fontId="4" fillId="0" borderId="0" xfId="0" applyFont="1">
      <alignment vertical="center"/>
    </xf>
    <xf numFmtId="0" fontId="4" fillId="0" borderId="0" xfId="0" quotePrefix="1" applyFont="1" applyBorder="1" applyAlignment="1">
      <alignment horizontal="center" vertical="center"/>
    </xf>
    <xf numFmtId="0" fontId="4" fillId="0" borderId="0" xfId="0" quotePrefix="1" applyFont="1" applyBorder="1" applyAlignment="1">
      <alignment vertical="center"/>
    </xf>
    <xf numFmtId="0" fontId="4" fillId="0" borderId="0" xfId="0" quotePrefix="1" applyFont="1" applyAlignment="1">
      <alignment horizontal="center" vertical="center"/>
    </xf>
    <xf numFmtId="0" fontId="0" fillId="0" borderId="0" xfId="0" applyBorder="1">
      <alignment vertical="center"/>
    </xf>
    <xf numFmtId="0" fontId="0" fillId="0" borderId="0" xfId="0" applyBorder="1" applyAlignment="1">
      <alignment vertical="center"/>
    </xf>
    <xf numFmtId="0" fontId="0" fillId="0" borderId="0" xfId="0" applyBorder="1" applyAlignment="1">
      <alignment horizontal="center" vertical="center"/>
    </xf>
    <xf numFmtId="0" fontId="4" fillId="0" borderId="4" xfId="0" applyFont="1" applyBorder="1" applyAlignment="1">
      <alignment vertical="center"/>
    </xf>
    <xf numFmtId="0" fontId="4" fillId="0" borderId="0" xfId="0" applyFont="1" applyBorder="1" applyAlignment="1">
      <alignment horizontal="distributed" vertical="center" justifyLastLine="1"/>
    </xf>
    <xf numFmtId="3" fontId="4" fillId="0" borderId="0" xfId="0" applyNumberFormat="1" applyFont="1" applyBorder="1" applyAlignment="1"/>
    <xf numFmtId="0" fontId="4" fillId="0" borderId="0" xfId="0" applyFont="1" applyAlignment="1">
      <alignment horizontal="left" vertical="center"/>
    </xf>
    <xf numFmtId="0" fontId="4" fillId="0" borderId="0" xfId="0" quotePrefix="1" applyFont="1" applyBorder="1" applyAlignment="1"/>
    <xf numFmtId="58" fontId="4" fillId="0" borderId="8" xfId="0" applyNumberFormat="1" applyFont="1" applyBorder="1" applyAlignment="1">
      <alignment horizontal="right" vertical="center"/>
    </xf>
    <xf numFmtId="0" fontId="4" fillId="0" borderId="1" xfId="0" applyFont="1" applyBorder="1">
      <alignment vertical="center"/>
    </xf>
    <xf numFmtId="0" fontId="4" fillId="0" borderId="1" xfId="0" applyFont="1" applyBorder="1" applyAlignment="1"/>
    <xf numFmtId="58" fontId="4" fillId="0" borderId="3" xfId="0" applyNumberFormat="1" applyFont="1" applyBorder="1" applyAlignment="1">
      <alignment horizontal="right" vertical="center"/>
    </xf>
    <xf numFmtId="0" fontId="0" fillId="0" borderId="0" xfId="0" quotePrefix="1" applyBorder="1" applyAlignment="1">
      <alignment horizontal="center" vertical="center"/>
    </xf>
    <xf numFmtId="178" fontId="4" fillId="0" borderId="0" xfId="0" applyNumberFormat="1" applyFont="1" applyBorder="1" applyAlignment="1">
      <alignment horizontal="right" vertical="center"/>
    </xf>
    <xf numFmtId="0" fontId="0" fillId="0" borderId="0" xfId="0" applyFont="1">
      <alignment vertical="center"/>
    </xf>
    <xf numFmtId="0" fontId="0" fillId="0" borderId="0" xfId="0" applyFont="1" applyBorder="1">
      <alignment vertical="center"/>
    </xf>
    <xf numFmtId="0" fontId="0" fillId="0" borderId="0" xfId="0" applyFont="1" applyBorder="1" applyAlignment="1">
      <alignment vertical="center"/>
    </xf>
    <xf numFmtId="0" fontId="0" fillId="0" borderId="0" xfId="0" applyFont="1" applyBorder="1" applyAlignment="1">
      <alignment horizontal="center" vertical="center"/>
    </xf>
    <xf numFmtId="0" fontId="0" fillId="0" borderId="0" xfId="0" quotePrefix="1" applyFont="1" applyBorder="1" applyAlignment="1">
      <alignment horizontal="right" vertical="center"/>
    </xf>
    <xf numFmtId="0" fontId="0" fillId="0" borderId="0" xfId="0" quotePrefix="1" applyFont="1" applyBorder="1" applyAlignment="1">
      <alignment vertical="center"/>
    </xf>
    <xf numFmtId="0" fontId="4" fillId="0" borderId="6" xfId="0" applyFont="1" applyBorder="1" applyAlignment="1">
      <alignment horizontal="right" vertical="center"/>
    </xf>
    <xf numFmtId="0" fontId="0" fillId="0" borderId="0" xfId="0" applyFont="1" applyAlignment="1">
      <alignment horizontal="left" vertical="center"/>
    </xf>
    <xf numFmtId="0" fontId="0" fillId="0" borderId="0" xfId="0" quotePrefix="1" applyFont="1" applyBorder="1" applyAlignment="1">
      <alignment horizontal="center" vertical="center"/>
    </xf>
    <xf numFmtId="0" fontId="0" fillId="0" borderId="0" xfId="0" applyFont="1" applyAlignment="1">
      <alignment vertical="center"/>
    </xf>
    <xf numFmtId="0" fontId="4" fillId="0" borderId="0" xfId="0" applyFont="1" applyAlignment="1">
      <alignment horizontal="center" vertical="center"/>
    </xf>
    <xf numFmtId="0" fontId="4" fillId="0" borderId="6" xfId="0" applyFont="1" applyBorder="1" applyAlignment="1">
      <alignment horizontal="right" vertical="center" indent="2"/>
    </xf>
    <xf numFmtId="0" fontId="4" fillId="0" borderId="0" xfId="0" quotePrefix="1" applyFont="1" applyAlignment="1">
      <alignment vertical="center"/>
    </xf>
    <xf numFmtId="0" fontId="4" fillId="0" borderId="0" xfId="0" applyFont="1" applyBorder="1" applyAlignment="1">
      <alignment horizontal="right" vertical="center" indent="2"/>
    </xf>
    <xf numFmtId="0" fontId="2" fillId="0" borderId="0" xfId="0" applyFont="1" applyBorder="1" applyAlignment="1">
      <alignment vertical="center"/>
    </xf>
    <xf numFmtId="0" fontId="0" fillId="0" borderId="2" xfId="0" applyFont="1" applyBorder="1">
      <alignment vertical="center"/>
    </xf>
    <xf numFmtId="0" fontId="4" fillId="0" borderId="0" xfId="0" applyFont="1" applyFill="1">
      <alignment vertical="center"/>
    </xf>
    <xf numFmtId="0" fontId="4" fillId="0" borderId="0" xfId="0" applyFont="1" applyBorder="1" applyAlignment="1">
      <alignment vertical="top"/>
    </xf>
    <xf numFmtId="0" fontId="4" fillId="0" borderId="0" xfId="0" applyFont="1" applyBorder="1" applyAlignment="1">
      <alignment vertical="distributed"/>
    </xf>
    <xf numFmtId="0" fontId="4" fillId="0" borderId="0" xfId="0" applyFont="1" applyBorder="1" applyAlignment="1">
      <alignment vertical="center" justifyLastLine="1"/>
    </xf>
    <xf numFmtId="0" fontId="4" fillId="0" borderId="0" xfId="0" applyFont="1" applyBorder="1" applyAlignment="1">
      <alignment vertical="distributed" textRotation="255" justifyLastLine="1"/>
    </xf>
    <xf numFmtId="0" fontId="4" fillId="0" borderId="0" xfId="0" applyFont="1" applyFill="1" applyBorder="1" applyAlignment="1">
      <alignment horizontal="left" vertical="center"/>
    </xf>
    <xf numFmtId="0" fontId="0" fillId="0" borderId="0" xfId="0" applyFont="1" applyBorder="1" applyAlignment="1">
      <alignment horizontal="distributed" vertical="center"/>
    </xf>
    <xf numFmtId="0" fontId="2" fillId="0" borderId="0" xfId="0" applyFont="1" applyBorder="1" applyAlignment="1">
      <alignment horizontal="left" vertical="center"/>
    </xf>
    <xf numFmtId="0" fontId="4" fillId="0" borderId="0" xfId="0" applyFont="1" applyBorder="1" applyAlignment="1">
      <alignment vertical="center" wrapText="1"/>
    </xf>
    <xf numFmtId="0" fontId="0" fillId="0" borderId="0" xfId="0" applyBorder="1" applyAlignment="1">
      <alignment horizontal="distributed" vertical="center"/>
    </xf>
    <xf numFmtId="178" fontId="4" fillId="0" borderId="0" xfId="1" applyNumberFormat="1" applyFont="1" applyBorder="1" applyAlignment="1">
      <alignment vertical="center"/>
    </xf>
    <xf numFmtId="0" fontId="4" fillId="0" borderId="0" xfId="0" applyFont="1" applyBorder="1" applyAlignment="1">
      <alignment horizontal="center" vertical="center" textRotation="255"/>
    </xf>
    <xf numFmtId="58" fontId="4" fillId="0" borderId="0" xfId="0" applyNumberFormat="1" applyFont="1" applyBorder="1" applyAlignment="1">
      <alignment vertical="distributed" textRotation="255" indent="2"/>
    </xf>
    <xf numFmtId="0" fontId="4" fillId="0" borderId="0" xfId="0" applyFont="1" applyBorder="1" applyAlignment="1">
      <alignment horizontal="left" vertical="center" indent="2"/>
    </xf>
    <xf numFmtId="0" fontId="4" fillId="0" borderId="0" xfId="0" applyFont="1" applyBorder="1" applyAlignment="1">
      <alignment horizontal="right" vertical="top" indent="1"/>
    </xf>
    <xf numFmtId="0" fontId="4" fillId="0" borderId="0" xfId="0" applyFont="1" applyBorder="1" applyAlignment="1">
      <alignment vertical="distributed" textRotation="255" indent="1"/>
    </xf>
    <xf numFmtId="0" fontId="2" fillId="0" borderId="0" xfId="0" quotePrefix="1" applyFont="1" applyBorder="1" applyAlignment="1">
      <alignment vertical="center"/>
    </xf>
    <xf numFmtId="0" fontId="4" fillId="0" borderId="0" xfId="0" quotePrefix="1" applyFont="1" applyAlignment="1">
      <alignment horizontal="left" vertical="center"/>
    </xf>
    <xf numFmtId="0" fontId="4" fillId="0" borderId="0" xfId="0" applyFont="1" applyBorder="1" applyAlignment="1">
      <alignment horizontal="right" vertical="center" indent="3"/>
    </xf>
    <xf numFmtId="31" fontId="4" fillId="0" borderId="0" xfId="0" applyNumberFormat="1" applyFont="1" applyBorder="1" applyAlignment="1">
      <alignment horizontal="right" vertical="center"/>
    </xf>
    <xf numFmtId="0" fontId="0" fillId="0" borderId="0" xfId="0" quotePrefix="1" applyAlignment="1">
      <alignment horizontal="center" vertical="center"/>
    </xf>
    <xf numFmtId="183" fontId="4" fillId="0" borderId="0" xfId="1" applyNumberFormat="1" applyFont="1" applyBorder="1" applyAlignment="1">
      <alignment vertical="center"/>
    </xf>
    <xf numFmtId="0" fontId="4" fillId="0" borderId="6" xfId="0" applyFont="1" applyBorder="1" applyAlignment="1">
      <alignment horizontal="left"/>
    </xf>
    <xf numFmtId="0" fontId="0" fillId="0" borderId="6" xfId="0" applyBorder="1" applyAlignment="1">
      <alignment horizontal="left" vertical="center"/>
    </xf>
    <xf numFmtId="0" fontId="8" fillId="0" borderId="0" xfId="0" applyFont="1" applyFill="1">
      <alignment vertical="center"/>
    </xf>
    <xf numFmtId="0" fontId="4" fillId="0" borderId="8" xfId="0" applyFont="1" applyBorder="1" applyAlignment="1">
      <alignment vertical="center"/>
    </xf>
    <xf numFmtId="0" fontId="7" fillId="0" borderId="0" xfId="0" applyFont="1" applyBorder="1" applyAlignment="1">
      <alignment vertical="center" wrapText="1"/>
    </xf>
    <xf numFmtId="188" fontId="4" fillId="0" borderId="0" xfId="1" applyNumberFormat="1" applyFont="1" applyBorder="1" applyAlignment="1">
      <alignment vertical="center"/>
    </xf>
    <xf numFmtId="3" fontId="4" fillId="0" borderId="0" xfId="0" applyNumberFormat="1" applyFont="1" applyBorder="1" applyAlignment="1">
      <alignment horizontal="right" vertical="center"/>
    </xf>
    <xf numFmtId="14" fontId="4" fillId="0" borderId="0" xfId="0" applyNumberFormat="1" applyFont="1" applyBorder="1" applyAlignment="1">
      <alignment vertical="center"/>
    </xf>
    <xf numFmtId="0" fontId="4" fillId="0" borderId="0" xfId="0" applyFont="1" applyAlignment="1">
      <alignment horizontal="right" vertical="top"/>
    </xf>
    <xf numFmtId="0" fontId="0" fillId="0" borderId="0" xfId="0" applyAlignment="1">
      <alignment horizontal="left" vertical="center"/>
    </xf>
    <xf numFmtId="0" fontId="0" fillId="0" borderId="8" xfId="0" applyFont="1" applyBorder="1">
      <alignment vertical="center"/>
    </xf>
    <xf numFmtId="0" fontId="0" fillId="0" borderId="0" xfId="0" quotePrefix="1" applyFont="1" applyAlignment="1">
      <alignment horizontal="center" vertical="center"/>
    </xf>
    <xf numFmtId="0" fontId="0" fillId="0" borderId="6" xfId="0" applyFont="1" applyBorder="1" applyAlignment="1">
      <alignment horizontal="left" vertical="center"/>
    </xf>
    <xf numFmtId="0" fontId="4" fillId="0" borderId="0" xfId="0" applyNumberFormat="1" applyFont="1" applyBorder="1" applyAlignment="1">
      <alignment horizontal="distributed" vertical="center" justifyLastLine="1"/>
    </xf>
    <xf numFmtId="0" fontId="5" fillId="0" borderId="0" xfId="0" applyNumberFormat="1" applyFont="1" applyBorder="1" applyAlignment="1">
      <alignment horizontal="center" vertical="center" wrapText="1" justifyLastLine="1"/>
    </xf>
    <xf numFmtId="0" fontId="0" fillId="0" borderId="1" xfId="0" applyFont="1" applyBorder="1" applyAlignment="1">
      <alignment horizontal="left" vertical="center"/>
    </xf>
    <xf numFmtId="0" fontId="4" fillId="0" borderId="0" xfId="0" applyFont="1" applyAlignment="1">
      <alignment horizontal="left" vertical="top" wrapText="1"/>
    </xf>
    <xf numFmtId="0" fontId="4" fillId="0" borderId="4" xfId="0" applyFont="1" applyBorder="1" applyAlignment="1">
      <alignment horizontal="center" vertical="distributed" wrapText="1"/>
    </xf>
    <xf numFmtId="0" fontId="4" fillId="0" borderId="7" xfId="0" applyFont="1" applyBorder="1" applyAlignment="1">
      <alignment horizontal="center" vertical="distributed" wrapText="1"/>
    </xf>
    <xf numFmtId="49" fontId="4" fillId="0" borderId="0" xfId="0" applyNumberFormat="1" applyFont="1" applyBorder="1" applyAlignment="1">
      <alignment horizontal="right" vertical="center"/>
    </xf>
    <xf numFmtId="49" fontId="0" fillId="0" borderId="0" xfId="0" applyNumberFormat="1" applyFont="1" applyBorder="1" applyAlignment="1">
      <alignment horizontal="right" vertical="center"/>
    </xf>
    <xf numFmtId="3" fontId="0" fillId="0" borderId="0" xfId="0" applyNumberFormat="1" applyFont="1">
      <alignment vertical="center"/>
    </xf>
    <xf numFmtId="58" fontId="4" fillId="0" borderId="6" xfId="0" quotePrefix="1" applyNumberFormat="1" applyFont="1" applyBorder="1" applyAlignment="1">
      <alignment horizontal="right" vertical="center"/>
    </xf>
    <xf numFmtId="0" fontId="1" fillId="0" borderId="0" xfId="0" applyFont="1" applyFill="1">
      <alignment vertical="center"/>
    </xf>
    <xf numFmtId="0" fontId="4" fillId="0" borderId="0" xfId="0" quotePrefix="1" applyFont="1" applyFill="1" applyAlignment="1">
      <alignment horizontal="center" vertical="center"/>
    </xf>
    <xf numFmtId="0" fontId="4" fillId="0" borderId="0" xfId="0" quotePrefix="1" applyFont="1" applyFill="1" applyAlignment="1">
      <alignment vertical="center"/>
    </xf>
    <xf numFmtId="0" fontId="4" fillId="0" borderId="0" xfId="0" applyFont="1" applyFill="1" applyBorder="1" applyAlignment="1">
      <alignment vertical="center"/>
    </xf>
    <xf numFmtId="0" fontId="4" fillId="0" borderId="0" xfId="0" applyFont="1" applyFill="1" applyBorder="1">
      <alignment vertical="center"/>
    </xf>
    <xf numFmtId="0" fontId="4" fillId="0" borderId="0" xfId="0" quotePrefix="1" applyFont="1" applyFill="1" applyBorder="1" applyAlignment="1">
      <alignment vertical="center"/>
    </xf>
    <xf numFmtId="0" fontId="1" fillId="0" borderId="0" xfId="0" applyFont="1" applyFill="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right" vertical="center"/>
    </xf>
    <xf numFmtId="0" fontId="2" fillId="0" borderId="0" xfId="0" applyFont="1" applyFill="1" applyAlignment="1">
      <alignment horizontal="left" vertical="center"/>
    </xf>
    <xf numFmtId="0" fontId="4" fillId="0" borderId="0" xfId="0" applyFont="1" applyFill="1" applyAlignment="1">
      <alignment horizontal="left" vertical="center"/>
    </xf>
    <xf numFmtId="0" fontId="2" fillId="0" borderId="0" xfId="0" quotePrefix="1" applyFont="1" applyFill="1" applyAlignment="1">
      <alignment horizontal="center" vertical="center"/>
    </xf>
    <xf numFmtId="0" fontId="1" fillId="0" borderId="0" xfId="0" applyFont="1" applyFill="1" applyAlignment="1">
      <alignment horizontal="left" vertical="center"/>
    </xf>
    <xf numFmtId="0" fontId="4" fillId="0" borderId="1" xfId="0" applyFont="1" applyFill="1" applyBorder="1" applyAlignment="1">
      <alignment vertical="center"/>
    </xf>
    <xf numFmtId="58" fontId="4" fillId="0" borderId="0" xfId="0" quotePrefix="1" applyNumberFormat="1" applyFont="1" applyFill="1" applyBorder="1" applyAlignment="1">
      <alignment vertical="center"/>
    </xf>
    <xf numFmtId="0" fontId="4" fillId="0" borderId="0" xfId="0" applyFont="1" applyFill="1" applyBorder="1" applyAlignment="1">
      <alignment vertical="center" wrapText="1"/>
    </xf>
    <xf numFmtId="0" fontId="4" fillId="0" borderId="0" xfId="0" applyFont="1" applyFill="1" applyAlignment="1">
      <alignment vertical="center"/>
    </xf>
    <xf numFmtId="0" fontId="4" fillId="0" borderId="0" xfId="0" applyFont="1" applyFill="1" applyAlignment="1"/>
    <xf numFmtId="0" fontId="4" fillId="0" borderId="0" xfId="0" applyFont="1" applyFill="1" applyAlignment="1">
      <alignment horizontal="center" vertical="center"/>
    </xf>
    <xf numFmtId="3" fontId="4" fillId="0" borderId="0" xfId="0" applyNumberFormat="1" applyFont="1" applyBorder="1" applyAlignment="1">
      <alignment horizontal="center" vertical="center" wrapText="1"/>
    </xf>
    <xf numFmtId="0" fontId="0" fillId="0" borderId="0" xfId="0" applyFont="1" applyFill="1">
      <alignment vertical="center"/>
    </xf>
    <xf numFmtId="180" fontId="4" fillId="0" borderId="1" xfId="1" applyNumberFormat="1" applyFont="1" applyBorder="1" applyAlignment="1">
      <alignment horizontal="right" vertical="center"/>
    </xf>
    <xf numFmtId="38" fontId="4" fillId="0" borderId="1" xfId="1" quotePrefix="1" applyFont="1" applyBorder="1" applyAlignment="1">
      <alignment horizontal="right" vertical="center"/>
    </xf>
    <xf numFmtId="0" fontId="0" fillId="0" borderId="5" xfId="0" applyFont="1" applyBorder="1" applyAlignment="1">
      <alignment horizontal="center" vertical="distributed"/>
    </xf>
    <xf numFmtId="0" fontId="0" fillId="0" borderId="7" xfId="0" applyFont="1" applyBorder="1" applyAlignment="1">
      <alignment horizontal="center" vertical="distributed" justifyLastLine="1"/>
    </xf>
    <xf numFmtId="0" fontId="4" fillId="0" borderId="0" xfId="0" applyFont="1" applyAlignment="1">
      <alignment horizontal="right" vertical="center"/>
    </xf>
    <xf numFmtId="183" fontId="4" fillId="0" borderId="1" xfId="0" applyNumberFormat="1" applyFont="1" applyBorder="1" applyAlignment="1">
      <alignment vertical="center"/>
    </xf>
    <xf numFmtId="0" fontId="4" fillId="0" borderId="8" xfId="0" applyFont="1" applyBorder="1">
      <alignment vertical="center"/>
    </xf>
    <xf numFmtId="0" fontId="4" fillId="0" borderId="2" xfId="0" applyFont="1" applyBorder="1" applyAlignment="1"/>
    <xf numFmtId="0" fontId="4" fillId="0" borderId="3" xfId="0" applyFont="1" applyBorder="1" applyAlignment="1"/>
    <xf numFmtId="0" fontId="4" fillId="0" borderId="7" xfId="0" applyFont="1" applyBorder="1" applyAlignment="1">
      <alignment horizontal="right" vertical="center" indent="2"/>
    </xf>
    <xf numFmtId="0" fontId="4" fillId="0" borderId="4" xfId="0" applyFont="1" applyBorder="1" applyAlignment="1">
      <alignment horizontal="right" vertical="center" indent="2"/>
    </xf>
    <xf numFmtId="0" fontId="0" fillId="0" borderId="3" xfId="0" applyFont="1" applyBorder="1">
      <alignment vertical="center"/>
    </xf>
    <xf numFmtId="0" fontId="4" fillId="0" borderId="3" xfId="0" applyFont="1" applyBorder="1">
      <alignment vertical="center"/>
    </xf>
    <xf numFmtId="0" fontId="4" fillId="0" borderId="2" xfId="0" applyFont="1" applyBorder="1" applyAlignment="1">
      <alignment horizontal="right" vertical="center" indent="2"/>
    </xf>
    <xf numFmtId="178" fontId="4" fillId="0" borderId="2" xfId="0" applyNumberFormat="1" applyFont="1" applyBorder="1" applyAlignment="1">
      <alignment horizontal="right" vertical="center" wrapText="1"/>
    </xf>
    <xf numFmtId="178" fontId="4" fillId="0" borderId="4" xfId="0" applyNumberFormat="1" applyFont="1" applyBorder="1" applyAlignment="1">
      <alignment horizontal="right" vertical="center" wrapText="1"/>
    </xf>
    <xf numFmtId="0" fontId="4" fillId="0" borderId="5" xfId="0" applyFont="1" applyBorder="1" applyAlignment="1"/>
    <xf numFmtId="0" fontId="4" fillId="0" borderId="5" xfId="0" applyFont="1" applyBorder="1" applyAlignment="1">
      <alignment horizontal="center" vertical="distributed" wrapText="1"/>
    </xf>
    <xf numFmtId="180" fontId="4" fillId="0" borderId="4" xfId="1" applyNumberFormat="1" applyFont="1" applyBorder="1" applyAlignment="1">
      <alignment horizontal="right" vertical="center"/>
    </xf>
    <xf numFmtId="181" fontId="4" fillId="0" borderId="4" xfId="0" applyNumberFormat="1" applyFont="1" applyBorder="1" applyAlignment="1">
      <alignment horizontal="right" vertical="center"/>
    </xf>
    <xf numFmtId="181" fontId="4" fillId="0" borderId="7" xfId="0" applyNumberFormat="1" applyFont="1" applyBorder="1" applyAlignment="1">
      <alignment horizontal="right" vertical="center"/>
    </xf>
    <xf numFmtId="38" fontId="4" fillId="0" borderId="2" xfId="1" quotePrefix="1" applyFont="1" applyBorder="1" applyAlignment="1">
      <alignment horizontal="right" vertical="center"/>
    </xf>
    <xf numFmtId="38" fontId="4" fillId="0" borderId="4" xfId="1" applyFont="1" applyBorder="1" applyAlignment="1">
      <alignment horizontal="right" vertical="center"/>
    </xf>
    <xf numFmtId="176" fontId="4" fillId="0" borderId="2" xfId="1" quotePrefix="1" applyNumberFormat="1" applyFont="1" applyBorder="1" applyAlignment="1">
      <alignment horizontal="right" vertical="center"/>
    </xf>
    <xf numFmtId="0" fontId="4" fillId="0" borderId="0" xfId="0" quotePrefix="1" applyFont="1">
      <alignment vertical="center"/>
    </xf>
    <xf numFmtId="176" fontId="4" fillId="0" borderId="0" xfId="1" applyNumberFormat="1" applyFont="1" applyBorder="1" applyAlignment="1">
      <alignment vertical="center"/>
    </xf>
    <xf numFmtId="0" fontId="4" fillId="0" borderId="0" xfId="0" applyFont="1" applyBorder="1" applyAlignment="1">
      <alignment vertical="center" wrapText="1" justifyLastLine="1"/>
    </xf>
    <xf numFmtId="0" fontId="0" fillId="0" borderId="0" xfId="0" applyFont="1" applyBorder="1" applyAlignment="1">
      <alignment vertical="center" justifyLastLine="1"/>
    </xf>
    <xf numFmtId="0" fontId="12" fillId="0" borderId="0" xfId="0" applyFont="1" applyBorder="1" applyAlignment="1"/>
    <xf numFmtId="0" fontId="12" fillId="0" borderId="0" xfId="0" applyFont="1" applyBorder="1" applyAlignment="1">
      <alignment vertical="center"/>
    </xf>
    <xf numFmtId="0" fontId="13" fillId="0" borderId="0" xfId="0" applyFont="1">
      <alignment vertical="center"/>
    </xf>
    <xf numFmtId="0" fontId="12" fillId="0" borderId="0" xfId="0" applyFont="1" applyBorder="1">
      <alignment vertical="center"/>
    </xf>
    <xf numFmtId="0" fontId="12" fillId="0" borderId="0" xfId="0" applyFont="1" applyBorder="1" applyAlignment="1">
      <alignment horizontal="left" vertical="center"/>
    </xf>
    <xf numFmtId="0" fontId="12" fillId="0" borderId="0" xfId="0" quotePrefix="1" applyFont="1" applyBorder="1" applyAlignment="1">
      <alignment vertical="center"/>
    </xf>
    <xf numFmtId="0" fontId="14" fillId="0" borderId="0" xfId="0" applyFont="1" applyBorder="1" applyAlignment="1">
      <alignment vertical="center"/>
    </xf>
    <xf numFmtId="0" fontId="4" fillId="0" borderId="0" xfId="0" quotePrefix="1" applyFont="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left"/>
    </xf>
    <xf numFmtId="0" fontId="0" fillId="0" borderId="0" xfId="0" applyFont="1" applyBorder="1" applyAlignment="1">
      <alignment vertical="center"/>
    </xf>
    <xf numFmtId="0" fontId="4" fillId="0" borderId="3" xfId="0" applyFont="1" applyBorder="1" applyAlignment="1">
      <alignment vertical="center"/>
    </xf>
    <xf numFmtId="0" fontId="4" fillId="0" borderId="8" xfId="0" applyFont="1" applyBorder="1" applyAlignment="1">
      <alignment vertical="center"/>
    </xf>
    <xf numFmtId="0" fontId="0" fillId="0" borderId="0" xfId="0" applyFont="1" applyAlignment="1">
      <alignment vertical="center"/>
    </xf>
    <xf numFmtId="0" fontId="4" fillId="0" borderId="0" xfId="0" applyFont="1" applyAlignment="1">
      <alignment horizontal="left" vertical="center"/>
    </xf>
    <xf numFmtId="0" fontId="0" fillId="0" borderId="0" xfId="0" applyFont="1" applyBorder="1" applyAlignment="1">
      <alignment horizontal="right" vertical="center"/>
    </xf>
    <xf numFmtId="0" fontId="4" fillId="0" borderId="0" xfId="0" applyFont="1" applyBorder="1" applyAlignment="1">
      <alignment horizontal="right" vertical="center"/>
    </xf>
    <xf numFmtId="0" fontId="0" fillId="0" borderId="0" xfId="0" applyFont="1" applyBorder="1" applyAlignment="1">
      <alignment horizontal="center" vertical="center"/>
    </xf>
    <xf numFmtId="3" fontId="4" fillId="0" borderId="0" xfId="0" applyNumberFormat="1" applyFont="1" applyBorder="1" applyAlignment="1">
      <alignment horizontal="center" vertical="center"/>
    </xf>
    <xf numFmtId="0" fontId="15" fillId="0" borderId="0" xfId="0" applyFont="1" applyAlignment="1"/>
    <xf numFmtId="0" fontId="16" fillId="0" borderId="0" xfId="0" applyFont="1">
      <alignment vertical="center"/>
    </xf>
    <xf numFmtId="0" fontId="15" fillId="0" borderId="0" xfId="0" applyFont="1" applyBorder="1" applyAlignment="1">
      <alignment horizontal="left"/>
    </xf>
    <xf numFmtId="0" fontId="15" fillId="0" borderId="0" xfId="0" applyFont="1" applyBorder="1" applyAlignment="1"/>
    <xf numFmtId="0" fontId="15" fillId="0" borderId="0" xfId="0" applyFont="1" applyBorder="1" applyAlignment="1">
      <alignment horizontal="left" vertical="center"/>
    </xf>
    <xf numFmtId="0" fontId="15" fillId="0" borderId="0" xfId="0" applyFont="1" applyBorder="1">
      <alignment vertical="center"/>
    </xf>
    <xf numFmtId="0" fontId="15" fillId="0" borderId="0" xfId="0" applyFont="1" applyBorder="1" applyAlignment="1">
      <alignment vertical="center"/>
    </xf>
    <xf numFmtId="0" fontId="16" fillId="0" borderId="0" xfId="0" applyFont="1" applyBorder="1">
      <alignment vertical="center"/>
    </xf>
    <xf numFmtId="0" fontId="15" fillId="0" borderId="0" xfId="0" applyFont="1" applyBorder="1" applyAlignment="1">
      <alignment vertical="center" justifyLastLine="1"/>
    </xf>
    <xf numFmtId="0" fontId="15" fillId="0" borderId="0" xfId="0" applyFont="1" applyBorder="1" applyAlignment="1">
      <alignment horizontal="right" vertical="center"/>
    </xf>
    <xf numFmtId="0" fontId="16" fillId="0" borderId="0" xfId="0" applyFont="1" applyBorder="1" applyAlignment="1">
      <alignment vertical="center"/>
    </xf>
    <xf numFmtId="49" fontId="15" fillId="0" borderId="1" xfId="0" applyNumberFormat="1" applyFont="1" applyBorder="1" applyAlignment="1">
      <alignment horizontal="center" vertical="center" justifyLastLine="1"/>
    </xf>
    <xf numFmtId="0" fontId="15" fillId="0" borderId="1" xfId="0" applyFont="1" applyBorder="1" applyAlignment="1">
      <alignment horizontal="center" vertical="center" justifyLastLine="1"/>
    </xf>
    <xf numFmtId="0" fontId="16" fillId="0" borderId="0" xfId="0" applyFont="1" applyBorder="1" applyAlignment="1">
      <alignment horizontal="left" vertical="center"/>
    </xf>
    <xf numFmtId="49" fontId="15" fillId="0" borderId="0" xfId="0" applyNumberFormat="1" applyFont="1" applyBorder="1" applyAlignment="1">
      <alignment horizontal="center" vertical="center" justifyLastLine="1"/>
    </xf>
    <xf numFmtId="0" fontId="15" fillId="0" borderId="0" xfId="0" applyFont="1" applyBorder="1" applyAlignment="1">
      <alignment horizontal="center" vertical="center" justifyLastLine="1"/>
    </xf>
    <xf numFmtId="0" fontId="16" fillId="0" borderId="0" xfId="0" applyFont="1" applyBorder="1" applyAlignment="1">
      <alignment horizontal="right" vertical="center"/>
    </xf>
    <xf numFmtId="0" fontId="15" fillId="0" borderId="0" xfId="0" applyFo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4" fillId="0" borderId="0" xfId="0" applyFont="1" applyBorder="1" applyAlignment="1">
      <alignment horizontal="center" vertical="center"/>
    </xf>
    <xf numFmtId="0" fontId="4" fillId="0" borderId="0" xfId="0" applyFont="1" applyBorder="1" applyAlignment="1">
      <alignment horizontal="distributed" vertical="center"/>
    </xf>
    <xf numFmtId="0" fontId="4" fillId="0" borderId="0" xfId="0" quotePrefix="1" applyFont="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horizontal="left" vertical="center"/>
    </xf>
    <xf numFmtId="0" fontId="4" fillId="0" borderId="0" xfId="0" applyFont="1" applyBorder="1" applyAlignment="1">
      <alignment horizontal="left"/>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0" xfId="0" applyFont="1" applyAlignment="1">
      <alignment horizontal="center" vertical="center"/>
    </xf>
    <xf numFmtId="180" fontId="4" fillId="0" borderId="4" xfId="0" applyNumberFormat="1" applyFont="1" applyBorder="1" applyAlignment="1">
      <alignment horizontal="right" vertical="center"/>
    </xf>
    <xf numFmtId="0" fontId="4" fillId="0" borderId="0" xfId="0" applyFont="1" applyBorder="1" applyAlignment="1">
      <alignment horizontal="left" vertical="top"/>
    </xf>
    <xf numFmtId="0" fontId="4" fillId="0" borderId="0" xfId="0" quotePrefix="1" applyFont="1" applyBorder="1" applyAlignment="1">
      <alignment vertical="top"/>
    </xf>
    <xf numFmtId="0" fontId="4" fillId="0" borderId="0" xfId="0" applyFont="1" applyBorder="1" applyAlignment="1">
      <alignment horizontal="center" vertical="center"/>
    </xf>
    <xf numFmtId="0" fontId="4" fillId="0" borderId="0" xfId="0" quotePrefix="1" applyFont="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4" fillId="0" borderId="0" xfId="0" applyFont="1" applyBorder="1" applyAlignment="1">
      <alignment horizontal="right" vertical="center"/>
    </xf>
    <xf numFmtId="188" fontId="4" fillId="0" borderId="8" xfId="0" applyNumberFormat="1" applyFont="1" applyBorder="1" applyAlignment="1">
      <alignment vertical="center"/>
    </xf>
    <xf numFmtId="0" fontId="4" fillId="0" borderId="1" xfId="0" applyFont="1" applyBorder="1" applyAlignment="1">
      <alignment horizontal="right" vertical="center" indent="2"/>
    </xf>
    <xf numFmtId="188" fontId="4" fillId="0" borderId="3" xfId="0" applyNumberFormat="1" applyFont="1" applyBorder="1" applyAlignment="1">
      <alignment vertical="center"/>
    </xf>
    <xf numFmtId="188" fontId="4" fillId="0" borderId="5" xfId="0" applyNumberFormat="1" applyFont="1" applyBorder="1" applyAlignment="1">
      <alignment vertical="center"/>
    </xf>
    <xf numFmtId="0" fontId="4" fillId="0" borderId="6" xfId="0" quotePrefix="1" applyFont="1" applyBorder="1" applyAlignment="1">
      <alignment horizontal="right" vertical="center"/>
    </xf>
    <xf numFmtId="0" fontId="4" fillId="0" borderId="0" xfId="0" applyFont="1" applyBorder="1" applyAlignment="1">
      <alignment horizontal="distributed" vertical="center"/>
    </xf>
    <xf numFmtId="0" fontId="4" fillId="0" borderId="4" xfId="0" applyFont="1" applyBorder="1" applyAlignment="1">
      <alignment horizontal="distributed" vertical="center"/>
    </xf>
    <xf numFmtId="176" fontId="4" fillId="0" borderId="0" xfId="1" applyNumberFormat="1" applyFont="1" applyBorder="1" applyAlignment="1">
      <alignment horizontal="right"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vertical="center"/>
    </xf>
    <xf numFmtId="0" fontId="4" fillId="0" borderId="1" xfId="0" applyFont="1" applyBorder="1" applyAlignment="1">
      <alignment vertical="center"/>
    </xf>
    <xf numFmtId="0" fontId="4" fillId="0" borderId="0" xfId="0" applyFont="1" applyBorder="1" applyAlignment="1">
      <alignment horizontal="left"/>
    </xf>
    <xf numFmtId="0" fontId="4" fillId="0" borderId="5" xfId="0" applyFont="1" applyBorder="1" applyAlignment="1">
      <alignment vertical="center"/>
    </xf>
    <xf numFmtId="0" fontId="4" fillId="0" borderId="7" xfId="0" applyFont="1" applyBorder="1" applyAlignment="1">
      <alignment vertical="center"/>
    </xf>
    <xf numFmtId="0" fontId="4" fillId="0" borderId="4" xfId="0" applyFont="1" applyBorder="1" applyAlignment="1">
      <alignment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1" xfId="0" applyFont="1" applyBorder="1" applyAlignment="1">
      <alignment horizontal="right" vertical="center"/>
    </xf>
    <xf numFmtId="0" fontId="4" fillId="0" borderId="0" xfId="0" applyFont="1" applyBorder="1" applyAlignment="1">
      <alignment horizontal="right" vertical="center"/>
    </xf>
    <xf numFmtId="0" fontId="4" fillId="0" borderId="5" xfId="0" applyFont="1" applyBorder="1" applyAlignment="1">
      <alignment horizontal="right" vertical="center"/>
    </xf>
    <xf numFmtId="0" fontId="4" fillId="0" borderId="4" xfId="0" applyFont="1" applyBorder="1" applyAlignment="1">
      <alignment horizontal="right" vertical="center"/>
    </xf>
    <xf numFmtId="0" fontId="4" fillId="0" borderId="2" xfId="0" applyFont="1" applyBorder="1" applyAlignment="1">
      <alignment horizontal="right" vertical="center"/>
    </xf>
    <xf numFmtId="178" fontId="4" fillId="0" borderId="0" xfId="0" applyNumberFormat="1" applyFont="1" applyBorder="1" applyAlignment="1">
      <alignment vertical="center"/>
    </xf>
    <xf numFmtId="0" fontId="4" fillId="2" borderId="0" xfId="0" applyFont="1" applyFill="1" applyBorder="1" applyAlignment="1">
      <alignment vertical="center"/>
    </xf>
    <xf numFmtId="0" fontId="15" fillId="2" borderId="0" xfId="0" applyFont="1" applyFill="1">
      <alignment vertical="center"/>
    </xf>
    <xf numFmtId="0" fontId="4" fillId="2" borderId="0" xfId="0" applyFont="1" applyFill="1" applyBorder="1">
      <alignment vertical="center"/>
    </xf>
    <xf numFmtId="0" fontId="4" fillId="2" borderId="0" xfId="0" applyFont="1" applyFill="1" applyBorder="1" applyAlignment="1">
      <alignment horizontal="center" vertical="center"/>
    </xf>
    <xf numFmtId="0" fontId="4" fillId="2" borderId="0" xfId="0" applyFont="1" applyFill="1">
      <alignment vertical="center"/>
    </xf>
    <xf numFmtId="0" fontId="0" fillId="2" borderId="0" xfId="0" applyFont="1" applyFill="1">
      <alignment vertical="center"/>
    </xf>
    <xf numFmtId="0" fontId="15" fillId="2" borderId="0" xfId="0" applyFont="1" applyFill="1" applyBorder="1" applyAlignment="1">
      <alignment vertical="center" justifyLastLine="1"/>
    </xf>
    <xf numFmtId="0" fontId="15" fillId="2" borderId="0" xfId="0" applyFont="1" applyFill="1" applyBorder="1" applyAlignment="1">
      <alignment horizontal="right" vertical="center"/>
    </xf>
    <xf numFmtId="0" fontId="4" fillId="2" borderId="0" xfId="0" applyFont="1" applyFill="1" applyBorder="1" applyAlignment="1"/>
    <xf numFmtId="0" fontId="2" fillId="2" borderId="0" xfId="0" applyFont="1" applyFill="1" applyAlignment="1">
      <alignment vertical="center"/>
    </xf>
    <xf numFmtId="0" fontId="4" fillId="2" borderId="0" xfId="0" applyFont="1" applyFill="1" applyAlignment="1"/>
    <xf numFmtId="0" fontId="4" fillId="2" borderId="0" xfId="0" applyFont="1" applyFill="1" applyBorder="1" applyAlignment="1">
      <alignment horizontal="left"/>
    </xf>
    <xf numFmtId="0" fontId="4" fillId="2" borderId="0" xfId="0" quotePrefix="1" applyFont="1" applyFill="1" applyBorder="1" applyAlignment="1"/>
    <xf numFmtId="0" fontId="0" fillId="2" borderId="0" xfId="0" applyFont="1" applyFill="1" applyAlignment="1">
      <alignment horizontal="left"/>
    </xf>
    <xf numFmtId="0" fontId="4" fillId="2" borderId="0" xfId="0" applyFont="1" applyFill="1" applyBorder="1" applyAlignment="1">
      <alignment horizontal="left" vertical="center"/>
    </xf>
    <xf numFmtId="0" fontId="4" fillId="2" borderId="0" xfId="0" applyFont="1" applyFill="1" applyAlignment="1">
      <alignment vertical="center"/>
    </xf>
    <xf numFmtId="0" fontId="4" fillId="2" borderId="0" xfId="0" applyFont="1" applyFill="1" applyAlignment="1">
      <alignment horizontal="center" vertical="center"/>
    </xf>
    <xf numFmtId="0" fontId="4" fillId="2" borderId="3" xfId="0" applyFont="1" applyFill="1" applyBorder="1" applyAlignment="1">
      <alignment vertical="center"/>
    </xf>
    <xf numFmtId="0" fontId="4" fillId="2" borderId="0" xfId="0" quotePrefix="1" applyFont="1" applyFill="1" applyAlignment="1">
      <alignment horizontal="center" vertical="center"/>
    </xf>
    <xf numFmtId="0" fontId="4" fillId="2" borderId="4" xfId="0" applyFont="1" applyFill="1" applyBorder="1" applyAlignment="1">
      <alignment horizontal="center" vertical="center"/>
    </xf>
    <xf numFmtId="0" fontId="4" fillId="2" borderId="0" xfId="0" applyFont="1" applyFill="1" applyBorder="1" applyAlignment="1">
      <alignment horizontal="right" vertical="center"/>
    </xf>
    <xf numFmtId="0" fontId="4" fillId="2" borderId="4" xfId="0" applyFont="1" applyFill="1" applyBorder="1" applyAlignment="1">
      <alignment vertical="center"/>
    </xf>
    <xf numFmtId="0" fontId="4" fillId="2" borderId="0" xfId="0" quotePrefix="1"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horizontal="center" vertical="center"/>
    </xf>
    <xf numFmtId="185" fontId="4" fillId="2" borderId="6" xfId="0" applyNumberFormat="1" applyFont="1" applyFill="1" applyBorder="1" applyAlignment="1">
      <alignment horizontal="center" vertical="center"/>
    </xf>
    <xf numFmtId="0" fontId="4" fillId="2" borderId="7" xfId="0" applyFont="1" applyFill="1" applyBorder="1" applyAlignment="1">
      <alignment horizontal="center" vertical="center"/>
    </xf>
    <xf numFmtId="0" fontId="4" fillId="2" borderId="6" xfId="0" applyFont="1" applyFill="1" applyBorder="1" applyAlignment="1">
      <alignment vertical="center"/>
    </xf>
    <xf numFmtId="0" fontId="4" fillId="2" borderId="6" xfId="0" applyFont="1" applyFill="1" applyBorder="1" applyAlignment="1">
      <alignment horizontal="left" vertical="center"/>
    </xf>
    <xf numFmtId="0" fontId="4" fillId="2" borderId="7" xfId="0" applyFont="1" applyFill="1" applyBorder="1" applyAlignment="1">
      <alignment vertical="center"/>
    </xf>
    <xf numFmtId="0" fontId="4" fillId="2" borderId="8" xfId="0" applyFont="1" applyFill="1" applyBorder="1">
      <alignment vertical="center"/>
    </xf>
    <xf numFmtId="0" fontId="0" fillId="2" borderId="1" xfId="0" applyFont="1" applyFill="1" applyBorder="1">
      <alignment vertical="center"/>
    </xf>
    <xf numFmtId="0" fontId="4" fillId="2" borderId="1" xfId="0" applyFont="1" applyFill="1" applyBorder="1" applyAlignment="1">
      <alignment horizontal="right" vertical="center"/>
    </xf>
    <xf numFmtId="0" fontId="4" fillId="2" borderId="1" xfId="0" applyFont="1" applyFill="1" applyBorder="1" applyAlignment="1">
      <alignment horizontal="left" vertical="center"/>
    </xf>
    <xf numFmtId="0" fontId="4" fillId="2" borderId="2" xfId="0" applyFont="1" applyFill="1" applyBorder="1" applyAlignment="1">
      <alignment vertical="center"/>
    </xf>
    <xf numFmtId="0" fontId="4" fillId="2" borderId="0" xfId="0" applyFont="1" applyFill="1" applyAlignment="1">
      <alignment horizontal="left" vertical="center"/>
    </xf>
    <xf numFmtId="0" fontId="4" fillId="2" borderId="6" xfId="0" applyFont="1" applyFill="1" applyBorder="1" applyAlignment="1">
      <alignment horizontal="right" vertical="center" indent="2"/>
    </xf>
    <xf numFmtId="0" fontId="4" fillId="2" borderId="7" xfId="0" applyFont="1" applyFill="1" applyBorder="1" applyAlignment="1">
      <alignment horizontal="right" vertical="center" indent="2"/>
    </xf>
    <xf numFmtId="0" fontId="4" fillId="2" borderId="6" xfId="0" applyFont="1" applyFill="1" applyBorder="1">
      <alignment vertical="center"/>
    </xf>
    <xf numFmtId="0" fontId="4" fillId="2" borderId="0" xfId="0" applyFont="1" applyFill="1" applyBorder="1" applyAlignment="1">
      <alignment vertical="center" textRotation="255"/>
    </xf>
    <xf numFmtId="3" fontId="4" fillId="2" borderId="0" xfId="0" applyNumberFormat="1" applyFont="1" applyFill="1" applyBorder="1" applyAlignment="1">
      <alignment vertical="center"/>
    </xf>
    <xf numFmtId="0" fontId="4" fillId="2" borderId="0" xfId="0" quotePrefix="1" applyFont="1" applyFill="1" applyAlignment="1">
      <alignment vertical="center"/>
    </xf>
    <xf numFmtId="0" fontId="6" fillId="2" borderId="0" xfId="0" quotePrefix="1" applyFont="1" applyFill="1" applyAlignment="1">
      <alignment vertical="center"/>
    </xf>
    <xf numFmtId="0" fontId="6" fillId="2" borderId="0" xfId="0" applyFont="1" applyFill="1" applyAlignment="1">
      <alignment vertical="center"/>
    </xf>
    <xf numFmtId="0" fontId="4" fillId="2" borderId="0" xfId="0" applyFont="1" applyFill="1" applyBorder="1" applyAlignment="1">
      <alignment horizontal="right" vertical="center" indent="2"/>
    </xf>
    <xf numFmtId="185" fontId="4" fillId="2" borderId="0" xfId="0" applyNumberFormat="1" applyFont="1" applyFill="1" applyBorder="1" applyAlignment="1">
      <alignment horizontal="center" vertical="center"/>
    </xf>
    <xf numFmtId="0" fontId="4" fillId="2" borderId="4" xfId="0" applyFont="1" applyFill="1" applyBorder="1" applyAlignment="1">
      <alignment horizontal="right" vertical="center" indent="2"/>
    </xf>
    <xf numFmtId="0" fontId="2" fillId="2" borderId="0" xfId="0" applyFont="1" applyFill="1" applyAlignment="1">
      <alignment horizontal="center" vertical="center"/>
    </xf>
    <xf numFmtId="0" fontId="2" fillId="2" borderId="0" xfId="0" applyFont="1" applyFill="1" applyAlignment="1">
      <alignment horizontal="distributed" vertical="center"/>
    </xf>
    <xf numFmtId="0" fontId="2" fillId="2" borderId="0" xfId="0" applyFont="1" applyFill="1" applyBorder="1" applyAlignment="1">
      <alignment vertical="center"/>
    </xf>
    <xf numFmtId="0" fontId="4" fillId="2" borderId="2" xfId="0" applyFont="1" applyFill="1" applyBorder="1" applyAlignment="1">
      <alignment horizontal="left" vertical="center"/>
    </xf>
    <xf numFmtId="0" fontId="4" fillId="2" borderId="4" xfId="0" applyFont="1" applyFill="1" applyBorder="1" applyAlignment="1">
      <alignment horizontal="left" vertical="center"/>
    </xf>
    <xf numFmtId="0" fontId="4" fillId="2" borderId="7" xfId="0" applyFont="1" applyFill="1" applyBorder="1" applyAlignment="1">
      <alignment horizontal="left" vertical="center"/>
    </xf>
    <xf numFmtId="0" fontId="12" fillId="2" borderId="0" xfId="0" applyFont="1" applyFill="1" applyBorder="1" applyAlignment="1">
      <alignment vertical="center"/>
    </xf>
    <xf numFmtId="185" fontId="4" fillId="2" borderId="0" xfId="0" applyNumberFormat="1" applyFont="1" applyFill="1" applyBorder="1" applyAlignment="1">
      <alignment vertical="center"/>
    </xf>
    <xf numFmtId="3" fontId="4" fillId="2" borderId="0" xfId="0" applyNumberFormat="1" applyFont="1" applyFill="1" applyBorder="1" applyAlignment="1">
      <alignment horizontal="center" vertical="center"/>
    </xf>
    <xf numFmtId="0" fontId="4" fillId="2" borderId="0" xfId="0" quotePrefix="1" applyFont="1" applyFill="1" applyAlignment="1">
      <alignment horizontal="center"/>
    </xf>
    <xf numFmtId="0" fontId="4" fillId="2" borderId="0" xfId="0" applyFont="1" applyFill="1" applyBorder="1" applyAlignment="1">
      <alignment vertical="top"/>
    </xf>
    <xf numFmtId="0" fontId="4" fillId="2" borderId="0" xfId="0" applyFont="1" applyFill="1" applyBorder="1" applyAlignment="1">
      <alignment horizontal="distributed" vertical="center" wrapText="1" indent="1"/>
    </xf>
    <xf numFmtId="0" fontId="4" fillId="2" borderId="0" xfId="0" applyFont="1" applyFill="1" applyBorder="1" applyAlignment="1">
      <alignment vertical="distributed"/>
    </xf>
    <xf numFmtId="0" fontId="4" fillId="2" borderId="1" xfId="0" applyFont="1" applyFill="1" applyBorder="1" applyAlignment="1">
      <alignment vertical="center"/>
    </xf>
    <xf numFmtId="0" fontId="4" fillId="2" borderId="1" xfId="0" applyFont="1" applyFill="1" applyBorder="1" applyAlignment="1">
      <alignment horizontal="left" vertical="center" justifyLastLine="1"/>
    </xf>
    <xf numFmtId="0" fontId="4" fillId="2" borderId="0" xfId="0" applyFont="1" applyFill="1" applyBorder="1" applyAlignment="1">
      <alignment vertical="center" justifyLastLine="1"/>
    </xf>
    <xf numFmtId="0" fontId="4" fillId="2" borderId="0" xfId="0" applyFont="1" applyFill="1" applyBorder="1" applyAlignment="1">
      <alignment vertical="distributed" textRotation="255" justifyLastLine="1"/>
    </xf>
    <xf numFmtId="0" fontId="0" fillId="2" borderId="0" xfId="0" applyFont="1" applyFill="1" applyBorder="1" applyAlignment="1">
      <alignment vertical="distributed"/>
    </xf>
    <xf numFmtId="0" fontId="0" fillId="2" borderId="0" xfId="0" applyFont="1" applyFill="1" applyBorder="1" applyAlignment="1">
      <alignment vertical="distributed" textRotation="255" justifyLastLine="1"/>
    </xf>
    <xf numFmtId="0" fontId="4" fillId="2" borderId="0" xfId="0" applyFont="1" applyFill="1" applyBorder="1" applyAlignment="1">
      <alignment vertical="distributed" textRotation="255"/>
    </xf>
    <xf numFmtId="0" fontId="4" fillId="2" borderId="0" xfId="0" applyFont="1" applyFill="1" applyBorder="1" applyAlignment="1">
      <alignment horizontal="center" vertical="distributed" textRotation="255"/>
    </xf>
    <xf numFmtId="0" fontId="0" fillId="2" borderId="0" xfId="0" applyFont="1" applyFill="1" applyBorder="1" applyAlignment="1">
      <alignment horizontal="center" vertical="center"/>
    </xf>
    <xf numFmtId="0" fontId="4" fillId="2" borderId="0" xfId="0" applyFont="1" applyFill="1" applyBorder="1" applyAlignment="1">
      <alignment horizontal="left" vertical="center" justifyLastLine="1"/>
    </xf>
    <xf numFmtId="0" fontId="7" fillId="0" borderId="0" xfId="0" applyFont="1" applyBorder="1" applyAlignment="1">
      <alignment vertical="center"/>
    </xf>
    <xf numFmtId="0" fontId="4" fillId="0" borderId="6" xfId="0" applyFont="1" applyBorder="1" applyAlignment="1">
      <alignment vertical="distributed" textRotation="255" indent="1"/>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distributed" vertical="center" justifyLastLine="1"/>
    </xf>
    <xf numFmtId="0" fontId="4" fillId="0" borderId="0" xfId="0" applyFont="1" applyBorder="1" applyAlignment="1">
      <alignment vertical="center"/>
    </xf>
    <xf numFmtId="0" fontId="4" fillId="0" borderId="6" xfId="0" applyFont="1" applyBorder="1" applyAlignment="1">
      <alignment vertical="center"/>
    </xf>
    <xf numFmtId="0" fontId="4" fillId="0" borderId="1"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1" xfId="0" applyFont="1" applyBorder="1" applyAlignment="1">
      <alignment horizontal="left" vertical="center"/>
    </xf>
    <xf numFmtId="0" fontId="4" fillId="0" borderId="3" xfId="0" applyFont="1" applyBorder="1" applyAlignment="1">
      <alignment vertical="center"/>
    </xf>
    <xf numFmtId="0" fontId="0" fillId="0" borderId="0" xfId="0" applyFont="1" applyAlignment="1">
      <alignment vertical="center"/>
    </xf>
    <xf numFmtId="0" fontId="4" fillId="0" borderId="0" xfId="0" applyFont="1" applyBorder="1" applyAlignment="1">
      <alignment horizontal="right" vertical="center"/>
    </xf>
    <xf numFmtId="0" fontId="0" fillId="0" borderId="0" xfId="0" applyFont="1" applyBorder="1" applyAlignment="1">
      <alignment horizontal="left" vertical="center"/>
    </xf>
    <xf numFmtId="0" fontId="4" fillId="0" borderId="0" xfId="0" quotePrefix="1" applyFont="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vertical="center"/>
    </xf>
    <xf numFmtId="176" fontId="4" fillId="0" borderId="0" xfId="1" applyNumberFormat="1" applyFont="1" applyBorder="1" applyAlignment="1">
      <alignment horizontal="right" vertical="center"/>
    </xf>
    <xf numFmtId="176" fontId="4" fillId="0" borderId="1" xfId="1" quotePrefix="1" applyNumberFormat="1" applyFont="1" applyBorder="1" applyAlignment="1">
      <alignment horizontal="right" vertical="center"/>
    </xf>
    <xf numFmtId="176" fontId="4" fillId="0" borderId="6" xfId="1" applyNumberFormat="1" applyFont="1" applyBorder="1" applyAlignment="1">
      <alignment horizontal="right" vertical="center"/>
    </xf>
    <xf numFmtId="38" fontId="4" fillId="0" borderId="0" xfId="1" applyFont="1" applyBorder="1" applyAlignment="1">
      <alignment horizontal="right" vertical="center"/>
    </xf>
    <xf numFmtId="38" fontId="4" fillId="0" borderId="6" xfId="1" applyFont="1" applyBorder="1" applyAlignment="1">
      <alignment horizontal="right" vertical="center"/>
    </xf>
    <xf numFmtId="180" fontId="4" fillId="0" borderId="1" xfId="0" applyNumberFormat="1" applyFont="1" applyBorder="1" applyAlignment="1">
      <alignment horizontal="right" vertical="center"/>
    </xf>
    <xf numFmtId="180" fontId="4" fillId="0" borderId="2" xfId="0" applyNumberFormat="1" applyFont="1" applyBorder="1" applyAlignment="1">
      <alignment horizontal="righ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6" xfId="0" applyFont="1" applyBorder="1" applyAlignment="1">
      <alignment horizontal="right" vertical="center"/>
    </xf>
    <xf numFmtId="176" fontId="4" fillId="0" borderId="7" xfId="1" applyNumberFormat="1" applyFont="1" applyBorder="1" applyAlignment="1">
      <alignment horizontal="right" vertical="center"/>
    </xf>
    <xf numFmtId="176" fontId="4" fillId="0" borderId="4" xfId="1" applyNumberFormat="1" applyFont="1" applyBorder="1" applyAlignment="1">
      <alignment horizontal="right" vertical="center"/>
    </xf>
    <xf numFmtId="180" fontId="4" fillId="0" borderId="0" xfId="0" applyNumberFormat="1" applyFont="1" applyBorder="1" applyAlignment="1">
      <alignment horizontal="right" vertical="center"/>
    </xf>
    <xf numFmtId="180" fontId="4" fillId="0" borderId="0" xfId="1" applyNumberFormat="1" applyFont="1" applyBorder="1" applyAlignment="1">
      <alignment horizontal="right" vertical="center"/>
    </xf>
    <xf numFmtId="181" fontId="4" fillId="0" borderId="0" xfId="0" applyNumberFormat="1" applyFont="1" applyBorder="1" applyAlignment="1">
      <alignment horizontal="right" vertical="center"/>
    </xf>
    <xf numFmtId="181" fontId="4" fillId="0" borderId="6" xfId="0" applyNumberFormat="1" applyFont="1" applyBorder="1" applyAlignment="1">
      <alignment horizontal="right" vertical="center"/>
    </xf>
    <xf numFmtId="0" fontId="4" fillId="0" borderId="7" xfId="0" applyFont="1" applyBorder="1" applyAlignment="1">
      <alignment horizontal="right" vertical="center"/>
    </xf>
    <xf numFmtId="0" fontId="16" fillId="0" borderId="8" xfId="0" applyFont="1" applyBorder="1">
      <alignment vertical="center"/>
    </xf>
    <xf numFmtId="0" fontId="16" fillId="0" borderId="3" xfId="0" applyFont="1" applyBorder="1">
      <alignment vertical="center"/>
    </xf>
    <xf numFmtId="0" fontId="15" fillId="0" borderId="3" xfId="0" applyFont="1" applyBorder="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6" fillId="0" borderId="6" xfId="0" applyFont="1" applyBorder="1">
      <alignment vertical="center"/>
    </xf>
    <xf numFmtId="0" fontId="5" fillId="0" borderId="1" xfId="0" applyNumberFormat="1" applyFont="1" applyBorder="1" applyAlignment="1">
      <alignment horizontal="right" vertical="center"/>
    </xf>
    <xf numFmtId="0" fontId="5" fillId="0" borderId="1" xfId="0" applyNumberFormat="1" applyFont="1" applyFill="1" applyBorder="1" applyAlignment="1">
      <alignment horizontal="right" vertical="center"/>
    </xf>
    <xf numFmtId="0" fontId="5" fillId="0" borderId="2" xfId="0" applyNumberFormat="1" applyFont="1" applyBorder="1" applyAlignment="1">
      <alignment horizontal="right" vertical="center"/>
    </xf>
    <xf numFmtId="0" fontId="5" fillId="0" borderId="0" xfId="0" applyNumberFormat="1" applyFont="1" applyBorder="1" applyAlignment="1">
      <alignment horizontal="right" vertical="center"/>
    </xf>
    <xf numFmtId="0" fontId="5" fillId="0" borderId="0" xfId="0" applyNumberFormat="1" applyFont="1" applyFill="1" applyBorder="1" applyAlignment="1">
      <alignment horizontal="right" vertical="center"/>
    </xf>
    <xf numFmtId="0" fontId="5" fillId="0" borderId="4" xfId="0" applyNumberFormat="1" applyFont="1" applyBorder="1" applyAlignment="1">
      <alignment horizontal="right" vertical="center"/>
    </xf>
    <xf numFmtId="0" fontId="5" fillId="0" borderId="6" xfId="0" applyNumberFormat="1" applyFont="1" applyBorder="1" applyAlignment="1">
      <alignment horizontal="right" vertical="center"/>
    </xf>
    <xf numFmtId="0" fontId="5" fillId="0" borderId="6" xfId="0" applyNumberFormat="1" applyFont="1" applyFill="1" applyBorder="1" applyAlignment="1">
      <alignment horizontal="right" vertical="center"/>
    </xf>
    <xf numFmtId="0" fontId="5" fillId="0" borderId="7" xfId="0" applyNumberFormat="1" applyFont="1" applyBorder="1" applyAlignment="1">
      <alignment horizontal="right" vertical="center"/>
    </xf>
    <xf numFmtId="0" fontId="5" fillId="0" borderId="4" xfId="0" applyNumberFormat="1" applyFont="1" applyBorder="1" applyAlignment="1">
      <alignment horizontal="center" vertical="center"/>
    </xf>
    <xf numFmtId="49" fontId="5" fillId="0" borderId="4" xfId="0" quotePrefix="1" applyNumberFormat="1" applyFont="1" applyBorder="1" applyAlignment="1">
      <alignment horizontal="right" vertical="center"/>
    </xf>
    <xf numFmtId="49" fontId="5" fillId="0" borderId="7" xfId="0" applyNumberFormat="1" applyFont="1" applyBorder="1" applyAlignment="1">
      <alignment horizontal="right" vertical="center"/>
    </xf>
    <xf numFmtId="0" fontId="15" fillId="0" borderId="3" xfId="0" applyFont="1" applyBorder="1">
      <alignment vertical="center"/>
    </xf>
    <xf numFmtId="0" fontId="15" fillId="0" borderId="6" xfId="0" applyFont="1" applyBorder="1">
      <alignment vertical="center"/>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xf>
    <xf numFmtId="188" fontId="4" fillId="0" borderId="6" xfId="0" applyNumberFormat="1" applyFont="1" applyBorder="1" applyAlignment="1">
      <alignment vertical="center"/>
    </xf>
    <xf numFmtId="188" fontId="4" fillId="0" borderId="0" xfId="0" applyNumberFormat="1" applyFont="1" applyBorder="1" applyAlignment="1">
      <alignment vertical="center"/>
    </xf>
    <xf numFmtId="188" fontId="4" fillId="0" borderId="1" xfId="0" applyNumberFormat="1" applyFont="1" applyBorder="1" applyAlignment="1">
      <alignment vertical="center"/>
    </xf>
    <xf numFmtId="0" fontId="4" fillId="0" borderId="7" xfId="0" applyFont="1" applyBorder="1" applyAlignment="1">
      <alignment horizontal="center" vertical="center"/>
    </xf>
    <xf numFmtId="0" fontId="4"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4" fillId="0" borderId="0" xfId="0" applyFont="1" applyFill="1" applyBorder="1" applyAlignment="1">
      <alignment horizontal="left" vertical="center"/>
    </xf>
    <xf numFmtId="0" fontId="0" fillId="0" borderId="12" xfId="0" applyFont="1" applyBorder="1">
      <alignment vertical="center"/>
    </xf>
    <xf numFmtId="0" fontId="0" fillId="0" borderId="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7" xfId="0" applyFont="1" applyBorder="1">
      <alignment vertical="center"/>
    </xf>
    <xf numFmtId="180" fontId="4" fillId="0" borderId="1" xfId="0" applyNumberFormat="1" applyFont="1" applyFill="1" applyBorder="1" applyAlignment="1">
      <alignment vertical="center"/>
    </xf>
    <xf numFmtId="0" fontId="4" fillId="0" borderId="0" xfId="0" applyFont="1" applyBorder="1" applyAlignment="1">
      <alignment vertical="center"/>
    </xf>
    <xf numFmtId="0" fontId="4" fillId="0" borderId="6" xfId="0" applyFont="1" applyBorder="1" applyAlignment="1">
      <alignment vertical="center"/>
    </xf>
    <xf numFmtId="0" fontId="4" fillId="0" borderId="4" xfId="0" applyFont="1" applyBorder="1" applyAlignment="1">
      <alignment vertical="center"/>
    </xf>
    <xf numFmtId="178" fontId="4" fillId="0" borderId="0" xfId="0" applyNumberFormat="1" applyFont="1" applyBorder="1" applyAlignment="1">
      <alignment horizontal="right" vertical="center" wrapText="1"/>
    </xf>
    <xf numFmtId="178" fontId="4" fillId="0" borderId="1" xfId="0" applyNumberFormat="1" applyFont="1" applyBorder="1" applyAlignment="1">
      <alignment horizontal="right" vertical="center" wrapText="1"/>
    </xf>
    <xf numFmtId="58" fontId="4" fillId="0" borderId="0" xfId="0" applyNumberFormat="1" applyFont="1" applyBorder="1" applyAlignment="1">
      <alignment horizontal="right" vertical="center"/>
    </xf>
    <xf numFmtId="0" fontId="4" fillId="0" borderId="1" xfId="0" applyFont="1" applyBorder="1" applyAlignment="1">
      <alignment horizontal="right" vertical="center"/>
    </xf>
    <xf numFmtId="0" fontId="4" fillId="0" borderId="0" xfId="0" applyFont="1" applyBorder="1" applyAlignment="1">
      <alignment horizontal="right" vertical="center"/>
    </xf>
    <xf numFmtId="0" fontId="15" fillId="0" borderId="0" xfId="0" applyFont="1" applyBorder="1" applyAlignment="1">
      <alignment horizontal="left" vertical="center"/>
    </xf>
    <xf numFmtId="0" fontId="15" fillId="0" borderId="1" xfId="0" applyFont="1" applyBorder="1" applyAlignment="1">
      <alignment horizontal="right" vertical="center"/>
    </xf>
    <xf numFmtId="0" fontId="15" fillId="0" borderId="0" xfId="0" applyFont="1" applyBorder="1" applyAlignment="1">
      <alignment horizontal="right" vertical="center"/>
    </xf>
    <xf numFmtId="0" fontId="15" fillId="0" borderId="1" xfId="0" applyFont="1" applyBorder="1" applyAlignment="1">
      <alignment horizontal="left" vertical="center"/>
    </xf>
    <xf numFmtId="0" fontId="4" fillId="0" borderId="6" xfId="0" applyFont="1" applyBorder="1" applyAlignment="1">
      <alignment horizontal="right" vertical="center"/>
    </xf>
    <xf numFmtId="0" fontId="15" fillId="0" borderId="6" xfId="0" applyFont="1" applyBorder="1" applyAlignment="1">
      <alignment horizontal="left" vertical="center"/>
    </xf>
    <xf numFmtId="0" fontId="15" fillId="0" borderId="2" xfId="0" applyFont="1" applyBorder="1" applyAlignment="1">
      <alignment vertical="center"/>
    </xf>
    <xf numFmtId="0" fontId="18" fillId="0" borderId="1" xfId="0" applyFont="1" applyBorder="1" applyAlignment="1">
      <alignment horizontal="center" vertical="center" textRotation="255"/>
    </xf>
    <xf numFmtId="0" fontId="18" fillId="0" borderId="1" xfId="0" applyFont="1" applyBorder="1" applyAlignment="1">
      <alignment horizontal="center" vertical="center"/>
    </xf>
    <xf numFmtId="0" fontId="15" fillId="0" borderId="4" xfId="0" applyFont="1" applyBorder="1" applyAlignment="1">
      <alignment vertical="center"/>
    </xf>
    <xf numFmtId="0" fontId="18" fillId="0" borderId="0" xfId="0" applyFont="1" applyBorder="1" applyAlignment="1">
      <alignment horizontal="center" vertical="center"/>
    </xf>
    <xf numFmtId="0" fontId="15" fillId="0" borderId="7" xfId="0" applyFont="1" applyBorder="1" applyAlignment="1">
      <alignment vertical="center"/>
    </xf>
    <xf numFmtId="0" fontId="18" fillId="0" borderId="6" xfId="0" applyFont="1" applyBorder="1" applyAlignment="1">
      <alignment horizontal="center" vertical="center"/>
    </xf>
    <xf numFmtId="0" fontId="15" fillId="2" borderId="0" xfId="0" applyFont="1" applyFill="1" applyAlignment="1"/>
    <xf numFmtId="0" fontId="16" fillId="2" borderId="0" xfId="0" applyFont="1" applyFill="1">
      <alignment vertical="center"/>
    </xf>
    <xf numFmtId="0" fontId="15" fillId="2" borderId="0" xfId="0" applyFont="1" applyFill="1" applyAlignment="1">
      <alignment vertical="center"/>
    </xf>
    <xf numFmtId="0" fontId="15" fillId="2" borderId="0" xfId="0" applyFont="1" applyFill="1" applyBorder="1" applyAlignment="1">
      <alignment vertical="center"/>
    </xf>
    <xf numFmtId="0" fontId="15" fillId="2" borderId="0" xfId="0" applyFont="1" applyFill="1" applyBorder="1" applyAlignment="1">
      <alignment horizontal="left" vertical="center"/>
    </xf>
    <xf numFmtId="0" fontId="15" fillId="0" borderId="3" xfId="0" applyFont="1" applyBorder="1" applyAlignment="1">
      <alignment horizontal="center" vertical="center"/>
    </xf>
    <xf numFmtId="0" fontId="15" fillId="0" borderId="4" xfId="0" applyFont="1" applyBorder="1" applyAlignment="1">
      <alignment horizontal="center" vertical="center"/>
    </xf>
    <xf numFmtId="58" fontId="15" fillId="0" borderId="11" xfId="0" applyNumberFormat="1" applyFont="1" applyBorder="1" applyAlignment="1">
      <alignment vertical="center"/>
    </xf>
    <xf numFmtId="58" fontId="15" fillId="0" borderId="6" xfId="0" applyNumberFormat="1" applyFont="1" applyBorder="1" applyAlignment="1">
      <alignment vertical="center"/>
    </xf>
    <xf numFmtId="58" fontId="15" fillId="0" borderId="12" xfId="0" applyNumberFormat="1" applyFont="1" applyBorder="1" applyAlignment="1">
      <alignment vertical="center"/>
    </xf>
    <xf numFmtId="0" fontId="15" fillId="0" borderId="7" xfId="0" applyFont="1" applyBorder="1">
      <alignment vertical="center"/>
    </xf>
    <xf numFmtId="0" fontId="15" fillId="0" borderId="9" xfId="0" applyFont="1" applyBorder="1">
      <alignment vertical="center"/>
    </xf>
    <xf numFmtId="58" fontId="15" fillId="0" borderId="11" xfId="0" applyNumberFormat="1" applyFont="1" applyBorder="1" applyAlignment="1">
      <alignment horizontal="center" vertical="center"/>
    </xf>
    <xf numFmtId="0" fontId="15" fillId="0" borderId="9" xfId="0" applyFont="1" applyBorder="1" applyAlignment="1">
      <alignment horizontal="center" vertical="center"/>
    </xf>
    <xf numFmtId="58" fontId="15" fillId="2" borderId="0" xfId="0" applyNumberFormat="1" applyFont="1" applyFill="1" applyBorder="1" applyAlignment="1">
      <alignment horizontal="center" vertical="distributed" textRotation="255" justifyLastLine="1"/>
    </xf>
    <xf numFmtId="58" fontId="15" fillId="2" borderId="0" xfId="0" applyNumberFormat="1" applyFont="1" applyFill="1" applyBorder="1" applyAlignment="1">
      <alignment horizontal="distributed" vertical="center"/>
    </xf>
    <xf numFmtId="0" fontId="15" fillId="2" borderId="0" xfId="0" applyFont="1" applyFill="1" applyBorder="1" applyAlignment="1">
      <alignment horizontal="center" vertical="center"/>
    </xf>
    <xf numFmtId="0" fontId="15" fillId="2" borderId="0" xfId="0" applyFont="1" applyFill="1" applyBorder="1">
      <alignment vertical="center"/>
    </xf>
    <xf numFmtId="0" fontId="15" fillId="0" borderId="0" xfId="0" applyFont="1" applyAlignment="1">
      <alignment horizontal="left" vertical="center"/>
    </xf>
    <xf numFmtId="0" fontId="15" fillId="2" borderId="0" xfId="0" quotePrefix="1" applyFont="1" applyFill="1" applyAlignment="1">
      <alignment horizontal="center" vertical="center"/>
    </xf>
    <xf numFmtId="0" fontId="15" fillId="2" borderId="0" xfId="0" applyFont="1" applyFill="1" applyAlignment="1">
      <alignment horizontal="left" vertical="center"/>
    </xf>
    <xf numFmtId="0" fontId="0" fillId="0" borderId="6" xfId="0" applyFont="1" applyBorder="1">
      <alignment vertical="center"/>
    </xf>
    <xf numFmtId="0" fontId="1" fillId="3" borderId="0" xfId="3" applyFont="1" applyFill="1">
      <alignment vertical="center"/>
    </xf>
    <xf numFmtId="0" fontId="1" fillId="3" borderId="0" xfId="3" applyFont="1" applyFill="1" applyBorder="1" applyAlignment="1">
      <alignment vertical="center"/>
    </xf>
    <xf numFmtId="0" fontId="1" fillId="3" borderId="0" xfId="3" quotePrefix="1" applyFont="1" applyFill="1" applyAlignment="1">
      <alignment horizontal="center" vertical="center"/>
    </xf>
    <xf numFmtId="0" fontId="4" fillId="0" borderId="0" xfId="3" applyFont="1" applyFill="1" applyAlignment="1"/>
    <xf numFmtId="0" fontId="4" fillId="0" borderId="0" xfId="3" applyFont="1" applyFill="1" applyAlignment="1">
      <alignment horizontal="center" vertical="center"/>
    </xf>
    <xf numFmtId="0" fontId="4" fillId="0" borderId="0" xfId="3" applyFont="1" applyFill="1" applyBorder="1" applyAlignment="1">
      <alignment horizontal="left" vertical="center"/>
    </xf>
    <xf numFmtId="0" fontId="4" fillId="0" borderId="0" xfId="3" applyFont="1" applyFill="1">
      <alignment vertical="center"/>
    </xf>
    <xf numFmtId="0" fontId="4" fillId="0" borderId="0" xfId="3" applyFont="1" applyFill="1" applyAlignment="1">
      <alignment horizontal="left" vertical="center"/>
    </xf>
    <xf numFmtId="0" fontId="4" fillId="0" borderId="0" xfId="3" quotePrefix="1" applyFont="1" applyFill="1" applyAlignment="1">
      <alignment horizontal="left" vertical="center"/>
    </xf>
    <xf numFmtId="0" fontId="7" fillId="0" borderId="0" xfId="3" applyFont="1" applyFill="1" applyAlignment="1">
      <alignment horizontal="left" vertical="center"/>
    </xf>
    <xf numFmtId="0" fontId="15" fillId="0" borderId="0" xfId="0" applyFont="1" applyBorder="1" applyAlignment="1">
      <alignment horizontal="left" vertical="center"/>
    </xf>
    <xf numFmtId="0" fontId="15" fillId="0" borderId="0" xfId="0" applyFont="1" applyBorder="1" applyAlignment="1">
      <alignment horizontal="right" vertical="center"/>
    </xf>
    <xf numFmtId="0" fontId="15" fillId="0" borderId="1" xfId="0" applyFont="1" applyBorder="1" applyAlignment="1">
      <alignment horizontal="left" vertical="center"/>
    </xf>
    <xf numFmtId="0" fontId="5" fillId="0" borderId="1" xfId="0" applyNumberFormat="1" applyFont="1" applyBorder="1" applyAlignment="1">
      <alignment horizontal="right" vertical="center"/>
    </xf>
    <xf numFmtId="0" fontId="5" fillId="0" borderId="0" xfId="0" applyNumberFormat="1" applyFont="1" applyBorder="1" applyAlignment="1">
      <alignment horizontal="right" vertical="center"/>
    </xf>
    <xf numFmtId="0" fontId="5" fillId="0" borderId="6" xfId="0" applyNumberFormat="1" applyFont="1" applyBorder="1" applyAlignment="1">
      <alignment horizontal="right" vertical="center"/>
    </xf>
    <xf numFmtId="0" fontId="4" fillId="0" borderId="0" xfId="3" quotePrefix="1" applyFont="1" applyFill="1" applyAlignment="1">
      <alignment horizontal="center" vertical="center"/>
    </xf>
    <xf numFmtId="0" fontId="5" fillId="0" borderId="0" xfId="0" applyNumberFormat="1" applyFont="1" applyFill="1" applyBorder="1" applyAlignment="1">
      <alignment horizontal="center" vertical="center"/>
    </xf>
    <xf numFmtId="58" fontId="4" fillId="0" borderId="6" xfId="0" applyNumberFormat="1" applyFont="1" applyBorder="1" applyAlignment="1">
      <alignment vertical="center"/>
    </xf>
    <xf numFmtId="178" fontId="4" fillId="0" borderId="0" xfId="0" quotePrefix="1" applyNumberFormat="1" applyFont="1" applyBorder="1" applyAlignment="1">
      <alignment vertical="center"/>
    </xf>
    <xf numFmtId="58" fontId="4" fillId="0" borderId="0" xfId="0" applyNumberFormat="1" applyFont="1" applyBorder="1" applyAlignment="1">
      <alignment vertical="center" justifyLastLine="1"/>
    </xf>
    <xf numFmtId="178" fontId="4" fillId="0" borderId="0" xfId="0" applyNumberFormat="1" applyFont="1" applyFill="1" applyBorder="1" applyAlignment="1">
      <alignment vertical="center"/>
    </xf>
    <xf numFmtId="0" fontId="2" fillId="0" borderId="0" xfId="0" quotePrefix="1" applyFont="1" applyAlignment="1">
      <alignment horizontal="center" vertical="center"/>
    </xf>
    <xf numFmtId="0" fontId="2" fillId="0" borderId="0" xfId="0" applyFont="1" applyAlignment="1">
      <alignment horizontal="left" vertical="center"/>
    </xf>
    <xf numFmtId="0" fontId="4" fillId="0" borderId="0" xfId="0" applyFont="1" applyBorder="1" applyAlignment="1">
      <alignment horizontal="center" vertical="center"/>
    </xf>
    <xf numFmtId="0" fontId="4" fillId="0" borderId="0" xfId="0" quotePrefix="1"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1" xfId="0" applyFont="1" applyBorder="1" applyAlignment="1">
      <alignment vertical="center"/>
    </xf>
    <xf numFmtId="0" fontId="4" fillId="0" borderId="6" xfId="0" applyFont="1" applyBorder="1" applyAlignment="1">
      <alignment vertical="center"/>
    </xf>
    <xf numFmtId="0" fontId="4" fillId="0" borderId="6" xfId="0" applyFont="1" applyBorder="1" applyAlignment="1">
      <alignment horizontal="distributed" vertical="center" wrapText="1" justifyLastLine="1"/>
    </xf>
    <xf numFmtId="0" fontId="4" fillId="0" borderId="7" xfId="0" applyFont="1" applyBorder="1" applyAlignment="1">
      <alignment horizontal="distributed" vertical="center" wrapText="1" justifyLastLine="1"/>
    </xf>
    <xf numFmtId="38" fontId="4" fillId="0" borderId="0" xfId="1" applyFont="1" applyBorder="1" applyAlignment="1">
      <alignment vertical="center"/>
    </xf>
    <xf numFmtId="0" fontId="4" fillId="0" borderId="7" xfId="0" applyFont="1" applyBorder="1" applyAlignment="1">
      <alignment horizontal="center" vertical="center"/>
    </xf>
    <xf numFmtId="0" fontId="4" fillId="0" borderId="0" xfId="0" applyFont="1" applyAlignment="1">
      <alignment horizontal="center" vertical="center"/>
    </xf>
    <xf numFmtId="0" fontId="4" fillId="0" borderId="3" xfId="0" applyFont="1" applyBorder="1" applyAlignment="1">
      <alignment vertical="center"/>
    </xf>
    <xf numFmtId="0" fontId="4" fillId="0" borderId="8" xfId="0" applyFont="1" applyBorder="1" applyAlignment="1">
      <alignment vertical="center"/>
    </xf>
    <xf numFmtId="0" fontId="4" fillId="0" borderId="4"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horizontal="left" vertical="center"/>
    </xf>
    <xf numFmtId="0" fontId="4" fillId="0" borderId="6" xfId="0" applyFont="1" applyBorder="1" applyAlignment="1">
      <alignment horizontal="left" vertical="center"/>
    </xf>
    <xf numFmtId="0" fontId="4" fillId="0" borderId="1" xfId="0" applyFont="1" applyBorder="1" applyAlignment="1">
      <alignment horizontal="right" vertical="center"/>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4"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right" vertical="center"/>
    </xf>
    <xf numFmtId="0" fontId="4" fillId="0" borderId="0" xfId="0" applyFont="1" applyBorder="1" applyAlignment="1">
      <alignment horizontal="left" vertical="center"/>
    </xf>
    <xf numFmtId="0" fontId="4" fillId="0" borderId="0" xfId="0" applyFont="1" applyBorder="1" applyAlignment="1">
      <alignment vertical="center"/>
    </xf>
    <xf numFmtId="0" fontId="4" fillId="0" borderId="6" xfId="0" applyFont="1" applyBorder="1" applyAlignment="1">
      <alignment vertical="center"/>
    </xf>
    <xf numFmtId="0" fontId="4" fillId="0" borderId="1" xfId="0" applyFont="1" applyBorder="1" applyAlignment="1">
      <alignment vertical="center"/>
    </xf>
    <xf numFmtId="0" fontId="4" fillId="2" borderId="1" xfId="0" applyFont="1" applyFill="1" applyBorder="1" applyAlignment="1">
      <alignment horizontal="left" vertical="center"/>
    </xf>
    <xf numFmtId="0" fontId="4" fillId="2" borderId="0" xfId="0" quotePrefix="1" applyFont="1" applyFill="1" applyAlignment="1">
      <alignment horizontal="center" vertical="center"/>
    </xf>
    <xf numFmtId="0" fontId="4" fillId="2" borderId="6"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0" xfId="0" quotePrefix="1" applyFont="1" applyFill="1" applyAlignment="1">
      <alignment horizontal="center"/>
    </xf>
    <xf numFmtId="0" fontId="4" fillId="2" borderId="4" xfId="0" applyFont="1" applyFill="1" applyBorder="1" applyAlignment="1">
      <alignment horizontal="center" vertical="center"/>
    </xf>
    <xf numFmtId="0" fontId="4" fillId="2" borderId="7" xfId="0" applyFont="1" applyFill="1" applyBorder="1" applyAlignment="1">
      <alignment horizontal="center" vertical="center"/>
    </xf>
    <xf numFmtId="185" fontId="4" fillId="2" borderId="6" xfId="0" applyNumberFormat="1" applyFont="1" applyFill="1" applyBorder="1" applyAlignment="1">
      <alignment horizontal="right" vertical="center"/>
    </xf>
    <xf numFmtId="0" fontId="4" fillId="2" borderId="6" xfId="0" applyFont="1" applyFill="1" applyBorder="1" applyAlignment="1">
      <alignment vertical="center"/>
    </xf>
    <xf numFmtId="0" fontId="4" fillId="2" borderId="5" xfId="0" applyFont="1" applyFill="1" applyBorder="1" applyAlignment="1">
      <alignment vertical="center"/>
    </xf>
    <xf numFmtId="0" fontId="4" fillId="2" borderId="0" xfId="0" applyFont="1" applyFill="1" applyBorder="1" applyAlignment="1">
      <alignment vertical="center"/>
    </xf>
    <xf numFmtId="0" fontId="4" fillId="2" borderId="6" xfId="0" applyFont="1" applyFill="1" applyBorder="1" applyAlignment="1">
      <alignment horizontal="left" vertical="center"/>
    </xf>
    <xf numFmtId="0" fontId="4" fillId="2" borderId="0" xfId="0" applyFont="1" applyFill="1" applyBorder="1" applyAlignment="1">
      <alignment horizontal="left"/>
    </xf>
    <xf numFmtId="185" fontId="4" fillId="2" borderId="6" xfId="0" applyNumberFormat="1" applyFont="1" applyFill="1" applyBorder="1" applyAlignment="1">
      <alignment horizontal="center" vertical="center"/>
    </xf>
    <xf numFmtId="0" fontId="4" fillId="0" borderId="4" xfId="0" applyFont="1" applyBorder="1" applyAlignment="1">
      <alignment vertical="center"/>
    </xf>
    <xf numFmtId="0" fontId="4" fillId="0" borderId="3" xfId="0" applyFont="1" applyBorder="1" applyAlignment="1">
      <alignment vertical="center"/>
    </xf>
    <xf numFmtId="0" fontId="4" fillId="0" borderId="2" xfId="0" applyFont="1" applyBorder="1" applyAlignment="1">
      <alignment vertical="center"/>
    </xf>
    <xf numFmtId="0" fontId="0" fillId="0" borderId="0" xfId="0" applyFont="1" applyBorder="1" applyAlignment="1">
      <alignment horizontal="right" vertical="center"/>
    </xf>
    <xf numFmtId="0" fontId="4" fillId="0" borderId="6" xfId="0" applyFont="1" applyBorder="1" applyAlignment="1">
      <alignment horizontal="left" vertical="center"/>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0" fillId="0" borderId="0" xfId="0" applyFont="1" applyBorder="1" applyAlignment="1">
      <alignment vertical="center"/>
    </xf>
    <xf numFmtId="9" fontId="4" fillId="0" borderId="0" xfId="2" applyNumberFormat="1" applyFont="1" applyBorder="1" applyAlignment="1">
      <alignment horizontal="right" vertical="center"/>
    </xf>
    <xf numFmtId="9" fontId="4" fillId="0" borderId="4" xfId="2" applyNumberFormat="1" applyFont="1" applyBorder="1" applyAlignment="1">
      <alignment horizontal="right" vertical="center"/>
    </xf>
    <xf numFmtId="0" fontId="4" fillId="0" borderId="3" xfId="0" applyFont="1" applyBorder="1" applyAlignment="1">
      <alignment horizontal="distributed" vertical="center"/>
    </xf>
    <xf numFmtId="0" fontId="4" fillId="0" borderId="0" xfId="0" applyFont="1" applyBorder="1" applyAlignment="1">
      <alignment horizontal="distributed" vertical="center"/>
    </xf>
    <xf numFmtId="0" fontId="4" fillId="0" borderId="4" xfId="0" applyFont="1" applyBorder="1" applyAlignment="1">
      <alignment horizontal="distributed" vertical="center"/>
    </xf>
    <xf numFmtId="191" fontId="4" fillId="0" borderId="3" xfId="1" applyNumberFormat="1" applyFont="1" applyBorder="1" applyAlignment="1">
      <alignment horizontal="right" vertical="center"/>
    </xf>
    <xf numFmtId="191" fontId="4" fillId="0" borderId="0" xfId="1" applyNumberFormat="1" applyFont="1" applyBorder="1" applyAlignment="1">
      <alignment horizontal="right" vertical="center"/>
    </xf>
    <xf numFmtId="9" fontId="4" fillId="0" borderId="6" xfId="2" applyNumberFormat="1" applyFont="1" applyBorder="1" applyAlignment="1">
      <alignment horizontal="right" vertical="center"/>
    </xf>
    <xf numFmtId="9" fontId="4" fillId="0" borderId="7" xfId="2" applyNumberFormat="1" applyFont="1" applyBorder="1" applyAlignment="1">
      <alignment horizontal="right" vertical="center"/>
    </xf>
    <xf numFmtId="9" fontId="4" fillId="0" borderId="0" xfId="2" applyNumberFormat="1" applyFont="1" applyFill="1" applyBorder="1" applyAlignment="1">
      <alignment horizontal="right" vertical="center"/>
    </xf>
    <xf numFmtId="0" fontId="4" fillId="0" borderId="0" xfId="0" quotePrefix="1" applyFont="1" applyAlignment="1">
      <alignment horizontal="center" vertical="center"/>
    </xf>
    <xf numFmtId="0" fontId="4" fillId="0" borderId="5" xfId="0" applyFont="1" applyBorder="1" applyAlignment="1">
      <alignment horizontal="distributed" vertical="center"/>
    </xf>
    <xf numFmtId="0" fontId="4" fillId="0" borderId="6" xfId="0" applyFont="1" applyBorder="1" applyAlignment="1">
      <alignment horizontal="distributed" vertical="center"/>
    </xf>
    <xf numFmtId="0" fontId="4" fillId="0" borderId="7" xfId="0" applyFont="1" applyBorder="1" applyAlignment="1">
      <alignment horizontal="distributed" vertical="center"/>
    </xf>
    <xf numFmtId="191" fontId="4" fillId="0" borderId="5" xfId="1" applyNumberFormat="1" applyFont="1" applyBorder="1" applyAlignment="1">
      <alignment horizontal="right" vertical="center"/>
    </xf>
    <xf numFmtId="191" fontId="4" fillId="0" borderId="6" xfId="1" applyNumberFormat="1" applyFont="1" applyBorder="1" applyAlignment="1">
      <alignment horizontal="right" vertical="center"/>
    </xf>
    <xf numFmtId="9" fontId="4" fillId="0" borderId="6" xfId="2" applyNumberFormat="1" applyFont="1" applyFill="1" applyBorder="1" applyAlignment="1">
      <alignment horizontal="right" vertical="center"/>
    </xf>
    <xf numFmtId="191" fontId="4" fillId="0" borderId="0" xfId="1" applyNumberFormat="1" applyFont="1" applyBorder="1" applyAlignment="1">
      <alignment vertical="center"/>
    </xf>
    <xf numFmtId="191" fontId="4" fillId="0" borderId="3" xfId="1" applyNumberFormat="1" applyFont="1" applyFill="1" applyBorder="1" applyAlignment="1">
      <alignment horizontal="right" vertical="center"/>
    </xf>
    <xf numFmtId="191" fontId="4" fillId="0" borderId="0" xfId="1" applyNumberFormat="1" applyFont="1" applyFill="1" applyBorder="1" applyAlignment="1">
      <alignment horizontal="right" vertical="center"/>
    </xf>
    <xf numFmtId="191" fontId="4" fillId="0" borderId="1" xfId="1" applyNumberFormat="1" applyFont="1" applyBorder="1" applyAlignment="1">
      <alignment horizontal="right" vertical="center"/>
    </xf>
    <xf numFmtId="9" fontId="4" fillId="0" borderId="1" xfId="2" applyNumberFormat="1" applyFont="1" applyBorder="1" applyAlignment="1">
      <alignment horizontal="right" vertical="center"/>
    </xf>
    <xf numFmtId="9" fontId="4" fillId="0" borderId="2" xfId="2" applyNumberFormat="1" applyFont="1" applyBorder="1" applyAlignment="1">
      <alignment horizontal="right" vertical="center"/>
    </xf>
    <xf numFmtId="0" fontId="4" fillId="0" borderId="8" xfId="0" applyFont="1" applyBorder="1" applyAlignment="1">
      <alignment horizontal="distributed" vertical="center"/>
    </xf>
    <xf numFmtId="0" fontId="4" fillId="0" borderId="1" xfId="0" applyFont="1" applyBorder="1" applyAlignment="1">
      <alignment horizontal="distributed" vertical="center"/>
    </xf>
    <xf numFmtId="0" fontId="4" fillId="0" borderId="2" xfId="0" applyFont="1" applyBorder="1" applyAlignment="1">
      <alignment horizontal="distributed" vertical="center"/>
    </xf>
    <xf numFmtId="191" fontId="4" fillId="0" borderId="8" xfId="1" applyNumberFormat="1" applyFont="1" applyBorder="1" applyAlignment="1">
      <alignment horizontal="right" vertical="center"/>
    </xf>
    <xf numFmtId="9" fontId="4" fillId="0" borderId="6" xfId="2" applyNumberFormat="1" applyFont="1" applyBorder="1" applyAlignment="1">
      <alignment horizontal="right" vertical="center" indent="1"/>
    </xf>
    <xf numFmtId="0" fontId="4" fillId="0" borderId="6" xfId="0" applyFont="1" applyBorder="1" applyAlignment="1">
      <alignment horizontal="center" vertical="center"/>
    </xf>
    <xf numFmtId="0" fontId="4" fillId="0" borderId="0" xfId="0" quotePrefix="1" applyFont="1" applyAlignment="1">
      <alignment horizontal="right"/>
    </xf>
    <xf numFmtId="0" fontId="4" fillId="0" borderId="1" xfId="0" applyFont="1" applyBorder="1" applyAlignment="1">
      <alignment horizontal="distributed" vertical="center" justifyLastLine="1"/>
    </xf>
    <xf numFmtId="0" fontId="4" fillId="0" borderId="2" xfId="0" applyFont="1" applyBorder="1" applyAlignment="1">
      <alignment horizontal="distributed" vertical="center" justifyLastLine="1"/>
    </xf>
    <xf numFmtId="0" fontId="4" fillId="0" borderId="10" xfId="0" applyFont="1" applyBorder="1" applyAlignment="1">
      <alignment horizontal="distributed" vertical="center" justifyLastLine="1"/>
    </xf>
    <xf numFmtId="0" fontId="4" fillId="0" borderId="5" xfId="0" applyFont="1" applyBorder="1" applyAlignment="1">
      <alignment horizontal="distributed" vertical="center" justifyLastLine="1"/>
    </xf>
    <xf numFmtId="0" fontId="4" fillId="0" borderId="6" xfId="0" applyFont="1" applyBorder="1" applyAlignment="1">
      <alignment horizontal="distributed" vertical="center" justifyLastLine="1"/>
    </xf>
    <xf numFmtId="0" fontId="0" fillId="0" borderId="6" xfId="0" applyFont="1" applyBorder="1" applyAlignment="1">
      <alignment horizontal="distributed" vertical="center" justifyLastLine="1"/>
    </xf>
    <xf numFmtId="0" fontId="0" fillId="0" borderId="7" xfId="0" applyFont="1" applyBorder="1" applyAlignment="1">
      <alignment horizontal="distributed" vertical="center" justifyLastLine="1"/>
    </xf>
    <xf numFmtId="0" fontId="4" fillId="0" borderId="8" xfId="0" applyFont="1" applyBorder="1" applyAlignment="1">
      <alignment horizontal="distributed" vertical="center" justifyLastLine="1"/>
    </xf>
    <xf numFmtId="0" fontId="0" fillId="0" borderId="5" xfId="0" applyFont="1" applyBorder="1" applyAlignment="1">
      <alignment horizontal="distributed" vertical="center" justifyLastLine="1"/>
    </xf>
    <xf numFmtId="2" fontId="4" fillId="0" borderId="6" xfId="1" applyNumberFormat="1" applyFont="1" applyBorder="1" applyAlignment="1">
      <alignment horizontal="right" vertical="center" indent="1"/>
    </xf>
    <xf numFmtId="2" fontId="4" fillId="0" borderId="7" xfId="1" applyNumberFormat="1" applyFont="1" applyBorder="1" applyAlignment="1">
      <alignment horizontal="right" vertical="center" indent="1"/>
    </xf>
    <xf numFmtId="38" fontId="4" fillId="0" borderId="5" xfId="1" applyFont="1" applyBorder="1" applyAlignment="1">
      <alignment horizontal="right" vertical="center" indent="1"/>
    </xf>
    <xf numFmtId="38" fontId="4" fillId="0" borderId="6" xfId="1" applyFont="1" applyBorder="1" applyAlignment="1">
      <alignment horizontal="right" vertical="center" indent="1"/>
    </xf>
    <xf numFmtId="2" fontId="4" fillId="0" borderId="1" xfId="1" applyNumberFormat="1" applyFont="1" applyBorder="1" applyAlignment="1">
      <alignment horizontal="right" vertical="center" indent="1"/>
    </xf>
    <xf numFmtId="2" fontId="4" fillId="0" borderId="2" xfId="1" applyNumberFormat="1" applyFont="1" applyBorder="1" applyAlignment="1">
      <alignment horizontal="right" vertical="center" indent="1"/>
    </xf>
    <xf numFmtId="0" fontId="4" fillId="0" borderId="0" xfId="0" applyFont="1" applyBorder="1" applyAlignment="1">
      <alignment horizontal="center" vertical="center"/>
    </xf>
    <xf numFmtId="38" fontId="4" fillId="0" borderId="3" xfId="1" applyFont="1" applyBorder="1" applyAlignment="1">
      <alignment horizontal="right" vertical="center" indent="1"/>
    </xf>
    <xf numFmtId="38" fontId="4" fillId="0" borderId="0" xfId="1" applyFont="1" applyBorder="1" applyAlignment="1">
      <alignment horizontal="right" vertical="center" indent="1"/>
    </xf>
    <xf numFmtId="9" fontId="4" fillId="0" borderId="0" xfId="2" applyNumberFormat="1" applyFont="1" applyBorder="1" applyAlignment="1">
      <alignment horizontal="right" vertical="center" indent="1"/>
    </xf>
    <xf numFmtId="2" fontId="4" fillId="0" borderId="0" xfId="1" applyNumberFormat="1" applyFont="1" applyBorder="1" applyAlignment="1">
      <alignment horizontal="right" vertical="center" indent="1"/>
    </xf>
    <xf numFmtId="2" fontId="4" fillId="0" borderId="4" xfId="1" applyNumberFormat="1" applyFont="1" applyBorder="1" applyAlignment="1">
      <alignment horizontal="right" vertical="center" indent="1"/>
    </xf>
    <xf numFmtId="0" fontId="4" fillId="0" borderId="1" xfId="0" applyFont="1" applyBorder="1" applyAlignment="1">
      <alignment horizontal="center" vertical="center"/>
    </xf>
    <xf numFmtId="38" fontId="4" fillId="0" borderId="8" xfId="1" applyFont="1" applyBorder="1" applyAlignment="1">
      <alignment horizontal="right" vertical="center" indent="1"/>
    </xf>
    <xf numFmtId="38" fontId="4" fillId="0" borderId="1" xfId="1" applyFont="1" applyBorder="1" applyAlignment="1">
      <alignment horizontal="right" vertical="center" indent="1"/>
    </xf>
    <xf numFmtId="9" fontId="4" fillId="0" borderId="1" xfId="2" applyNumberFormat="1" applyFont="1" applyBorder="1" applyAlignment="1">
      <alignment horizontal="right" vertical="center" indent="1"/>
    </xf>
    <xf numFmtId="0" fontId="4" fillId="0" borderId="11" xfId="0" applyFont="1" applyBorder="1" applyAlignment="1">
      <alignment horizontal="distributed" vertical="center" justifyLastLine="1"/>
    </xf>
    <xf numFmtId="0" fontId="4" fillId="0" borderId="12" xfId="0" applyFont="1" applyBorder="1" applyAlignment="1">
      <alignment horizontal="distributed" vertical="center" justifyLastLine="1"/>
    </xf>
    <xf numFmtId="0" fontId="4" fillId="0" borderId="9" xfId="0" applyFont="1" applyBorder="1" applyAlignment="1">
      <alignment horizontal="distributed" vertical="center" justifyLastLine="1"/>
    </xf>
    <xf numFmtId="0" fontId="4" fillId="0" borderId="7" xfId="0" applyFont="1" applyBorder="1" applyAlignment="1">
      <alignment horizontal="distributed" vertical="center" justifyLastLine="1"/>
    </xf>
    <xf numFmtId="0" fontId="2" fillId="0" borderId="0" xfId="0" quotePrefix="1" applyFont="1" applyAlignment="1">
      <alignment horizontal="center" vertical="center"/>
    </xf>
    <xf numFmtId="0" fontId="2" fillId="0" borderId="0" xfId="0" applyFont="1" applyAlignment="1">
      <alignment horizontal="left" vertical="center"/>
    </xf>
    <xf numFmtId="0" fontId="4" fillId="0" borderId="0" xfId="0" quotePrefix="1" applyFont="1" applyAlignment="1">
      <alignment horizontal="center"/>
    </xf>
    <xf numFmtId="0" fontId="4" fillId="0" borderId="0" xfId="0" applyFont="1" applyBorder="1" applyAlignment="1">
      <alignment horizontal="left" vertical="center"/>
    </xf>
    <xf numFmtId="0" fontId="4" fillId="0" borderId="0" xfId="0" applyFont="1" applyBorder="1" applyAlignment="1">
      <alignment horizontal="distributed" vertical="center" justifyLastLine="1"/>
    </xf>
    <xf numFmtId="0" fontId="4" fillId="0" borderId="0" xfId="0" applyFont="1" applyBorder="1" applyAlignment="1">
      <alignment vertical="center"/>
    </xf>
    <xf numFmtId="0" fontId="4" fillId="0" borderId="6" xfId="0" applyFont="1" applyBorder="1" applyAlignment="1">
      <alignment vertical="center"/>
    </xf>
    <xf numFmtId="0" fontId="4" fillId="0" borderId="1" xfId="0" applyFont="1" applyBorder="1" applyAlignment="1">
      <alignment vertical="center"/>
    </xf>
    <xf numFmtId="38" fontId="7" fillId="0" borderId="0" xfId="1" applyFont="1" applyBorder="1" applyAlignment="1">
      <alignment horizontal="center" vertical="center"/>
    </xf>
    <xf numFmtId="38" fontId="7" fillId="0" borderId="4" xfId="1" applyFont="1" applyBorder="1" applyAlignment="1">
      <alignment horizontal="center" vertical="center"/>
    </xf>
    <xf numFmtId="0" fontId="7" fillId="0" borderId="5" xfId="0" applyFont="1" applyFill="1" applyBorder="1" applyAlignment="1">
      <alignment horizontal="right" vertical="center"/>
    </xf>
    <xf numFmtId="0" fontId="7" fillId="0" borderId="6" xfId="0" applyFont="1" applyFill="1" applyBorder="1" applyAlignment="1">
      <alignment horizontal="right" vertical="center"/>
    </xf>
    <xf numFmtId="38" fontId="7" fillId="0" borderId="6" xfId="1" applyFont="1" applyBorder="1" applyAlignment="1">
      <alignment horizontal="right" vertical="center"/>
    </xf>
    <xf numFmtId="38" fontId="7" fillId="0" borderId="7" xfId="1" applyFont="1" applyBorder="1" applyAlignment="1">
      <alignment horizontal="right" vertical="center"/>
    </xf>
    <xf numFmtId="0" fontId="7" fillId="0" borderId="3" xfId="0" applyFont="1" applyFill="1" applyBorder="1" applyAlignment="1">
      <alignment horizontal="center" vertical="center"/>
    </xf>
    <xf numFmtId="0" fontId="7" fillId="0" borderId="0" xfId="0" applyFont="1" applyFill="1" applyBorder="1" applyAlignment="1">
      <alignment horizontal="center" vertical="center"/>
    </xf>
    <xf numFmtId="38" fontId="7" fillId="0" borderId="0" xfId="1" applyFont="1" applyBorder="1" applyAlignment="1">
      <alignment horizontal="right" vertical="center"/>
    </xf>
    <xf numFmtId="38" fontId="7" fillId="0" borderId="4" xfId="1" applyFont="1" applyBorder="1" applyAlignment="1">
      <alignment horizontal="right" vertical="center"/>
    </xf>
    <xf numFmtId="0" fontId="7" fillId="0" borderId="3" xfId="0" applyFont="1" applyFill="1" applyBorder="1" applyAlignment="1">
      <alignment horizontal="right" vertical="center"/>
    </xf>
    <xf numFmtId="0" fontId="7" fillId="0" borderId="0" xfId="0" applyFont="1" applyFill="1" applyBorder="1" applyAlignment="1">
      <alignment horizontal="right" vertical="center"/>
    </xf>
    <xf numFmtId="49" fontId="7" fillId="0" borderId="3" xfId="0" quotePrefix="1" applyNumberFormat="1" applyFont="1" applyFill="1" applyBorder="1" applyAlignment="1">
      <alignment horizontal="right" vertical="center"/>
    </xf>
    <xf numFmtId="49" fontId="7" fillId="0" borderId="0" xfId="0" quotePrefix="1" applyNumberFormat="1" applyFont="1" applyFill="1" applyBorder="1" applyAlignment="1">
      <alignment horizontal="right" vertical="center"/>
    </xf>
    <xf numFmtId="179" fontId="7" fillId="0" borderId="0" xfId="1" quotePrefix="1" applyNumberFormat="1" applyFont="1" applyBorder="1" applyAlignment="1">
      <alignment horizontal="right" vertical="center"/>
    </xf>
    <xf numFmtId="179" fontId="7" fillId="0" borderId="4" xfId="1" quotePrefix="1" applyNumberFormat="1" applyFont="1" applyBorder="1" applyAlignment="1">
      <alignment horizontal="right" vertical="center"/>
    </xf>
    <xf numFmtId="0" fontId="4" fillId="0" borderId="3" xfId="0" applyFont="1" applyFill="1" applyBorder="1" applyAlignment="1">
      <alignment horizontal="distributed" vertical="center"/>
    </xf>
    <xf numFmtId="0" fontId="4" fillId="0" borderId="0" xfId="0" applyFont="1" applyFill="1" applyBorder="1" applyAlignment="1">
      <alignment horizontal="distributed" vertical="center"/>
    </xf>
    <xf numFmtId="38" fontId="7" fillId="0" borderId="0" xfId="1" applyFont="1" applyFill="1" applyBorder="1" applyAlignment="1">
      <alignment horizontal="right" vertical="center"/>
    </xf>
    <xf numFmtId="38" fontId="7" fillId="0" borderId="4" xfId="1" applyFont="1" applyFill="1" applyBorder="1" applyAlignment="1">
      <alignment horizontal="right" vertical="center"/>
    </xf>
    <xf numFmtId="3" fontId="7" fillId="0" borderId="3" xfId="0" applyNumberFormat="1" applyFont="1" applyFill="1" applyBorder="1" applyAlignment="1">
      <alignment horizontal="right" vertical="center"/>
    </xf>
    <xf numFmtId="3" fontId="7" fillId="0" borderId="0" xfId="0" applyNumberFormat="1" applyFont="1" applyFill="1" applyBorder="1" applyAlignment="1">
      <alignment horizontal="right" vertical="center"/>
    </xf>
    <xf numFmtId="3" fontId="7" fillId="0" borderId="8" xfId="0" applyNumberFormat="1" applyFont="1" applyBorder="1" applyAlignment="1">
      <alignment horizontal="right" vertical="center"/>
    </xf>
    <xf numFmtId="3" fontId="7" fillId="0" borderId="1" xfId="0" applyNumberFormat="1" applyFont="1" applyBorder="1" applyAlignment="1">
      <alignment horizontal="right" vertical="center"/>
    </xf>
    <xf numFmtId="3" fontId="7" fillId="0" borderId="2" xfId="0" applyNumberFormat="1" applyFont="1" applyBorder="1" applyAlignment="1">
      <alignment horizontal="right" vertical="center"/>
    </xf>
    <xf numFmtId="0" fontId="0" fillId="0" borderId="12" xfId="0" applyFont="1" applyBorder="1" applyAlignment="1">
      <alignment horizontal="distributed" vertical="center" justifyLastLine="1"/>
    </xf>
    <xf numFmtId="0" fontId="0" fillId="0" borderId="9" xfId="0" applyFont="1" applyBorder="1" applyAlignment="1">
      <alignment horizontal="distributed" vertical="center" justifyLastLine="1"/>
    </xf>
    <xf numFmtId="0" fontId="4" fillId="0" borderId="13" xfId="0" applyFont="1" applyBorder="1" applyAlignment="1">
      <alignment horizontal="distributed" vertical="center" justifyLastLine="1"/>
    </xf>
    <xf numFmtId="178" fontId="4" fillId="0" borderId="1" xfId="0" applyNumberFormat="1" applyFont="1" applyBorder="1" applyAlignment="1">
      <alignment horizontal="right" vertical="center"/>
    </xf>
    <xf numFmtId="178" fontId="4" fillId="0" borderId="2" xfId="0" applyNumberFormat="1" applyFont="1" applyBorder="1" applyAlignment="1">
      <alignment horizontal="right" vertical="center"/>
    </xf>
    <xf numFmtId="178" fontId="4" fillId="0" borderId="3" xfId="0" applyNumberFormat="1" applyFont="1" applyBorder="1" applyAlignment="1">
      <alignment horizontal="right" vertical="center"/>
    </xf>
    <xf numFmtId="178" fontId="4" fillId="0" borderId="0" xfId="0" applyNumberFormat="1" applyFont="1" applyBorder="1" applyAlignment="1">
      <alignment horizontal="right" vertical="center"/>
    </xf>
    <xf numFmtId="178" fontId="4" fillId="0" borderId="4" xfId="0" applyNumberFormat="1" applyFont="1" applyBorder="1" applyAlignment="1">
      <alignment horizontal="right" vertical="center"/>
    </xf>
    <xf numFmtId="178" fontId="4" fillId="0" borderId="8" xfId="0" applyNumberFormat="1" applyFont="1" applyBorder="1" applyAlignment="1">
      <alignment horizontal="righ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78" fontId="4" fillId="0" borderId="5" xfId="0" applyNumberFormat="1" applyFont="1" applyBorder="1" applyAlignment="1">
      <alignment horizontal="right" vertical="center"/>
    </xf>
    <xf numFmtId="178" fontId="4" fillId="0" borderId="6" xfId="0" applyNumberFormat="1" applyFont="1" applyBorder="1" applyAlignment="1">
      <alignment horizontal="right" vertical="center"/>
    </xf>
    <xf numFmtId="178" fontId="4" fillId="0" borderId="7" xfId="0" applyNumberFormat="1" applyFont="1" applyBorder="1" applyAlignment="1">
      <alignment horizontal="right"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4" fillId="2" borderId="10" xfId="0" applyFont="1" applyFill="1" applyBorder="1" applyAlignment="1">
      <alignment horizontal="distributed" vertical="center"/>
    </xf>
    <xf numFmtId="176" fontId="15" fillId="2" borderId="10" xfId="1" applyNumberFormat="1" applyFont="1" applyFill="1" applyBorder="1" applyAlignment="1">
      <alignment horizontal="center" vertical="center"/>
    </xf>
    <xf numFmtId="178" fontId="4" fillId="2" borderId="6" xfId="0" applyNumberFormat="1" applyFont="1" applyFill="1" applyBorder="1" applyAlignment="1">
      <alignment horizontal="center" vertical="center"/>
    </xf>
    <xf numFmtId="178" fontId="4" fillId="2" borderId="7" xfId="0" applyNumberFormat="1" applyFont="1" applyFill="1" applyBorder="1" applyAlignment="1">
      <alignment horizontal="center" vertical="center"/>
    </xf>
    <xf numFmtId="178" fontId="4" fillId="2" borderId="5" xfId="0" applyNumberFormat="1" applyFont="1" applyFill="1" applyBorder="1" applyAlignment="1">
      <alignment horizontal="center" vertical="center"/>
    </xf>
    <xf numFmtId="178" fontId="0" fillId="2" borderId="6" xfId="0" applyNumberFormat="1" applyFont="1" applyFill="1" applyBorder="1" applyAlignment="1">
      <alignment horizontal="center" vertical="center"/>
    </xf>
    <xf numFmtId="178" fontId="4" fillId="2" borderId="1" xfId="0" applyNumberFormat="1" applyFont="1" applyFill="1" applyBorder="1" applyAlignment="1">
      <alignment horizontal="center" vertical="center"/>
    </xf>
    <xf numFmtId="178" fontId="4" fillId="2" borderId="2" xfId="0" applyNumberFormat="1" applyFont="1" applyFill="1" applyBorder="1" applyAlignment="1">
      <alignment horizontal="center" vertical="center"/>
    </xf>
    <xf numFmtId="178" fontId="4" fillId="2" borderId="3" xfId="0" applyNumberFormat="1" applyFont="1" applyFill="1" applyBorder="1" applyAlignment="1">
      <alignment horizontal="center" vertical="center"/>
    </xf>
    <xf numFmtId="178" fontId="4" fillId="2" borderId="0" xfId="0" applyNumberFormat="1" applyFont="1" applyFill="1" applyBorder="1" applyAlignment="1">
      <alignment horizontal="center" vertical="center"/>
    </xf>
    <xf numFmtId="178" fontId="0" fillId="2" borderId="0" xfId="0" applyNumberFormat="1" applyFont="1" applyFill="1" applyBorder="1" applyAlignment="1">
      <alignment horizontal="center" vertical="center"/>
    </xf>
    <xf numFmtId="178" fontId="4" fillId="2" borderId="4" xfId="0" applyNumberFormat="1" applyFont="1" applyFill="1" applyBorder="1" applyAlignment="1">
      <alignment horizontal="center" vertical="center"/>
    </xf>
    <xf numFmtId="0" fontId="4" fillId="0" borderId="8" xfId="0" applyFont="1" applyBorder="1" applyAlignment="1">
      <alignment horizontal="distributed" vertical="center" wrapText="1" justifyLastLine="1"/>
    </xf>
    <xf numFmtId="0" fontId="4" fillId="0" borderId="1" xfId="0" applyFont="1" applyBorder="1" applyAlignment="1">
      <alignment horizontal="distributed" vertical="center" wrapText="1" justifyLastLine="1"/>
    </xf>
    <xf numFmtId="0" fontId="4" fillId="0" borderId="2" xfId="0" applyFont="1" applyBorder="1" applyAlignment="1">
      <alignment horizontal="distributed" vertical="center" wrapText="1" justifyLastLine="1"/>
    </xf>
    <xf numFmtId="0" fontId="4" fillId="0" borderId="3" xfId="0" applyFont="1" applyBorder="1" applyAlignment="1">
      <alignment horizontal="distributed" vertical="center" wrapText="1" justifyLastLine="1"/>
    </xf>
    <xf numFmtId="0" fontId="4" fillId="0" borderId="0" xfId="0" applyFont="1" applyBorder="1" applyAlignment="1">
      <alignment horizontal="distributed" vertical="center" wrapText="1" justifyLastLine="1"/>
    </xf>
    <xf numFmtId="0" fontId="4" fillId="0" borderId="4" xfId="0" applyFont="1" applyBorder="1" applyAlignment="1">
      <alignment horizontal="distributed" vertical="center" wrapText="1" justifyLastLine="1"/>
    </xf>
    <xf numFmtId="0" fontId="4" fillId="0" borderId="5" xfId="0" applyFont="1" applyBorder="1" applyAlignment="1">
      <alignment horizontal="distributed" vertical="center" wrapText="1" justifyLastLine="1"/>
    </xf>
    <xf numFmtId="0" fontId="4" fillId="0" borderId="6" xfId="0" applyFont="1" applyBorder="1" applyAlignment="1">
      <alignment horizontal="distributed" vertical="center" wrapText="1" justifyLastLine="1"/>
    </xf>
    <xf numFmtId="0" fontId="4" fillId="0" borderId="7" xfId="0" applyFont="1" applyBorder="1" applyAlignment="1">
      <alignment horizontal="distributed" vertical="center" wrapText="1" justifyLastLine="1"/>
    </xf>
    <xf numFmtId="0" fontId="4" fillId="0" borderId="10" xfId="0" applyFont="1" applyBorder="1" applyAlignment="1">
      <alignment horizontal="center" vertical="distributed" textRotation="255" wrapText="1" justifyLastLine="1"/>
    </xf>
    <xf numFmtId="0" fontId="4" fillId="0" borderId="10" xfId="0" applyFont="1" applyBorder="1" applyAlignment="1">
      <alignment horizontal="distributed" vertical="center" wrapText="1" justifyLastLine="1"/>
    </xf>
    <xf numFmtId="0" fontId="5" fillId="0" borderId="8" xfId="0" applyFont="1" applyBorder="1" applyAlignment="1">
      <alignment horizontal="distributed" vertical="center" wrapText="1" justifyLastLine="1"/>
    </xf>
    <xf numFmtId="0" fontId="5" fillId="0" borderId="1" xfId="0" applyFont="1" applyBorder="1" applyAlignment="1">
      <alignment horizontal="distributed" vertical="center" wrapText="1" justifyLastLine="1"/>
    </xf>
    <xf numFmtId="0" fontId="5" fillId="0" borderId="2" xfId="0" applyFont="1" applyBorder="1" applyAlignment="1">
      <alignment horizontal="distributed" vertical="center" wrapText="1" justifyLastLine="1"/>
    </xf>
    <xf numFmtId="0" fontId="5" fillId="0" borderId="5" xfId="0" applyFont="1" applyBorder="1" applyAlignment="1">
      <alignment horizontal="distributed" vertical="center" wrapText="1" justifyLastLine="1"/>
    </xf>
    <xf numFmtId="0" fontId="5" fillId="0" borderId="6" xfId="0" applyFont="1" applyBorder="1" applyAlignment="1">
      <alignment horizontal="distributed" vertical="center" wrapText="1" justifyLastLine="1"/>
    </xf>
    <xf numFmtId="0" fontId="5" fillId="0" borderId="7" xfId="0" applyFont="1" applyBorder="1" applyAlignment="1">
      <alignment horizontal="distributed" vertical="center" wrapText="1" justifyLastLine="1"/>
    </xf>
    <xf numFmtId="180" fontId="4" fillId="2" borderId="5" xfId="0" applyNumberFormat="1" applyFont="1" applyFill="1" applyBorder="1" applyAlignment="1">
      <alignment horizontal="center" vertical="center"/>
    </xf>
    <xf numFmtId="180" fontId="4" fillId="2" borderId="6" xfId="0" applyNumberFormat="1" applyFont="1" applyFill="1" applyBorder="1" applyAlignment="1">
      <alignment horizontal="center" vertical="center"/>
    </xf>
    <xf numFmtId="182" fontId="4" fillId="2" borderId="6" xfId="1" quotePrefix="1" applyNumberFormat="1" applyFont="1" applyFill="1" applyBorder="1" applyAlignment="1">
      <alignment horizontal="center" vertical="center"/>
    </xf>
    <xf numFmtId="182" fontId="4" fillId="2" borderId="6" xfId="1" applyNumberFormat="1" applyFont="1" applyFill="1" applyBorder="1" applyAlignment="1">
      <alignment horizontal="center" vertical="center"/>
    </xf>
    <xf numFmtId="183" fontId="4" fillId="2" borderId="6" xfId="0" applyNumberFormat="1" applyFont="1" applyFill="1" applyBorder="1" applyAlignment="1">
      <alignment horizontal="center" vertical="center"/>
    </xf>
    <xf numFmtId="180" fontId="4" fillId="2" borderId="3" xfId="0" applyNumberFormat="1" applyFont="1" applyFill="1" applyBorder="1" applyAlignment="1">
      <alignment horizontal="center" vertical="center"/>
    </xf>
    <xf numFmtId="180" fontId="4" fillId="2" borderId="0" xfId="0" applyNumberFormat="1" applyFont="1" applyFill="1" applyBorder="1" applyAlignment="1">
      <alignment horizontal="center" vertical="center"/>
    </xf>
    <xf numFmtId="182" fontId="4" fillId="2" borderId="0" xfId="1" quotePrefix="1" applyNumberFormat="1" applyFont="1" applyFill="1" applyBorder="1" applyAlignment="1">
      <alignment horizontal="center" vertical="center"/>
    </xf>
    <xf numFmtId="182" fontId="4" fillId="2" borderId="0" xfId="1" applyNumberFormat="1" applyFont="1" applyFill="1" applyBorder="1" applyAlignment="1">
      <alignment horizontal="center" vertical="center"/>
    </xf>
    <xf numFmtId="183" fontId="4" fillId="2" borderId="0" xfId="0" applyNumberFormat="1" applyFont="1" applyFill="1" applyBorder="1" applyAlignment="1">
      <alignment horizontal="center" vertical="center"/>
    </xf>
    <xf numFmtId="180" fontId="4" fillId="2" borderId="8" xfId="0" applyNumberFormat="1" applyFont="1" applyFill="1" applyBorder="1" applyAlignment="1">
      <alignment horizontal="center" vertical="center"/>
    </xf>
    <xf numFmtId="180" fontId="4" fillId="2" borderId="1" xfId="0" applyNumberFormat="1" applyFont="1" applyFill="1" applyBorder="1" applyAlignment="1">
      <alignment horizontal="center" vertical="center"/>
    </xf>
    <xf numFmtId="182" fontId="4" fillId="2" borderId="1" xfId="1" quotePrefix="1" applyNumberFormat="1" applyFont="1" applyFill="1" applyBorder="1" applyAlignment="1">
      <alignment horizontal="center" vertical="center"/>
    </xf>
    <xf numFmtId="182" fontId="4" fillId="2" borderId="1" xfId="1" applyNumberFormat="1" applyFont="1" applyFill="1" applyBorder="1" applyAlignment="1">
      <alignment horizontal="center" vertical="center"/>
    </xf>
    <xf numFmtId="183" fontId="4" fillId="2" borderId="1" xfId="0" applyNumberFormat="1" applyFont="1" applyFill="1" applyBorder="1" applyAlignment="1">
      <alignment horizontal="center" vertical="center"/>
    </xf>
    <xf numFmtId="0" fontId="4" fillId="0" borderId="8" xfId="0" applyFont="1" applyBorder="1" applyAlignment="1">
      <alignment horizontal="center" vertical="distributed" textRotation="255" wrapText="1" justifyLastLine="1"/>
    </xf>
    <xf numFmtId="0" fontId="4" fillId="0" borderId="2" xfId="0" applyFont="1" applyBorder="1" applyAlignment="1">
      <alignment horizontal="center" vertical="distributed" textRotation="255" wrapText="1" justifyLastLine="1"/>
    </xf>
    <xf numFmtId="0" fontId="4" fillId="0" borderId="3" xfId="0" applyFont="1" applyBorder="1" applyAlignment="1">
      <alignment horizontal="center" vertical="distributed" textRotation="255" wrapText="1" justifyLastLine="1"/>
    </xf>
    <xf numFmtId="0" fontId="4" fillId="0" borderId="4" xfId="0" applyFont="1" applyBorder="1" applyAlignment="1">
      <alignment horizontal="center" vertical="distributed" textRotation="255" wrapText="1" justifyLastLine="1"/>
    </xf>
    <xf numFmtId="0" fontId="4" fillId="0" borderId="5" xfId="0" applyFont="1" applyBorder="1" applyAlignment="1">
      <alignment horizontal="center" vertical="distributed" textRotation="255" wrapText="1" justifyLastLine="1"/>
    </xf>
    <xf numFmtId="0" fontId="4" fillId="0" borderId="7" xfId="0" applyFont="1" applyBorder="1" applyAlignment="1">
      <alignment horizontal="center" vertical="distributed" textRotation="255" wrapText="1" justifyLastLine="1"/>
    </xf>
    <xf numFmtId="0" fontId="4" fillId="0" borderId="11" xfId="0" applyFont="1" applyBorder="1" applyAlignment="1">
      <alignment horizontal="distributed" vertical="center" wrapText="1" justifyLastLine="1"/>
    </xf>
    <xf numFmtId="0" fontId="4" fillId="0" borderId="12" xfId="0" applyFont="1" applyBorder="1" applyAlignment="1">
      <alignment horizontal="distributed" vertical="center" wrapText="1" justifyLastLine="1"/>
    </xf>
    <xf numFmtId="0" fontId="4" fillId="0" borderId="9" xfId="0" applyFont="1" applyBorder="1" applyAlignment="1">
      <alignment horizontal="distributed" vertical="center" wrapText="1" justifyLastLine="1"/>
    </xf>
    <xf numFmtId="0" fontId="15" fillId="0" borderId="0" xfId="0" quotePrefix="1" applyFont="1" applyAlignment="1">
      <alignment horizontal="center"/>
    </xf>
    <xf numFmtId="0" fontId="4" fillId="2" borderId="10" xfId="0" applyFont="1" applyFill="1" applyBorder="1" applyAlignment="1">
      <alignment horizontal="distributed" vertical="center" justifyLastLine="1"/>
    </xf>
    <xf numFmtId="0" fontId="15" fillId="0" borderId="10" xfId="0" applyFont="1" applyBorder="1" applyAlignment="1">
      <alignment horizontal="center" vertical="center" justifyLastLine="1"/>
    </xf>
    <xf numFmtId="0" fontId="15" fillId="0" borderId="11" xfId="0" applyFont="1" applyBorder="1" applyAlignment="1">
      <alignment horizontal="center" vertical="center" justifyLastLine="1"/>
    </xf>
    <xf numFmtId="0" fontId="15" fillId="0" borderId="12" xfId="0" applyFont="1" applyBorder="1" applyAlignment="1">
      <alignment horizontal="center" vertical="center" justifyLastLine="1"/>
    </xf>
    <xf numFmtId="0" fontId="15" fillId="0" borderId="10" xfId="0" applyFont="1" applyBorder="1" applyAlignment="1">
      <alignment horizontal="center" vertical="center"/>
    </xf>
    <xf numFmtId="0" fontId="15" fillId="0" borderId="10" xfId="0" applyFont="1" applyBorder="1" applyAlignment="1">
      <alignment horizontal="distributed" vertical="center"/>
    </xf>
    <xf numFmtId="0" fontId="4" fillId="2" borderId="10" xfId="0" applyFont="1" applyFill="1" applyBorder="1" applyAlignment="1">
      <alignment horizontal="distributed" vertical="center" shrinkToFit="1"/>
    </xf>
    <xf numFmtId="49" fontId="15" fillId="0" borderId="10" xfId="0" applyNumberFormat="1" applyFont="1" applyBorder="1" applyAlignment="1">
      <alignment horizontal="center" vertical="center" justifyLastLine="1"/>
    </xf>
    <xf numFmtId="0" fontId="4" fillId="2" borderId="11" xfId="0" applyFont="1" applyFill="1" applyBorder="1" applyAlignment="1">
      <alignment horizontal="center" vertical="center" justifyLastLine="1"/>
    </xf>
    <xf numFmtId="0" fontId="4" fillId="2" borderId="12" xfId="0" applyFont="1" applyFill="1" applyBorder="1" applyAlignment="1">
      <alignment horizontal="center" vertical="center" justifyLastLine="1"/>
    </xf>
    <xf numFmtId="0" fontId="4" fillId="2" borderId="10" xfId="0" applyFont="1" applyFill="1" applyBorder="1" applyAlignment="1">
      <alignment horizontal="center" vertical="center"/>
    </xf>
    <xf numFmtId="176" fontId="15" fillId="0" borderId="8" xfId="1" applyNumberFormat="1" applyFont="1" applyBorder="1" applyAlignment="1">
      <alignment horizontal="right" vertical="center"/>
    </xf>
    <xf numFmtId="176" fontId="15" fillId="0" borderId="1" xfId="1" applyNumberFormat="1" applyFont="1" applyBorder="1" applyAlignment="1">
      <alignment horizontal="right" vertical="center"/>
    </xf>
    <xf numFmtId="176" fontId="15" fillId="0" borderId="2" xfId="1" applyNumberFormat="1" applyFont="1" applyBorder="1" applyAlignment="1">
      <alignment horizontal="right" vertical="center"/>
    </xf>
    <xf numFmtId="38" fontId="4" fillId="2" borderId="10" xfId="1" applyFont="1" applyFill="1" applyBorder="1" applyAlignment="1">
      <alignment horizontal="center" vertical="center" justifyLastLine="1"/>
    </xf>
    <xf numFmtId="0" fontId="4" fillId="0" borderId="3" xfId="0" applyFont="1" applyBorder="1" applyAlignment="1">
      <alignment horizontal="distributed" vertical="center" shrinkToFit="1"/>
    </xf>
    <xf numFmtId="0" fontId="4" fillId="0" borderId="0" xfId="0" applyFont="1" applyBorder="1" applyAlignment="1">
      <alignment horizontal="distributed" vertical="center" shrinkToFit="1"/>
    </xf>
    <xf numFmtId="0" fontId="4" fillId="0" borderId="4" xfId="0" applyFont="1" applyBorder="1" applyAlignment="1">
      <alignment horizontal="distributed" vertical="center" shrinkToFit="1"/>
    </xf>
    <xf numFmtId="176" fontId="15" fillId="0" borderId="3" xfId="1" applyNumberFormat="1" applyFont="1" applyBorder="1" applyAlignment="1">
      <alignment horizontal="right" vertical="center"/>
    </xf>
    <xf numFmtId="176" fontId="15" fillId="0" borderId="0" xfId="1" applyNumberFormat="1" applyFont="1" applyBorder="1" applyAlignment="1">
      <alignment horizontal="right" vertical="center"/>
    </xf>
    <xf numFmtId="176" fontId="15" fillId="0" borderId="4" xfId="1" applyNumberFormat="1" applyFont="1" applyBorder="1" applyAlignment="1">
      <alignment horizontal="right" vertical="center"/>
    </xf>
    <xf numFmtId="176" fontId="15" fillId="0" borderId="6" xfId="1" applyNumberFormat="1" applyFont="1" applyBorder="1" applyAlignment="1">
      <alignment horizontal="right" vertical="center"/>
    </xf>
    <xf numFmtId="176" fontId="15" fillId="0" borderId="7" xfId="1" applyNumberFormat="1" applyFont="1" applyBorder="1" applyAlignment="1">
      <alignment horizontal="right" vertical="center"/>
    </xf>
    <xf numFmtId="0" fontId="4" fillId="0" borderId="3" xfId="0" applyFont="1" applyBorder="1" applyAlignment="1">
      <alignment horizontal="distributed"/>
    </xf>
    <xf numFmtId="0" fontId="4" fillId="0" borderId="0" xfId="0" applyFont="1" applyBorder="1" applyAlignment="1">
      <alignment horizontal="distributed"/>
    </xf>
    <xf numFmtId="0" fontId="4" fillId="0" borderId="4" xfId="0" applyFont="1" applyBorder="1" applyAlignment="1">
      <alignment horizontal="distributed"/>
    </xf>
    <xf numFmtId="0" fontId="4" fillId="2" borderId="6" xfId="0" applyNumberFormat="1" applyFont="1" applyFill="1" applyBorder="1" applyAlignment="1">
      <alignment horizontal="right" vertical="center"/>
    </xf>
    <xf numFmtId="188" fontId="4" fillId="0" borderId="6" xfId="0" applyNumberFormat="1" applyFont="1" applyBorder="1" applyAlignment="1">
      <alignment vertical="center"/>
    </xf>
    <xf numFmtId="0" fontId="4" fillId="2" borderId="1" xfId="0" applyFont="1" applyFill="1" applyBorder="1" applyAlignment="1">
      <alignment horizontal="left" vertical="center"/>
    </xf>
    <xf numFmtId="0" fontId="4" fillId="2" borderId="0" xfId="0" applyFont="1" applyFill="1" applyAlignment="1">
      <alignment horizontal="left" vertical="center" wrapText="1"/>
    </xf>
    <xf numFmtId="0" fontId="4" fillId="2" borderId="0" xfId="0" quotePrefix="1" applyFont="1" applyFill="1" applyAlignment="1">
      <alignment horizontal="center" vertical="center"/>
    </xf>
    <xf numFmtId="0" fontId="18" fillId="0" borderId="0" xfId="0" applyFont="1" applyBorder="1" applyAlignment="1">
      <alignment horizontal="center" vertical="center"/>
    </xf>
    <xf numFmtId="0" fontId="18" fillId="0" borderId="4" xfId="0" applyFont="1" applyBorder="1" applyAlignment="1">
      <alignment horizontal="center" vertical="center"/>
    </xf>
    <xf numFmtId="188" fontId="4" fillId="0" borderId="0" xfId="0" applyNumberFormat="1" applyFont="1" applyBorder="1" applyAlignment="1">
      <alignment vertical="center"/>
    </xf>
    <xf numFmtId="0" fontId="15" fillId="0" borderId="6"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188" fontId="4" fillId="0" borderId="1" xfId="0" applyNumberFormat="1" applyFont="1" applyBorder="1" applyAlignment="1">
      <alignment vertical="center"/>
    </xf>
    <xf numFmtId="0" fontId="15" fillId="0" borderId="0" xfId="0" applyFont="1" applyBorder="1" applyAlignment="1">
      <alignment horizontal="center" vertical="center"/>
    </xf>
    <xf numFmtId="0" fontId="18" fillId="0" borderId="3" xfId="0" applyFont="1" applyBorder="1" applyAlignment="1">
      <alignment horizontal="center" vertical="center"/>
    </xf>
    <xf numFmtId="0" fontId="15" fillId="0" borderId="1" xfId="0" applyFont="1" applyBorder="1" applyAlignment="1">
      <alignment horizontal="center" vertical="center"/>
    </xf>
    <xf numFmtId="0" fontId="18" fillId="0" borderId="8" xfId="0" applyFont="1" applyBorder="1" applyAlignment="1">
      <alignment horizontal="center" vertical="center"/>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4" fillId="2" borderId="6"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distributed"/>
    </xf>
    <xf numFmtId="0" fontId="4" fillId="2" borderId="7" xfId="0" applyFont="1" applyFill="1" applyBorder="1" applyAlignment="1">
      <alignment horizontal="center" vertical="distributed"/>
    </xf>
    <xf numFmtId="0" fontId="4" fillId="2" borderId="0" xfId="0" applyFont="1" applyFill="1" applyBorder="1" applyAlignment="1">
      <alignment horizontal="center" vertical="distributed"/>
    </xf>
    <xf numFmtId="0" fontId="15" fillId="0" borderId="8" xfId="0" applyFont="1" applyBorder="1" applyAlignment="1">
      <alignment horizontal="center" vertical="distributed" textRotation="255" wrapText="1" justifyLastLine="1"/>
    </xf>
    <xf numFmtId="0" fontId="15" fillId="0" borderId="2" xfId="0" applyFont="1" applyBorder="1" applyAlignment="1">
      <alignment horizontal="center" vertical="distributed" textRotation="255" wrapText="1" justifyLastLine="1"/>
    </xf>
    <xf numFmtId="0" fontId="15" fillId="0" borderId="3" xfId="0" applyFont="1" applyBorder="1" applyAlignment="1">
      <alignment horizontal="center" vertical="distributed" textRotation="255" wrapText="1" justifyLastLine="1"/>
    </xf>
    <xf numFmtId="0" fontId="15" fillId="0" borderId="4" xfId="0" applyFont="1" applyBorder="1" applyAlignment="1">
      <alignment horizontal="center" vertical="distributed" textRotation="255" wrapText="1" justifyLastLine="1"/>
    </xf>
    <xf numFmtId="0" fontId="15" fillId="0" borderId="5" xfId="0" applyFont="1" applyBorder="1" applyAlignment="1">
      <alignment horizontal="center" vertical="distributed" textRotation="255" wrapText="1" justifyLastLine="1"/>
    </xf>
    <xf numFmtId="0" fontId="15" fillId="0" borderId="7" xfId="0" applyFont="1" applyBorder="1" applyAlignment="1">
      <alignment horizontal="center" vertical="distributed" textRotation="255" wrapText="1" justifyLastLine="1"/>
    </xf>
    <xf numFmtId="0" fontId="4" fillId="2" borderId="3" xfId="0" applyFont="1" applyFill="1" applyBorder="1" applyAlignment="1">
      <alignment horizontal="center" vertical="distributed" textRotation="255" wrapText="1"/>
    </xf>
    <xf numFmtId="0" fontId="4" fillId="2" borderId="0" xfId="0" applyFont="1" applyFill="1" applyBorder="1" applyAlignment="1">
      <alignment horizontal="center" vertical="distributed" textRotation="255" wrapText="1"/>
    </xf>
    <xf numFmtId="0" fontId="4" fillId="2" borderId="5" xfId="0" applyFont="1" applyFill="1" applyBorder="1" applyAlignment="1">
      <alignment horizontal="distributed" vertical="center"/>
    </xf>
    <xf numFmtId="0" fontId="4" fillId="2" borderId="6" xfId="0" applyFont="1" applyFill="1" applyBorder="1" applyAlignment="1">
      <alignment horizontal="distributed" vertical="center"/>
    </xf>
    <xf numFmtId="0" fontId="4" fillId="2" borderId="7" xfId="0" applyFont="1" applyFill="1" applyBorder="1" applyAlignment="1">
      <alignment horizontal="distributed" vertical="center"/>
    </xf>
    <xf numFmtId="178" fontId="4" fillId="2" borderId="5" xfId="0" applyNumberFormat="1" applyFont="1" applyFill="1" applyBorder="1" applyAlignment="1">
      <alignment horizontal="right" vertical="center"/>
    </xf>
    <xf numFmtId="178" fontId="4" fillId="2" borderId="6" xfId="0" applyNumberFormat="1" applyFont="1" applyFill="1" applyBorder="1" applyAlignment="1">
      <alignment horizontal="right" vertical="center"/>
    </xf>
    <xf numFmtId="178" fontId="0" fillId="2" borderId="6" xfId="0" applyNumberFormat="1" applyFont="1" applyFill="1" applyBorder="1" applyAlignment="1">
      <alignment horizontal="right" vertical="center"/>
    </xf>
    <xf numFmtId="178" fontId="0" fillId="2" borderId="7" xfId="0" applyNumberFormat="1" applyFont="1" applyFill="1" applyBorder="1" applyAlignment="1">
      <alignment horizontal="right" vertical="center"/>
    </xf>
    <xf numFmtId="0" fontId="4" fillId="2" borderId="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4" xfId="0" applyFont="1" applyFill="1" applyBorder="1" applyAlignment="1">
      <alignment horizontal="center" vertical="distributed"/>
    </xf>
    <xf numFmtId="0" fontId="4" fillId="2" borderId="0" xfId="0" quotePrefix="1" applyFont="1" applyFill="1" applyAlignment="1">
      <alignment horizontal="center"/>
    </xf>
    <xf numFmtId="183" fontId="4" fillId="0" borderId="6" xfId="0" quotePrefix="1" applyNumberFormat="1" applyFont="1" applyBorder="1" applyAlignment="1">
      <alignment vertical="top"/>
    </xf>
    <xf numFmtId="183" fontId="4" fillId="0" borderId="6" xfId="0" applyNumberFormat="1" applyFont="1" applyBorder="1" applyAlignment="1">
      <alignment vertical="top"/>
    </xf>
    <xf numFmtId="193" fontId="4" fillId="0" borderId="6" xfId="0" applyNumberFormat="1" applyFont="1" applyBorder="1" applyAlignment="1">
      <alignment horizontal="right" vertical="top"/>
    </xf>
    <xf numFmtId="193" fontId="4" fillId="0" borderId="7" xfId="0" applyNumberFormat="1" applyFont="1" applyBorder="1" applyAlignment="1">
      <alignment horizontal="right" vertical="top"/>
    </xf>
    <xf numFmtId="0" fontId="15" fillId="0" borderId="8" xfId="0" applyFont="1" applyBorder="1" applyAlignment="1">
      <alignment horizontal="distributed" vertical="center" justifyLastLine="1"/>
    </xf>
    <xf numFmtId="0" fontId="15" fillId="0" borderId="1" xfId="0" applyFont="1" applyBorder="1" applyAlignment="1">
      <alignment horizontal="distributed" vertical="center" justifyLastLine="1"/>
    </xf>
    <xf numFmtId="0" fontId="15" fillId="0" borderId="2" xfId="0" applyFont="1" applyBorder="1" applyAlignment="1">
      <alignment horizontal="distributed" vertical="center" justifyLastLine="1"/>
    </xf>
    <xf numFmtId="0" fontId="15" fillId="0" borderId="3" xfId="0" applyFont="1" applyBorder="1" applyAlignment="1">
      <alignment horizontal="distributed" vertical="center" justifyLastLine="1"/>
    </xf>
    <xf numFmtId="0" fontId="15" fillId="0" borderId="0" xfId="0" applyFont="1" applyBorder="1" applyAlignment="1">
      <alignment horizontal="distributed" vertical="center" justifyLastLine="1"/>
    </xf>
    <xf numFmtId="0" fontId="15" fillId="0" borderId="4" xfId="0" applyFont="1" applyBorder="1" applyAlignment="1">
      <alignment horizontal="distributed" vertical="center" justifyLastLine="1"/>
    </xf>
    <xf numFmtId="0" fontId="15" fillId="0" borderId="5" xfId="0" applyFont="1" applyBorder="1" applyAlignment="1">
      <alignment horizontal="distributed" vertical="center" justifyLastLine="1"/>
    </xf>
    <xf numFmtId="0" fontId="15" fillId="0" borderId="6" xfId="0" applyFont="1" applyBorder="1" applyAlignment="1">
      <alignment horizontal="distributed" vertical="center" justifyLastLine="1"/>
    </xf>
    <xf numFmtId="0" fontId="15" fillId="0" borderId="7" xfId="0" applyFont="1" applyBorder="1" applyAlignment="1">
      <alignment horizontal="distributed" vertical="center" justifyLastLine="1"/>
    </xf>
    <xf numFmtId="0" fontId="15" fillId="0" borderId="8" xfId="0" applyFont="1" applyBorder="1" applyAlignment="1">
      <alignment horizontal="center" vertical="distributed" textRotation="255" justifyLastLine="1"/>
    </xf>
    <xf numFmtId="0" fontId="15" fillId="0" borderId="2" xfId="0" applyFont="1" applyBorder="1" applyAlignment="1">
      <alignment horizontal="center" vertical="distributed" textRotation="255" justifyLastLine="1"/>
    </xf>
    <xf numFmtId="0" fontId="15" fillId="0" borderId="3" xfId="0" applyFont="1" applyBorder="1" applyAlignment="1">
      <alignment horizontal="center" vertical="distributed" textRotation="255" justifyLastLine="1"/>
    </xf>
    <xf numFmtId="0" fontId="15" fillId="0" borderId="4" xfId="0" applyFont="1" applyBorder="1" applyAlignment="1">
      <alignment horizontal="center" vertical="distributed" textRotation="255" justifyLastLine="1"/>
    </xf>
    <xf numFmtId="0" fontId="15" fillId="0" borderId="5" xfId="0" applyFont="1" applyBorder="1" applyAlignment="1">
      <alignment horizontal="center" vertical="distributed" textRotation="255" justifyLastLine="1"/>
    </xf>
    <xf numFmtId="0" fontId="15" fillId="0" borderId="7" xfId="0" applyFont="1" applyBorder="1" applyAlignment="1">
      <alignment horizontal="center" vertical="distributed" textRotation="255" justifyLastLine="1"/>
    </xf>
    <xf numFmtId="0" fontId="15" fillId="0" borderId="11" xfId="0" applyFont="1" applyBorder="1" applyAlignment="1">
      <alignment horizontal="distributed" vertical="center" justifyLastLine="1"/>
    </xf>
    <xf numFmtId="0" fontId="15" fillId="0" borderId="12" xfId="0" applyFont="1" applyBorder="1" applyAlignment="1">
      <alignment horizontal="distributed" vertical="center" justifyLastLine="1"/>
    </xf>
    <xf numFmtId="0" fontId="15" fillId="0" borderId="9" xfId="0" applyFont="1" applyBorder="1" applyAlignment="1">
      <alignment horizontal="distributed" vertical="center" justifyLastLine="1"/>
    </xf>
    <xf numFmtId="0" fontId="4" fillId="2" borderId="3" xfId="0" applyFont="1" applyFill="1" applyBorder="1" applyAlignment="1">
      <alignment horizontal="distributed" vertical="center"/>
    </xf>
    <xf numFmtId="0" fontId="4" fillId="2" borderId="0" xfId="0" applyFont="1" applyFill="1" applyBorder="1" applyAlignment="1">
      <alignment horizontal="distributed" vertical="center"/>
    </xf>
    <xf numFmtId="0" fontId="4" fillId="2" borderId="4" xfId="0" applyFont="1" applyFill="1" applyBorder="1" applyAlignment="1">
      <alignment horizontal="distributed" vertical="center"/>
    </xf>
    <xf numFmtId="178" fontId="4" fillId="2" borderId="3" xfId="0" applyNumberFormat="1" applyFont="1" applyFill="1" applyBorder="1" applyAlignment="1">
      <alignment horizontal="right" vertical="center"/>
    </xf>
    <xf numFmtId="178" fontId="4" fillId="2" borderId="0" xfId="0" applyNumberFormat="1" applyFont="1" applyFill="1" applyBorder="1" applyAlignment="1">
      <alignment horizontal="right" vertical="center"/>
    </xf>
    <xf numFmtId="178" fontId="0" fillId="2" borderId="0" xfId="0" applyNumberFormat="1" applyFont="1" applyFill="1" applyBorder="1" applyAlignment="1">
      <alignment horizontal="right" vertical="center"/>
    </xf>
    <xf numFmtId="178" fontId="0" fillId="2" borderId="4" xfId="0" applyNumberFormat="1" applyFont="1" applyFill="1" applyBorder="1" applyAlignment="1">
      <alignment horizontal="right" vertical="center"/>
    </xf>
    <xf numFmtId="0" fontId="15" fillId="0" borderId="13" xfId="0" applyFont="1" applyBorder="1" applyAlignment="1">
      <alignment horizontal="center" vertical="distributed" textRotation="255" justifyLastLine="1"/>
    </xf>
    <xf numFmtId="0" fontId="15" fillId="0" borderId="15" xfId="0" applyFont="1" applyBorder="1" applyAlignment="1">
      <alignment horizontal="center" vertical="distributed" textRotation="255" justifyLastLine="1"/>
    </xf>
    <xf numFmtId="0" fontId="15" fillId="0" borderId="14" xfId="0" applyFont="1" applyBorder="1" applyAlignment="1">
      <alignment horizontal="center" vertical="distributed" textRotation="255" justifyLastLine="1"/>
    </xf>
    <xf numFmtId="0" fontId="15" fillId="0" borderId="13" xfId="0" applyFont="1" applyBorder="1" applyAlignment="1">
      <alignment horizontal="center" vertical="distributed" wrapText="1" justifyLastLine="1"/>
    </xf>
    <xf numFmtId="0" fontId="15" fillId="0" borderId="15" xfId="0" applyFont="1" applyBorder="1" applyAlignment="1">
      <alignment horizontal="center" vertical="distributed" wrapText="1" justifyLastLine="1"/>
    </xf>
    <xf numFmtId="0" fontId="15" fillId="0" borderId="14" xfId="0" applyFont="1" applyBorder="1" applyAlignment="1">
      <alignment horizontal="center" vertical="distributed" wrapText="1" justifyLastLine="1"/>
    </xf>
    <xf numFmtId="0" fontId="15" fillId="0" borderId="13" xfId="0" applyFont="1" applyBorder="1" applyAlignment="1">
      <alignment horizontal="center" vertical="distributed" textRotation="255" wrapText="1" justifyLastLine="1"/>
    </xf>
    <xf numFmtId="0" fontId="15" fillId="0" borderId="15" xfId="0" applyFont="1" applyBorder="1" applyAlignment="1">
      <alignment horizontal="center" vertical="distributed" textRotation="255" wrapText="1" justifyLastLine="1"/>
    </xf>
    <xf numFmtId="0" fontId="15" fillId="0" borderId="14" xfId="0" applyFont="1" applyBorder="1" applyAlignment="1">
      <alignment horizontal="center" vertical="distributed" textRotation="255" wrapText="1" justifyLastLine="1"/>
    </xf>
    <xf numFmtId="0" fontId="7" fillId="2" borderId="0" xfId="0" applyFont="1" applyFill="1" applyBorder="1" applyAlignment="1">
      <alignment horizontal="left" vertical="center" wrapText="1"/>
    </xf>
    <xf numFmtId="0" fontId="7" fillId="2" borderId="0" xfId="0" applyFont="1" applyFill="1" applyBorder="1" applyAlignment="1">
      <alignment horizontal="left" vertical="center"/>
    </xf>
    <xf numFmtId="183" fontId="4" fillId="0" borderId="5" xfId="0" applyNumberFormat="1" applyFont="1" applyBorder="1" applyAlignment="1">
      <alignment vertical="top"/>
    </xf>
    <xf numFmtId="183" fontId="4" fillId="0" borderId="6" xfId="0" applyNumberFormat="1" applyFont="1" applyBorder="1" applyAlignment="1">
      <alignment horizontal="right" vertical="top"/>
    </xf>
    <xf numFmtId="183" fontId="4" fillId="0" borderId="0" xfId="0" applyNumberFormat="1" applyFont="1" applyBorder="1" applyAlignment="1">
      <alignment vertical="top"/>
    </xf>
    <xf numFmtId="183" fontId="4" fillId="0" borderId="4" xfId="0" applyNumberFormat="1" applyFont="1" applyBorder="1" applyAlignment="1">
      <alignment vertical="top"/>
    </xf>
    <xf numFmtId="183" fontId="4" fillId="0" borderId="7" xfId="0" applyNumberFormat="1" applyFont="1" applyBorder="1" applyAlignment="1">
      <alignment vertical="top"/>
    </xf>
    <xf numFmtId="183" fontId="4" fillId="0" borderId="1" xfId="0" applyNumberFormat="1" applyFont="1" applyBorder="1" applyAlignment="1">
      <alignment vertical="top"/>
    </xf>
    <xf numFmtId="183" fontId="4" fillId="0" borderId="2" xfId="0" applyNumberFormat="1" applyFont="1" applyBorder="1" applyAlignment="1">
      <alignment vertical="top"/>
    </xf>
    <xf numFmtId="38" fontId="4" fillId="0" borderId="5" xfId="1" applyFont="1" applyBorder="1" applyAlignment="1">
      <alignment horizontal="right" vertical="center"/>
    </xf>
    <xf numFmtId="38" fontId="4" fillId="0" borderId="6" xfId="1" applyFont="1" applyBorder="1" applyAlignment="1">
      <alignment horizontal="right" vertical="center"/>
    </xf>
    <xf numFmtId="178" fontId="4" fillId="0" borderId="6" xfId="1" applyNumberFormat="1" applyFont="1" applyBorder="1" applyAlignment="1">
      <alignment horizontal="right" vertical="center"/>
    </xf>
    <xf numFmtId="177" fontId="4" fillId="0" borderId="6" xfId="1" applyNumberFormat="1" applyFont="1" applyBorder="1" applyAlignment="1">
      <alignment horizontal="right" vertical="center"/>
    </xf>
    <xf numFmtId="183" fontId="4" fillId="0" borderId="3" xfId="0" applyNumberFormat="1" applyFont="1" applyBorder="1" applyAlignment="1">
      <alignment vertical="top"/>
    </xf>
    <xf numFmtId="183" fontId="4" fillId="0" borderId="0" xfId="0" quotePrefix="1" applyNumberFormat="1" applyFont="1" applyBorder="1" applyAlignment="1">
      <alignment vertical="top"/>
    </xf>
    <xf numFmtId="183" fontId="4" fillId="0" borderId="0" xfId="0" applyNumberFormat="1" applyFont="1" applyBorder="1" applyAlignment="1">
      <alignment horizontal="right" vertical="top"/>
    </xf>
    <xf numFmtId="177" fontId="4" fillId="0" borderId="0" xfId="1" applyNumberFormat="1" applyFont="1" applyBorder="1" applyAlignment="1">
      <alignment horizontal="right" vertical="center"/>
    </xf>
    <xf numFmtId="178" fontId="4" fillId="0" borderId="0" xfId="1" applyNumberFormat="1" applyFont="1" applyBorder="1" applyAlignment="1">
      <alignment horizontal="right" vertical="center"/>
    </xf>
    <xf numFmtId="182" fontId="4" fillId="0" borderId="0" xfId="1" applyNumberFormat="1" applyFont="1" applyBorder="1" applyAlignment="1">
      <alignment horizontal="right" vertical="center"/>
    </xf>
    <xf numFmtId="182" fontId="4" fillId="0" borderId="4" xfId="1" applyNumberFormat="1" applyFont="1" applyBorder="1" applyAlignment="1">
      <alignment horizontal="righ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0"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5" fillId="0" borderId="7" xfId="0" applyFont="1" applyBorder="1" applyAlignment="1">
      <alignment vertical="center" wrapText="1"/>
    </xf>
    <xf numFmtId="0" fontId="4" fillId="2" borderId="1" xfId="0" applyFont="1" applyFill="1" applyBorder="1" applyAlignment="1">
      <alignment horizontal="center" vertical="center"/>
    </xf>
    <xf numFmtId="38" fontId="4" fillId="0" borderId="8" xfId="1" applyFont="1" applyBorder="1" applyAlignment="1">
      <alignment horizontal="right" vertical="center"/>
    </xf>
    <xf numFmtId="38" fontId="4" fillId="0" borderId="1" xfId="1" applyFont="1" applyBorder="1" applyAlignment="1">
      <alignment horizontal="right" vertical="center"/>
    </xf>
    <xf numFmtId="178" fontId="4" fillId="0" borderId="1" xfId="1" applyNumberFormat="1" applyFont="1" applyBorder="1" applyAlignment="1">
      <alignment horizontal="right" vertical="center"/>
    </xf>
    <xf numFmtId="182" fontId="4" fillId="0" borderId="6" xfId="1" applyNumberFormat="1" applyFont="1" applyBorder="1" applyAlignment="1">
      <alignment horizontal="right" vertical="center"/>
    </xf>
    <xf numFmtId="182" fontId="4" fillId="0" borderId="7" xfId="1" applyNumberFormat="1" applyFont="1" applyBorder="1" applyAlignment="1">
      <alignment horizontal="right" vertical="center"/>
    </xf>
    <xf numFmtId="185" fontId="4" fillId="2" borderId="6" xfId="0" applyNumberFormat="1" applyFont="1" applyFill="1" applyBorder="1" applyAlignment="1">
      <alignment vertical="center"/>
    </xf>
    <xf numFmtId="183" fontId="4" fillId="0" borderId="8" xfId="0" applyNumberFormat="1" applyFont="1" applyBorder="1" applyAlignment="1">
      <alignment vertical="top"/>
    </xf>
    <xf numFmtId="183" fontId="4" fillId="0" borderId="1" xfId="0" quotePrefix="1" applyNumberFormat="1" applyFont="1" applyBorder="1" applyAlignment="1">
      <alignment vertical="top"/>
    </xf>
    <xf numFmtId="176" fontId="4" fillId="0" borderId="1" xfId="1" applyNumberFormat="1" applyFont="1" applyBorder="1" applyAlignment="1">
      <alignment horizontal="right" vertical="center"/>
    </xf>
    <xf numFmtId="0" fontId="4" fillId="2" borderId="4" xfId="0" applyFont="1" applyFill="1" applyBorder="1" applyAlignment="1">
      <alignment horizontal="center" vertical="center"/>
    </xf>
    <xf numFmtId="0" fontId="4" fillId="0" borderId="3" xfId="0" applyFont="1" applyBorder="1" applyAlignment="1">
      <alignment horizontal="distributed" vertical="center" justifyLastLine="1"/>
    </xf>
    <xf numFmtId="0" fontId="4" fillId="0" borderId="4" xfId="0" applyFont="1" applyBorder="1" applyAlignment="1">
      <alignment horizontal="distributed" vertical="center" justifyLastLine="1"/>
    </xf>
    <xf numFmtId="0" fontId="5" fillId="0" borderId="8" xfId="0" applyFont="1" applyBorder="1" applyAlignment="1">
      <alignment horizontal="distributed" vertical="center" justifyLastLine="1"/>
    </xf>
    <xf numFmtId="0" fontId="5" fillId="0" borderId="1" xfId="0" applyFont="1" applyBorder="1" applyAlignment="1">
      <alignment horizontal="distributed" vertical="center" justifyLastLine="1"/>
    </xf>
    <xf numFmtId="0" fontId="5" fillId="0" borderId="2" xfId="0" applyFont="1" applyBorder="1" applyAlignment="1">
      <alignment horizontal="distributed" vertical="center" justifyLastLine="1"/>
    </xf>
    <xf numFmtId="0" fontId="4" fillId="2" borderId="7" xfId="0" applyFont="1" applyFill="1" applyBorder="1" applyAlignment="1">
      <alignment horizontal="center" vertical="center"/>
    </xf>
    <xf numFmtId="177" fontId="4" fillId="0" borderId="1" xfId="1" applyNumberFormat="1" applyFont="1" applyBorder="1" applyAlignment="1">
      <alignment horizontal="right" vertical="center"/>
    </xf>
    <xf numFmtId="182" fontId="4" fillId="0" borderId="1" xfId="1" applyNumberFormat="1" applyFont="1" applyBorder="1" applyAlignment="1">
      <alignment horizontal="right" vertical="center"/>
    </xf>
    <xf numFmtId="182" fontId="4" fillId="0" borderId="2" xfId="1" applyNumberFormat="1" applyFont="1" applyBorder="1" applyAlignment="1">
      <alignment horizontal="right" vertical="center"/>
    </xf>
    <xf numFmtId="0" fontId="4" fillId="2" borderId="8" xfId="0" applyFont="1" applyFill="1" applyBorder="1" applyAlignment="1">
      <alignment horizontal="center" vertical="center"/>
    </xf>
    <xf numFmtId="0" fontId="4" fillId="2" borderId="2" xfId="0" applyFont="1" applyFill="1" applyBorder="1" applyAlignment="1">
      <alignment horizontal="center" vertical="center"/>
    </xf>
    <xf numFmtId="38" fontId="4" fillId="0" borderId="3" xfId="1" applyFont="1" applyBorder="1" applyAlignment="1">
      <alignment horizontal="right" vertical="center"/>
    </xf>
    <xf numFmtId="38" fontId="4" fillId="0" borderId="0" xfId="1" applyFont="1" applyBorder="1" applyAlignment="1">
      <alignment horizontal="right" vertical="center"/>
    </xf>
    <xf numFmtId="176" fontId="4" fillId="0" borderId="0" xfId="1" quotePrefix="1" applyNumberFormat="1" applyFont="1" applyBorder="1" applyAlignment="1">
      <alignment horizontal="right" vertical="center"/>
    </xf>
    <xf numFmtId="0" fontId="5" fillId="0" borderId="3" xfId="0" applyFont="1" applyBorder="1" applyAlignment="1">
      <alignment horizontal="distributed" vertical="center" wrapText="1" justifyLastLine="1"/>
    </xf>
    <xf numFmtId="0" fontId="5" fillId="0" borderId="0" xfId="0" applyFont="1" applyBorder="1" applyAlignment="1">
      <alignment horizontal="distributed" vertical="center" wrapText="1" justifyLastLine="1"/>
    </xf>
    <xf numFmtId="0" fontId="5" fillId="0" borderId="4" xfId="0" applyFont="1" applyBorder="1" applyAlignment="1">
      <alignment horizontal="distributed" vertical="center" wrapText="1" justifyLastLine="1"/>
    </xf>
    <xf numFmtId="0" fontId="5" fillId="0" borderId="5" xfId="0" applyFont="1" applyBorder="1" applyAlignment="1">
      <alignment horizontal="distributed" vertical="center" justifyLastLine="1"/>
    </xf>
    <xf numFmtId="0" fontId="5" fillId="0" borderId="6" xfId="0" applyFont="1" applyBorder="1" applyAlignment="1">
      <alignment horizontal="distributed" vertical="center" justifyLastLine="1"/>
    </xf>
    <xf numFmtId="0" fontId="5" fillId="0" borderId="7" xfId="0" applyFont="1" applyBorder="1" applyAlignment="1">
      <alignment horizontal="distributed" vertical="center" justifyLastLine="1"/>
    </xf>
    <xf numFmtId="0" fontId="5" fillId="0" borderId="3" xfId="0" applyFont="1" applyBorder="1" applyAlignment="1">
      <alignment horizontal="distributed" vertical="center" justifyLastLine="1"/>
    </xf>
    <xf numFmtId="0" fontId="5" fillId="0" borderId="0" xfId="0" applyFont="1" applyBorder="1" applyAlignment="1">
      <alignment horizontal="distributed" vertical="center" justifyLastLine="1"/>
    </xf>
    <xf numFmtId="0" fontId="5" fillId="0" borderId="4" xfId="0" applyFont="1" applyBorder="1" applyAlignment="1">
      <alignment horizontal="distributed" vertical="center" justifyLastLine="1"/>
    </xf>
    <xf numFmtId="186" fontId="4" fillId="0" borderId="6" xfId="0" applyNumberFormat="1" applyFont="1" applyBorder="1" applyAlignment="1">
      <alignment horizontal="center" vertical="center"/>
    </xf>
    <xf numFmtId="186" fontId="4" fillId="0" borderId="7" xfId="0" applyNumberFormat="1" applyFont="1" applyBorder="1" applyAlignment="1">
      <alignment horizontal="center" vertical="center"/>
    </xf>
    <xf numFmtId="0" fontId="6" fillId="2" borderId="0" xfId="0" quotePrefix="1" applyFont="1" applyFill="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horizontal="distributed" vertical="center"/>
    </xf>
    <xf numFmtId="0" fontId="4" fillId="2" borderId="11" xfId="0" applyFont="1" applyFill="1" applyBorder="1" applyAlignment="1">
      <alignment horizontal="distributed" vertical="center" justifyLastLine="1"/>
    </xf>
    <xf numFmtId="0" fontId="4" fillId="2" borderId="12" xfId="0" applyFont="1" applyFill="1" applyBorder="1" applyAlignment="1">
      <alignment horizontal="distributed" vertical="center" justifyLastLine="1"/>
    </xf>
    <xf numFmtId="0" fontId="4" fillId="2" borderId="9" xfId="0" applyFont="1" applyFill="1" applyBorder="1" applyAlignment="1">
      <alignment horizontal="distributed" vertical="center" justifyLastLine="1"/>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9" xfId="0" applyFont="1" applyFill="1" applyBorder="1" applyAlignment="1">
      <alignment horizontal="center" vertical="center"/>
    </xf>
    <xf numFmtId="0" fontId="0" fillId="2" borderId="0" xfId="0" applyFont="1" applyFill="1" applyBorder="1" applyAlignment="1">
      <alignment horizontal="distributed" vertical="center"/>
    </xf>
    <xf numFmtId="0" fontId="0" fillId="2" borderId="4" xfId="0" applyFont="1" applyFill="1" applyBorder="1" applyAlignment="1">
      <alignment horizontal="distributed" vertical="center"/>
    </xf>
    <xf numFmtId="0" fontId="0" fillId="2" borderId="0" xfId="0" applyFont="1" applyFill="1" applyBorder="1" applyAlignment="1">
      <alignment vertical="center"/>
    </xf>
    <xf numFmtId="176" fontId="4" fillId="0" borderId="5" xfId="1" applyNumberFormat="1" applyFont="1" applyBorder="1" applyAlignment="1">
      <alignment horizontal="right" vertical="center"/>
    </xf>
    <xf numFmtId="176" fontId="4" fillId="0" borderId="6" xfId="1" applyNumberFormat="1" applyFont="1" applyBorder="1" applyAlignment="1">
      <alignment horizontal="right" vertical="center"/>
    </xf>
    <xf numFmtId="176" fontId="4" fillId="0" borderId="6" xfId="1" quotePrefix="1" applyNumberFormat="1" applyFont="1" applyBorder="1" applyAlignment="1">
      <alignment horizontal="right" vertical="center"/>
    </xf>
    <xf numFmtId="186" fontId="4" fillId="0" borderId="6" xfId="0" quotePrefix="1" applyNumberFormat="1" applyFont="1" applyBorder="1" applyAlignment="1">
      <alignment horizontal="right" vertical="top" indent="1"/>
    </xf>
    <xf numFmtId="186" fontId="4" fillId="0" borderId="6" xfId="0" applyNumberFormat="1" applyFont="1" applyBorder="1" applyAlignment="1">
      <alignment horizontal="right" vertical="top" indent="1"/>
    </xf>
    <xf numFmtId="176" fontId="4" fillId="0" borderId="3" xfId="1" applyNumberFormat="1" applyFont="1" applyBorder="1" applyAlignment="1">
      <alignment horizontal="right" vertical="center"/>
    </xf>
    <xf numFmtId="176" fontId="4" fillId="0" borderId="0" xfId="1" applyNumberFormat="1" applyFont="1" applyBorder="1" applyAlignment="1">
      <alignment horizontal="right" vertical="center"/>
    </xf>
    <xf numFmtId="186" fontId="4" fillId="0" borderId="0" xfId="0" quotePrefix="1" applyNumberFormat="1" applyFont="1" applyBorder="1" applyAlignment="1">
      <alignment horizontal="right" vertical="top" indent="1"/>
    </xf>
    <xf numFmtId="186" fontId="4" fillId="0" borderId="0" xfId="0" applyNumberFormat="1" applyFont="1" applyBorder="1" applyAlignment="1">
      <alignment horizontal="right" vertical="top" indent="1"/>
    </xf>
    <xf numFmtId="186" fontId="4" fillId="0" borderId="0" xfId="0" applyNumberFormat="1" applyFont="1" applyBorder="1" applyAlignment="1">
      <alignment horizontal="center" vertical="center"/>
    </xf>
    <xf numFmtId="186" fontId="4" fillId="0" borderId="4" xfId="0" applyNumberFormat="1" applyFont="1" applyBorder="1" applyAlignment="1">
      <alignment horizontal="center" vertical="center"/>
    </xf>
    <xf numFmtId="38" fontId="4" fillId="0" borderId="0" xfId="1" applyFont="1" applyBorder="1" applyAlignment="1">
      <alignment vertical="center"/>
    </xf>
    <xf numFmtId="38" fontId="4" fillId="0" borderId="4" xfId="1" applyFont="1" applyBorder="1" applyAlignment="1">
      <alignment vertical="center"/>
    </xf>
    <xf numFmtId="186" fontId="4" fillId="0" borderId="1" xfId="0" quotePrefix="1" applyNumberFormat="1" applyFont="1" applyBorder="1" applyAlignment="1">
      <alignment horizontal="right" vertical="top" indent="1"/>
    </xf>
    <xf numFmtId="186" fontId="4" fillId="0" borderId="1" xfId="0" applyNumberFormat="1" applyFont="1" applyBorder="1" applyAlignment="1">
      <alignment horizontal="right" vertical="top" indent="1"/>
    </xf>
    <xf numFmtId="186" fontId="4" fillId="0" borderId="1" xfId="0" applyNumberFormat="1" applyFont="1" applyBorder="1" applyAlignment="1">
      <alignment horizontal="center" vertical="center"/>
    </xf>
    <xf numFmtId="176" fontId="4" fillId="0" borderId="1" xfId="1" quotePrefix="1" applyNumberFormat="1" applyFont="1" applyBorder="1" applyAlignment="1">
      <alignment horizontal="right" vertical="center"/>
    </xf>
    <xf numFmtId="38" fontId="4" fillId="0" borderId="6" xfId="1" applyFont="1" applyBorder="1" applyAlignment="1">
      <alignment vertical="center"/>
    </xf>
    <xf numFmtId="38" fontId="4" fillId="0" borderId="7" xfId="1" applyFont="1" applyBorder="1" applyAlignment="1">
      <alignment vertical="center"/>
    </xf>
    <xf numFmtId="38" fontId="4" fillId="0" borderId="8" xfId="1" applyFont="1" applyBorder="1" applyAlignment="1">
      <alignment vertical="center"/>
    </xf>
    <xf numFmtId="38" fontId="4" fillId="0" borderId="1" xfId="1" applyFont="1" applyBorder="1" applyAlignment="1">
      <alignment vertical="center"/>
    </xf>
    <xf numFmtId="38" fontId="4" fillId="0" borderId="5" xfId="1" applyFont="1" applyBorder="1" applyAlignment="1">
      <alignment vertical="center"/>
    </xf>
    <xf numFmtId="38" fontId="4" fillId="0" borderId="2" xfId="1" applyFont="1" applyBorder="1" applyAlignment="1">
      <alignment vertical="center"/>
    </xf>
    <xf numFmtId="38" fontId="4" fillId="2" borderId="12" xfId="1" applyFont="1" applyFill="1" applyBorder="1" applyAlignment="1">
      <alignment horizontal="center" vertical="center"/>
    </xf>
    <xf numFmtId="0" fontId="4" fillId="2" borderId="13" xfId="0" applyFont="1" applyFill="1" applyBorder="1" applyAlignment="1">
      <alignment horizontal="distributed" vertical="center" justifyLastLine="1"/>
    </xf>
    <xf numFmtId="0" fontId="5" fillId="2" borderId="10" xfId="0" applyFont="1" applyFill="1" applyBorder="1" applyAlignment="1">
      <alignment horizontal="distributed" vertical="center" justifyLastLine="1"/>
    </xf>
    <xf numFmtId="0" fontId="5" fillId="2" borderId="13" xfId="0" applyFont="1" applyFill="1" applyBorder="1" applyAlignment="1">
      <alignment horizontal="distributed" vertical="center" justifyLastLine="1"/>
    </xf>
    <xf numFmtId="0" fontId="4" fillId="2" borderId="8"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8" xfId="0" applyFont="1" applyFill="1" applyBorder="1" applyAlignment="1">
      <alignment horizontal="distributed" vertical="center" justifyLastLine="1"/>
    </xf>
    <xf numFmtId="0" fontId="4" fillId="2" borderId="1" xfId="0" applyFont="1" applyFill="1" applyBorder="1" applyAlignment="1">
      <alignment horizontal="distributed" vertical="center" justifyLastLine="1"/>
    </xf>
    <xf numFmtId="0" fontId="4" fillId="2" borderId="2" xfId="0" applyFont="1" applyFill="1" applyBorder="1" applyAlignment="1">
      <alignment horizontal="distributed" vertical="center" justifyLastLine="1"/>
    </xf>
    <xf numFmtId="0" fontId="4" fillId="2" borderId="3" xfId="0" applyFont="1" applyFill="1" applyBorder="1" applyAlignment="1">
      <alignment horizontal="distributed" vertical="center" justifyLastLine="1"/>
    </xf>
    <xf numFmtId="0" fontId="4" fillId="2" borderId="0" xfId="0" applyFont="1" applyFill="1" applyBorder="1" applyAlignment="1">
      <alignment horizontal="distributed" vertical="center" justifyLastLine="1"/>
    </xf>
    <xf numFmtId="0" fontId="4" fillId="2" borderId="4" xfId="0" applyFont="1" applyFill="1" applyBorder="1" applyAlignment="1">
      <alignment horizontal="distributed" vertical="center" justifyLastLine="1"/>
    </xf>
    <xf numFmtId="0" fontId="4" fillId="2" borderId="5" xfId="0" applyFont="1" applyFill="1" applyBorder="1" applyAlignment="1">
      <alignment horizontal="distributed" vertical="center" justifyLastLine="1"/>
    </xf>
    <xf numFmtId="0" fontId="4" fillId="2" borderId="6" xfId="0" applyFont="1" applyFill="1" applyBorder="1" applyAlignment="1">
      <alignment horizontal="distributed" vertical="center" justifyLastLine="1"/>
    </xf>
    <xf numFmtId="0" fontId="4" fillId="2" borderId="7" xfId="0" applyFont="1" applyFill="1" applyBorder="1" applyAlignment="1">
      <alignment horizontal="distributed" vertical="center" justifyLastLine="1"/>
    </xf>
    <xf numFmtId="0" fontId="5" fillId="2" borderId="8" xfId="0" applyFont="1" applyFill="1" applyBorder="1" applyAlignment="1">
      <alignment horizontal="distributed" vertical="center" justifyLastLine="1"/>
    </xf>
    <xf numFmtId="0" fontId="5" fillId="2" borderId="1" xfId="0" applyFont="1" applyFill="1" applyBorder="1" applyAlignment="1">
      <alignment horizontal="distributed" vertical="center" justifyLastLine="1"/>
    </xf>
    <xf numFmtId="0" fontId="5" fillId="2" borderId="3" xfId="0" applyFont="1" applyFill="1" applyBorder="1" applyAlignment="1">
      <alignment horizontal="distributed" vertical="center" justifyLastLine="1"/>
    </xf>
    <xf numFmtId="0" fontId="5" fillId="2" borderId="0" xfId="0" applyFont="1" applyFill="1" applyBorder="1" applyAlignment="1">
      <alignment horizontal="distributed" vertical="center" justifyLastLine="1"/>
    </xf>
    <xf numFmtId="0" fontId="5" fillId="2" borderId="5" xfId="0" applyFont="1" applyFill="1" applyBorder="1" applyAlignment="1">
      <alignment horizontal="distributed" vertical="center" justifyLastLine="1"/>
    </xf>
    <xf numFmtId="0" fontId="5" fillId="2" borderId="6" xfId="0" applyFont="1" applyFill="1" applyBorder="1" applyAlignment="1">
      <alignment horizontal="distributed" vertical="center" justifyLastLine="1"/>
    </xf>
    <xf numFmtId="185" fontId="4" fillId="2" borderId="6" xfId="0" applyNumberFormat="1" applyFont="1" applyFill="1" applyBorder="1" applyAlignment="1">
      <alignment horizontal="right" vertical="center"/>
    </xf>
    <xf numFmtId="0" fontId="4"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184" fontId="4" fillId="2" borderId="6" xfId="0" applyNumberFormat="1" applyFont="1" applyFill="1" applyBorder="1" applyAlignment="1">
      <alignment horizontal="right" vertical="center"/>
    </xf>
    <xf numFmtId="0" fontId="4" fillId="2" borderId="6" xfId="0" applyFont="1" applyFill="1" applyBorder="1" applyAlignment="1">
      <alignmen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5" xfId="0" applyFont="1" applyFill="1" applyBorder="1" applyAlignment="1">
      <alignment vertical="center"/>
    </xf>
    <xf numFmtId="0" fontId="4" fillId="2" borderId="7" xfId="0" applyFont="1" applyFill="1" applyBorder="1" applyAlignment="1">
      <alignment vertical="center"/>
    </xf>
    <xf numFmtId="0" fontId="4" fillId="2" borderId="0" xfId="0" applyFont="1" applyFill="1" applyBorder="1" applyAlignment="1">
      <alignment vertical="center"/>
    </xf>
    <xf numFmtId="0" fontId="2" fillId="2" borderId="0" xfId="0" applyFont="1" applyFill="1" applyAlignment="1">
      <alignment horizontal="left" vertical="center"/>
    </xf>
    <xf numFmtId="0" fontId="2" fillId="2" borderId="0" xfId="0" quotePrefix="1" applyFont="1" applyFill="1" applyAlignment="1">
      <alignment horizontal="center" vertical="center"/>
    </xf>
    <xf numFmtId="0" fontId="4" fillId="2" borderId="12" xfId="0" applyFont="1" applyFill="1" applyBorder="1" applyAlignment="1">
      <alignment vertical="center"/>
    </xf>
    <xf numFmtId="0" fontId="4" fillId="2" borderId="9" xfId="0" applyFont="1" applyFill="1" applyBorder="1" applyAlignment="1">
      <alignment vertical="center"/>
    </xf>
    <xf numFmtId="186" fontId="4" fillId="0" borderId="2" xfId="0" applyNumberFormat="1" applyFont="1" applyBorder="1" applyAlignment="1">
      <alignment horizontal="center" vertical="center"/>
    </xf>
    <xf numFmtId="38" fontId="4" fillId="0" borderId="3" xfId="1" applyFont="1" applyBorder="1" applyAlignment="1">
      <alignment vertical="center"/>
    </xf>
    <xf numFmtId="176" fontId="4" fillId="0" borderId="8" xfId="1" applyNumberFormat="1" applyFont="1" applyBorder="1" applyAlignment="1">
      <alignment horizontal="right" vertical="center"/>
    </xf>
    <xf numFmtId="0" fontId="4" fillId="2" borderId="8" xfId="0" applyFont="1" applyFill="1" applyBorder="1" applyAlignment="1">
      <alignment horizontal="distributed" vertical="center"/>
    </xf>
    <xf numFmtId="0" fontId="4" fillId="2" borderId="1" xfId="0" applyFont="1" applyFill="1" applyBorder="1" applyAlignment="1">
      <alignment horizontal="distributed" vertical="center"/>
    </xf>
    <xf numFmtId="0" fontId="4" fillId="2" borderId="2" xfId="0" applyFont="1" applyFill="1" applyBorder="1" applyAlignment="1">
      <alignment horizontal="distributed" vertical="center"/>
    </xf>
    <xf numFmtId="192" fontId="4" fillId="2" borderId="6" xfId="0" applyNumberFormat="1" applyFont="1" applyFill="1" applyBorder="1" applyAlignment="1">
      <alignment horizontal="right" vertical="center"/>
    </xf>
    <xf numFmtId="0" fontId="15" fillId="2" borderId="0" xfId="0" quotePrefix="1" applyFont="1" applyFill="1" applyAlignment="1">
      <alignment horizontal="center" vertical="center"/>
    </xf>
    <xf numFmtId="0" fontId="15" fillId="0" borderId="8" xfId="0" applyFont="1" applyBorder="1" applyAlignment="1">
      <alignment horizontal="distributed" vertical="center" wrapText="1" justifyLastLine="1"/>
    </xf>
    <xf numFmtId="0" fontId="15" fillId="0" borderId="1" xfId="0" applyFont="1" applyBorder="1" applyAlignment="1">
      <alignment horizontal="distributed" vertical="center" wrapText="1" justifyLastLine="1"/>
    </xf>
    <xf numFmtId="0" fontId="15" fillId="0" borderId="2" xfId="0" applyFont="1" applyBorder="1" applyAlignment="1">
      <alignment horizontal="distributed" vertical="center" wrapText="1" justifyLastLine="1"/>
    </xf>
    <xf numFmtId="0" fontId="15" fillId="0" borderId="5" xfId="0" applyFont="1" applyBorder="1" applyAlignment="1">
      <alignment horizontal="distributed" vertical="center" wrapText="1" justifyLastLine="1"/>
    </xf>
    <xf numFmtId="0" fontId="15" fillId="0" borderId="6" xfId="0" applyFont="1" applyBorder="1" applyAlignment="1">
      <alignment horizontal="distributed" vertical="center" wrapText="1" justifyLastLine="1"/>
    </xf>
    <xf numFmtId="0" fontId="15" fillId="0" borderId="7" xfId="0" applyFont="1" applyBorder="1" applyAlignment="1">
      <alignment horizontal="distributed" vertical="center" wrapText="1" justifyLastLine="1"/>
    </xf>
    <xf numFmtId="0" fontId="15" fillId="0" borderId="3" xfId="0" applyFont="1" applyBorder="1" applyAlignment="1">
      <alignment horizontal="center" vertical="center"/>
    </xf>
    <xf numFmtId="0" fontId="15" fillId="0" borderId="5" xfId="0" applyFont="1" applyBorder="1" applyAlignment="1">
      <alignment horizontal="center" vertical="center"/>
    </xf>
    <xf numFmtId="58" fontId="15" fillId="0" borderId="8" xfId="0" applyNumberFormat="1" applyFont="1" applyBorder="1" applyAlignment="1">
      <alignment horizontal="center" vertical="distributed" textRotation="255" justifyLastLine="1"/>
    </xf>
    <xf numFmtId="58" fontId="15" fillId="0" borderId="2" xfId="0" applyNumberFormat="1" applyFont="1" applyBorder="1" applyAlignment="1">
      <alignment horizontal="center" vertical="distributed" textRotation="255" justifyLastLine="1"/>
    </xf>
    <xf numFmtId="58" fontId="15" fillId="0" borderId="3" xfId="0" applyNumberFormat="1" applyFont="1" applyBorder="1" applyAlignment="1">
      <alignment horizontal="center" vertical="distributed" textRotation="255" justifyLastLine="1"/>
    </xf>
    <xf numFmtId="58" fontId="15" fillId="0" borderId="4" xfId="0" applyNumberFormat="1" applyFont="1" applyBorder="1" applyAlignment="1">
      <alignment horizontal="center" vertical="distributed" textRotation="255" justifyLastLine="1"/>
    </xf>
    <xf numFmtId="58" fontId="15" fillId="0" borderId="5" xfId="0" applyNumberFormat="1" applyFont="1" applyBorder="1" applyAlignment="1">
      <alignment horizontal="center" vertical="distributed" textRotation="255" justifyLastLine="1"/>
    </xf>
    <xf numFmtId="58" fontId="15" fillId="0" borderId="7" xfId="0" applyNumberFormat="1" applyFont="1" applyBorder="1" applyAlignment="1">
      <alignment horizontal="center" vertical="distributed" textRotation="255" justifyLastLine="1"/>
    </xf>
    <xf numFmtId="0" fontId="4" fillId="2" borderId="6" xfId="0" applyFont="1" applyFill="1" applyBorder="1" applyAlignment="1">
      <alignment horizontal="left" vertical="center"/>
    </xf>
    <xf numFmtId="0" fontId="15" fillId="0" borderId="4" xfId="0" applyFont="1" applyBorder="1" applyAlignment="1">
      <alignment horizontal="center" vertical="center"/>
    </xf>
    <xf numFmtId="0" fontId="15" fillId="0" borderId="7" xfId="0" applyFont="1" applyBorder="1" applyAlignment="1">
      <alignment horizontal="center" vertical="center"/>
    </xf>
    <xf numFmtId="0" fontId="15" fillId="0" borderId="2" xfId="0" applyFont="1" applyBorder="1" applyAlignment="1">
      <alignment horizontal="center" vertical="center"/>
    </xf>
    <xf numFmtId="0" fontId="15" fillId="0" borderId="12" xfId="0" applyFont="1" applyBorder="1" applyAlignment="1">
      <alignment horizontal="center" vertical="center"/>
    </xf>
    <xf numFmtId="0" fontId="15" fillId="0" borderId="8" xfId="0" applyFont="1" applyBorder="1" applyAlignment="1">
      <alignment horizontal="center" vertical="center"/>
    </xf>
    <xf numFmtId="0" fontId="15" fillId="0" borderId="12" xfId="0" applyFont="1" applyBorder="1" applyAlignment="1">
      <alignment horizontal="distributed" vertical="center"/>
    </xf>
    <xf numFmtId="58" fontId="15" fillId="0" borderId="12" xfId="0" applyNumberFormat="1" applyFont="1" applyBorder="1" applyAlignment="1">
      <alignment horizontal="distributed" vertical="center"/>
    </xf>
    <xf numFmtId="0" fontId="4" fillId="2" borderId="8" xfId="0" applyFont="1" applyFill="1" applyBorder="1" applyAlignment="1">
      <alignment horizontal="center" vertical="center" shrinkToFit="1"/>
    </xf>
    <xf numFmtId="0" fontId="4" fillId="2" borderId="2" xfId="0" applyFont="1" applyFill="1" applyBorder="1" applyAlignment="1">
      <alignment horizontal="center" vertical="center" shrinkToFit="1"/>
    </xf>
    <xf numFmtId="0" fontId="4" fillId="2" borderId="5" xfId="0" applyFont="1" applyFill="1" applyBorder="1" applyAlignment="1">
      <alignment horizontal="center" vertical="center" shrinkToFit="1"/>
    </xf>
    <xf numFmtId="0" fontId="4" fillId="2" borderId="7" xfId="0" applyFont="1" applyFill="1" applyBorder="1" applyAlignment="1">
      <alignment horizontal="center" vertical="center" shrinkToFit="1"/>
    </xf>
    <xf numFmtId="178" fontId="4" fillId="2" borderId="8" xfId="0" applyNumberFormat="1" applyFont="1" applyFill="1" applyBorder="1" applyAlignment="1">
      <alignment horizontal="right" vertical="center"/>
    </xf>
    <xf numFmtId="178" fontId="4" fillId="2" borderId="1" xfId="0" applyNumberFormat="1" applyFont="1" applyFill="1" applyBorder="1" applyAlignment="1">
      <alignment horizontal="right" vertical="center"/>
    </xf>
    <xf numFmtId="178" fontId="0" fillId="2" borderId="1" xfId="0" applyNumberFormat="1" applyFont="1" applyFill="1" applyBorder="1" applyAlignment="1">
      <alignment horizontal="right" vertical="center"/>
    </xf>
    <xf numFmtId="178" fontId="0" fillId="2" borderId="2" xfId="0" applyNumberFormat="1" applyFont="1" applyFill="1" applyBorder="1" applyAlignment="1">
      <alignment horizontal="right" vertical="center"/>
    </xf>
    <xf numFmtId="0" fontId="0" fillId="2" borderId="4" xfId="0" applyFont="1" applyFill="1" applyBorder="1" applyAlignment="1">
      <alignment vertical="center"/>
    </xf>
    <xf numFmtId="0" fontId="4" fillId="2" borderId="0" xfId="0" applyFont="1" applyFill="1" applyBorder="1" applyAlignment="1">
      <alignment horizontal="left"/>
    </xf>
    <xf numFmtId="0" fontId="4" fillId="2" borderId="1" xfId="0" applyFont="1" applyFill="1" applyBorder="1" applyAlignment="1">
      <alignment horizontal="center" vertical="center" shrinkToFit="1"/>
    </xf>
    <xf numFmtId="0" fontId="4" fillId="2" borderId="6" xfId="0" applyFont="1" applyFill="1" applyBorder="1" applyAlignment="1">
      <alignment horizontal="center" vertical="center" shrinkToFit="1"/>
    </xf>
    <xf numFmtId="0" fontId="5" fillId="2" borderId="8"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7" xfId="0" applyFont="1" applyFill="1" applyBorder="1" applyAlignment="1">
      <alignment horizontal="center" vertical="center" wrapText="1"/>
    </xf>
    <xf numFmtId="185" fontId="4" fillId="2" borderId="6" xfId="0" applyNumberFormat="1" applyFont="1" applyFill="1" applyBorder="1" applyAlignment="1">
      <alignment horizontal="center" vertical="center"/>
    </xf>
    <xf numFmtId="0" fontId="15" fillId="0" borderId="8" xfId="0" applyFont="1" applyBorder="1" applyAlignment="1">
      <alignment horizontal="center" vertical="center" textRotation="255"/>
    </xf>
    <xf numFmtId="0" fontId="15" fillId="0" borderId="2" xfId="0" applyFont="1" applyBorder="1" applyAlignment="1">
      <alignment horizontal="center" vertical="center" textRotation="255"/>
    </xf>
    <xf numFmtId="56" fontId="15" fillId="0" borderId="8" xfId="0" applyNumberFormat="1" applyFont="1" applyBorder="1" applyAlignment="1">
      <alignment horizontal="distributed" vertical="center" justifyLastLine="1"/>
    </xf>
    <xf numFmtId="56" fontId="15" fillId="0" borderId="1" xfId="0" applyNumberFormat="1" applyFont="1" applyBorder="1" applyAlignment="1">
      <alignment horizontal="distributed" vertical="center" justifyLastLine="1"/>
    </xf>
    <xf numFmtId="56" fontId="15" fillId="0" borderId="2" xfId="0" applyNumberFormat="1" applyFont="1" applyBorder="1" applyAlignment="1">
      <alignment horizontal="distributed" vertical="center" justifyLastLine="1"/>
    </xf>
    <xf numFmtId="56" fontId="15" fillId="0" borderId="5" xfId="0" applyNumberFormat="1" applyFont="1" applyBorder="1" applyAlignment="1">
      <alignment horizontal="distributed" vertical="center" justifyLastLine="1"/>
    </xf>
    <xf numFmtId="56" fontId="15" fillId="0" borderId="6" xfId="0" applyNumberFormat="1" applyFont="1" applyBorder="1" applyAlignment="1">
      <alignment horizontal="distributed" vertical="center" justifyLastLine="1"/>
    </xf>
    <xf numFmtId="56" fontId="15" fillId="0" borderId="7" xfId="0" applyNumberFormat="1" applyFont="1" applyBorder="1" applyAlignment="1">
      <alignment horizontal="distributed" vertical="center" justifyLastLine="1"/>
    </xf>
    <xf numFmtId="0" fontId="15" fillId="0" borderId="3" xfId="0" applyFont="1" applyBorder="1" applyAlignment="1">
      <alignment horizontal="center" vertical="center" textRotation="255"/>
    </xf>
    <xf numFmtId="0" fontId="15" fillId="0" borderId="4" xfId="0" applyFont="1" applyBorder="1" applyAlignment="1">
      <alignment horizontal="center" vertical="center" textRotation="255"/>
    </xf>
    <xf numFmtId="183" fontId="4" fillId="0" borderId="1" xfId="0" applyNumberFormat="1" applyFont="1" applyBorder="1" applyAlignment="1">
      <alignment horizontal="right" vertical="top"/>
    </xf>
    <xf numFmtId="193" fontId="4" fillId="0" borderId="1" xfId="0" applyNumberFormat="1" applyFont="1" applyBorder="1" applyAlignment="1">
      <alignment vertical="top"/>
    </xf>
    <xf numFmtId="193" fontId="4" fillId="0" borderId="2" xfId="0" applyNumberFormat="1" applyFont="1" applyBorder="1" applyAlignment="1">
      <alignment vertical="top"/>
    </xf>
    <xf numFmtId="0" fontId="15" fillId="0" borderId="5" xfId="0" applyFont="1" applyBorder="1" applyAlignment="1">
      <alignment horizontal="center" vertical="center" textRotation="255"/>
    </xf>
    <xf numFmtId="0" fontId="15" fillId="0" borderId="7" xfId="0" applyFont="1" applyBorder="1" applyAlignment="1">
      <alignment horizontal="center" vertical="center" textRotation="255"/>
    </xf>
    <xf numFmtId="187" fontId="15" fillId="0" borderId="0" xfId="0" applyNumberFormat="1" applyFont="1" applyBorder="1" applyAlignment="1">
      <alignment horizontal="center" vertical="center"/>
    </xf>
    <xf numFmtId="187" fontId="15" fillId="0" borderId="4" xfId="0" applyNumberFormat="1" applyFont="1" applyBorder="1" applyAlignment="1">
      <alignment horizontal="center" vertical="center"/>
    </xf>
    <xf numFmtId="0" fontId="15" fillId="2" borderId="1" xfId="0" applyFont="1" applyFill="1" applyBorder="1" applyAlignment="1">
      <alignment horizontal="center" vertical="center"/>
    </xf>
    <xf numFmtId="0" fontId="15" fillId="0" borderId="0" xfId="0" applyFont="1" applyBorder="1" applyAlignment="1">
      <alignment horizontal="left" vertical="center"/>
    </xf>
    <xf numFmtId="187" fontId="15" fillId="0" borderId="3" xfId="0" applyNumberFormat="1" applyFont="1" applyBorder="1" applyAlignment="1">
      <alignment horizontal="center" vertical="center"/>
    </xf>
    <xf numFmtId="178" fontId="4" fillId="0" borderId="0" xfId="0" applyNumberFormat="1" applyFont="1" applyBorder="1" applyAlignment="1">
      <alignment horizontal="right" vertical="center" wrapText="1"/>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9" xfId="0" applyFont="1" applyBorder="1" applyAlignment="1">
      <alignment horizontal="center" vertical="center"/>
    </xf>
    <xf numFmtId="38" fontId="15" fillId="2" borderId="0" xfId="1" applyFont="1" applyFill="1" applyBorder="1" applyAlignment="1">
      <alignment horizontal="center" vertical="center"/>
    </xf>
    <xf numFmtId="38" fontId="15" fillId="2" borderId="1" xfId="1" applyFont="1" applyFill="1" applyBorder="1" applyAlignment="1">
      <alignment horizontal="center" vertical="center"/>
    </xf>
    <xf numFmtId="183" fontId="15" fillId="2" borderId="1" xfId="1" applyNumberFormat="1" applyFont="1" applyFill="1" applyBorder="1" applyAlignment="1">
      <alignment horizontal="center" vertical="center"/>
    </xf>
    <xf numFmtId="183" fontId="15" fillId="2" borderId="2" xfId="1" applyNumberFormat="1" applyFont="1" applyFill="1" applyBorder="1" applyAlignment="1">
      <alignment horizontal="center" vertical="center"/>
    </xf>
    <xf numFmtId="180" fontId="4" fillId="2" borderId="3" xfId="0" quotePrefix="1" applyNumberFormat="1" applyFont="1" applyFill="1" applyBorder="1" applyAlignment="1">
      <alignment horizontal="center" vertical="center"/>
    </xf>
    <xf numFmtId="183" fontId="15" fillId="2" borderId="0" xfId="1" applyNumberFormat="1" applyFont="1" applyFill="1" applyBorder="1" applyAlignment="1">
      <alignment horizontal="center" vertical="center"/>
    </xf>
    <xf numFmtId="183" fontId="15" fillId="2" borderId="4" xfId="1" applyNumberFormat="1" applyFont="1" applyFill="1" applyBorder="1" applyAlignment="1">
      <alignment horizontal="center" vertical="center"/>
    </xf>
    <xf numFmtId="38" fontId="15" fillId="2" borderId="6" xfId="1" applyFont="1" applyFill="1" applyBorder="1" applyAlignment="1">
      <alignment horizontal="center" vertical="center"/>
    </xf>
    <xf numFmtId="183" fontId="15" fillId="2" borderId="6" xfId="0" applyNumberFormat="1" applyFont="1" applyFill="1" applyBorder="1" applyAlignment="1">
      <alignment horizontal="center" vertical="center"/>
    </xf>
    <xf numFmtId="183" fontId="15" fillId="2" borderId="7" xfId="0" applyNumberFormat="1" applyFont="1" applyFill="1" applyBorder="1" applyAlignment="1">
      <alignment horizontal="center" vertical="center"/>
    </xf>
    <xf numFmtId="0" fontId="2" fillId="0" borderId="0" xfId="0" applyFont="1" applyBorder="1" applyAlignment="1">
      <alignment horizontal="left" vertical="center"/>
    </xf>
    <xf numFmtId="58" fontId="4" fillId="0" borderId="6" xfId="0" applyNumberFormat="1" applyFont="1" applyBorder="1" applyAlignment="1">
      <alignment horizontal="right" vertical="center"/>
    </xf>
    <xf numFmtId="38" fontId="15" fillId="2" borderId="3" xfId="1" applyFont="1" applyFill="1" applyBorder="1" applyAlignment="1">
      <alignment horizontal="center" vertical="center"/>
    </xf>
    <xf numFmtId="38" fontId="15" fillId="2" borderId="8" xfId="1" applyFont="1" applyFill="1" applyBorder="1" applyAlignment="1">
      <alignment horizontal="center" vertical="center"/>
    </xf>
    <xf numFmtId="0" fontId="4" fillId="0" borderId="10" xfId="0" applyFont="1" applyBorder="1" applyAlignment="1">
      <alignment horizontal="center" vertical="center" wrapText="1" justifyLastLine="1"/>
    </xf>
    <xf numFmtId="0" fontId="4" fillId="0" borderId="10" xfId="0" applyFont="1" applyBorder="1" applyAlignment="1">
      <alignment horizontal="center" vertical="center" wrapText="1"/>
    </xf>
    <xf numFmtId="0" fontId="4" fillId="0" borderId="10" xfId="0" applyFont="1" applyBorder="1" applyAlignment="1">
      <alignment horizontal="center" vertical="center"/>
    </xf>
    <xf numFmtId="0" fontId="4" fillId="0" borderId="10" xfId="0" applyFont="1" applyBorder="1" applyAlignment="1">
      <alignment horizontal="center" vertical="center" justifyLastLine="1"/>
    </xf>
    <xf numFmtId="38" fontId="15" fillId="2" borderId="5" xfId="1" applyFont="1" applyFill="1" applyBorder="1" applyAlignment="1">
      <alignment horizontal="center" vertical="center"/>
    </xf>
    <xf numFmtId="180" fontId="4" fillId="2" borderId="6" xfId="0" quotePrefix="1" applyNumberFormat="1" applyFont="1" applyFill="1" applyBorder="1" applyAlignment="1">
      <alignment horizontal="center" vertical="center"/>
    </xf>
    <xf numFmtId="180" fontId="4" fillId="2" borderId="7" xfId="0" applyNumberFormat="1" applyFont="1" applyFill="1" applyBorder="1" applyAlignment="1">
      <alignment horizontal="center" vertical="center"/>
    </xf>
    <xf numFmtId="180" fontId="4" fillId="2" borderId="11" xfId="0" applyNumberFormat="1" applyFont="1" applyFill="1" applyBorder="1" applyAlignment="1">
      <alignment horizontal="center" vertical="center"/>
    </xf>
    <xf numFmtId="180" fontId="4" fillId="2" borderId="12" xfId="0" applyNumberFormat="1" applyFont="1" applyFill="1" applyBorder="1" applyAlignment="1">
      <alignment horizontal="center" vertical="center"/>
    </xf>
    <xf numFmtId="3" fontId="4" fillId="2" borderId="12" xfId="0" applyNumberFormat="1" applyFont="1" applyFill="1" applyBorder="1" applyAlignment="1">
      <alignment horizontal="center" vertical="center"/>
    </xf>
    <xf numFmtId="180" fontId="4" fillId="2" borderId="12" xfId="0" quotePrefix="1" applyNumberFormat="1" applyFont="1" applyFill="1" applyBorder="1" applyAlignment="1">
      <alignment horizontal="center" vertical="center" wrapText="1"/>
    </xf>
    <xf numFmtId="180" fontId="4" fillId="2" borderId="12" xfId="0" applyNumberFormat="1" applyFont="1" applyFill="1" applyBorder="1" applyAlignment="1">
      <alignment horizontal="center" vertical="center" wrapText="1"/>
    </xf>
    <xf numFmtId="180" fontId="4" fillId="2" borderId="9" xfId="0" applyNumberFormat="1" applyFont="1" applyFill="1" applyBorder="1" applyAlignment="1">
      <alignment horizontal="center" vertical="center" wrapText="1"/>
    </xf>
    <xf numFmtId="180" fontId="4" fillId="2" borderId="0" xfId="0" quotePrefix="1" applyNumberFormat="1" applyFont="1" applyFill="1" applyBorder="1" applyAlignment="1">
      <alignment horizontal="center" vertical="center"/>
    </xf>
    <xf numFmtId="180" fontId="4" fillId="2" borderId="4" xfId="0" applyNumberFormat="1" applyFont="1" applyFill="1" applyBorder="1" applyAlignment="1">
      <alignment horizontal="center" vertical="center"/>
    </xf>
    <xf numFmtId="180" fontId="4" fillId="2" borderId="5" xfId="0" quotePrefix="1" applyNumberFormat="1" applyFont="1" applyFill="1" applyBorder="1" applyAlignment="1">
      <alignment horizontal="center" vertical="center"/>
    </xf>
    <xf numFmtId="0" fontId="4" fillId="0" borderId="1" xfId="0" applyFont="1" applyBorder="1" applyAlignment="1">
      <alignment horizontal="left" vertical="center"/>
    </xf>
    <xf numFmtId="180" fontId="4" fillId="0" borderId="6" xfId="0" applyNumberFormat="1" applyFont="1" applyBorder="1" applyAlignment="1">
      <alignment horizontal="right" vertical="center"/>
    </xf>
    <xf numFmtId="180" fontId="4" fillId="0" borderId="7" xfId="0" applyNumberFormat="1" applyFont="1" applyBorder="1" applyAlignment="1">
      <alignment horizontal="right" vertical="center"/>
    </xf>
    <xf numFmtId="0" fontId="5"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4" fillId="0" borderId="15" xfId="0" applyFont="1" applyBorder="1" applyAlignment="1">
      <alignment horizontal="center" vertical="center"/>
    </xf>
    <xf numFmtId="180" fontId="4" fillId="0" borderId="5" xfId="0" applyNumberFormat="1" applyFont="1" applyBorder="1" applyAlignment="1">
      <alignment horizontal="right" vertical="center"/>
    </xf>
    <xf numFmtId="0" fontId="4" fillId="0" borderId="3" xfId="0" applyFont="1" applyBorder="1" applyAlignment="1">
      <alignment vertical="center"/>
    </xf>
    <xf numFmtId="0" fontId="4" fillId="0" borderId="8" xfId="0" applyFont="1" applyBorder="1" applyAlignment="1">
      <alignment vertical="center"/>
    </xf>
    <xf numFmtId="38" fontId="4" fillId="0" borderId="1" xfId="1" applyFont="1" applyBorder="1" applyAlignment="1">
      <alignment horizontal="center" vertical="center"/>
    </xf>
    <xf numFmtId="0" fontId="6" fillId="0" borderId="0" xfId="0" quotePrefix="1" applyFont="1" applyAlignment="1">
      <alignment horizontal="center" vertical="center"/>
    </xf>
    <xf numFmtId="0" fontId="6" fillId="0" borderId="0" xfId="0" applyFont="1" applyAlignment="1">
      <alignment horizontal="distributed" vertical="center"/>
    </xf>
    <xf numFmtId="0" fontId="4" fillId="0" borderId="4" xfId="0" applyFont="1" applyBorder="1" applyAlignment="1">
      <alignment vertical="center"/>
    </xf>
    <xf numFmtId="38" fontId="4" fillId="0" borderId="0" xfId="1" applyFont="1" applyBorder="1" applyAlignment="1">
      <alignment horizontal="center" vertical="center"/>
    </xf>
    <xf numFmtId="0" fontId="4" fillId="0" borderId="2" xfId="0" applyFont="1" applyBorder="1" applyAlignment="1">
      <alignment vertical="center"/>
    </xf>
    <xf numFmtId="180" fontId="4" fillId="0" borderId="1" xfId="0" applyNumberFormat="1" applyFont="1" applyBorder="1" applyAlignment="1">
      <alignment horizontal="right" vertical="center"/>
    </xf>
    <xf numFmtId="178" fontId="4" fillId="0" borderId="12" xfId="1" applyNumberFormat="1" applyFont="1" applyBorder="1" applyAlignment="1">
      <alignment horizontal="center" vertical="center"/>
    </xf>
    <xf numFmtId="178" fontId="4" fillId="0" borderId="9" xfId="1" applyNumberFormat="1" applyFont="1" applyBorder="1" applyAlignment="1">
      <alignment horizontal="center" vertical="center"/>
    </xf>
    <xf numFmtId="0" fontId="4" fillId="0" borderId="0" xfId="0" applyFont="1" applyBorder="1" applyAlignment="1">
      <alignment vertical="center" shrinkToFit="1"/>
    </xf>
    <xf numFmtId="0" fontId="4" fillId="0" borderId="4" xfId="0" applyFont="1" applyBorder="1" applyAlignment="1">
      <alignment vertical="center" shrinkToFit="1"/>
    </xf>
    <xf numFmtId="178" fontId="4" fillId="0" borderId="12" xfId="0" applyNumberFormat="1" applyFont="1" applyBorder="1" applyAlignment="1">
      <alignment horizontal="right"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0" fillId="0" borderId="12" xfId="0" applyBorder="1" applyAlignment="1">
      <alignment vertical="center"/>
    </xf>
    <xf numFmtId="0" fontId="0" fillId="0" borderId="9" xfId="0" applyBorder="1" applyAlignment="1">
      <alignment vertical="center"/>
    </xf>
    <xf numFmtId="176" fontId="4" fillId="0" borderId="11" xfId="1" applyNumberFormat="1" applyFont="1" applyBorder="1" applyAlignment="1">
      <alignment horizontal="right" vertical="center"/>
    </xf>
    <xf numFmtId="176" fontId="4" fillId="0" borderId="12" xfId="1" applyNumberFormat="1" applyFont="1" applyBorder="1" applyAlignment="1">
      <alignment horizontal="right" vertical="center"/>
    </xf>
    <xf numFmtId="176" fontId="4" fillId="0" borderId="9" xfId="1" applyNumberFormat="1" applyFont="1" applyBorder="1" applyAlignment="1">
      <alignment horizontal="right" vertical="center"/>
    </xf>
    <xf numFmtId="0" fontId="4" fillId="0" borderId="1" xfId="0" applyFont="1" applyBorder="1" applyAlignment="1">
      <alignment horizontal="left" vertical="top" wrapText="1"/>
    </xf>
    <xf numFmtId="0" fontId="0" fillId="0" borderId="1" xfId="0" applyBorder="1" applyAlignment="1">
      <alignment vertical="center"/>
    </xf>
    <xf numFmtId="178" fontId="4" fillId="0" borderId="6" xfId="0" applyNumberFormat="1" applyFont="1" applyBorder="1" applyAlignment="1">
      <alignment horizontal="right" vertical="center" wrapText="1"/>
    </xf>
    <xf numFmtId="0" fontId="5" fillId="0" borderId="0" xfId="0" applyFont="1" applyBorder="1" applyAlignment="1">
      <alignment vertical="center"/>
    </xf>
    <xf numFmtId="0" fontId="5" fillId="0" borderId="4" xfId="0" applyFont="1" applyBorder="1" applyAlignment="1">
      <alignment vertical="center"/>
    </xf>
    <xf numFmtId="178" fontId="4" fillId="0" borderId="5" xfId="1" applyNumberFormat="1" applyFont="1" applyBorder="1" applyAlignment="1">
      <alignment horizontal="right" vertical="center"/>
    </xf>
    <xf numFmtId="0" fontId="4" fillId="0" borderId="8" xfId="0" applyFont="1" applyBorder="1" applyAlignment="1">
      <alignment horizontal="center" vertical="center" wrapText="1" justifyLastLine="1"/>
    </xf>
    <xf numFmtId="0" fontId="4" fillId="0" borderId="1" xfId="0" applyFont="1" applyBorder="1" applyAlignment="1">
      <alignment horizontal="center" vertical="center" wrapText="1" justifyLastLine="1"/>
    </xf>
    <xf numFmtId="0" fontId="4" fillId="0" borderId="2" xfId="0" applyFont="1" applyBorder="1" applyAlignment="1">
      <alignment horizontal="center" vertical="center" wrapText="1" justifyLastLine="1"/>
    </xf>
    <xf numFmtId="0" fontId="4" fillId="0" borderId="5" xfId="0" applyFont="1" applyBorder="1" applyAlignment="1">
      <alignment horizontal="center" vertical="center" wrapText="1" justifyLastLine="1"/>
    </xf>
    <xf numFmtId="0" fontId="4" fillId="0" borderId="6" xfId="0" applyFont="1" applyBorder="1" applyAlignment="1">
      <alignment horizontal="center" vertical="center" wrapText="1" justifyLastLine="1"/>
    </xf>
    <xf numFmtId="0" fontId="4" fillId="0" borderId="7" xfId="0" applyFont="1" applyBorder="1" applyAlignment="1">
      <alignment horizontal="center" vertical="center" wrapText="1" justifyLastLine="1"/>
    </xf>
    <xf numFmtId="183" fontId="4" fillId="0" borderId="1" xfId="0" applyNumberFormat="1" applyFont="1" applyBorder="1" applyAlignment="1">
      <alignment horizontal="right" vertical="center"/>
    </xf>
    <xf numFmtId="183" fontId="4" fillId="0" borderId="2" xfId="0" applyNumberFormat="1" applyFont="1" applyBorder="1" applyAlignment="1">
      <alignment horizontal="right" vertical="center"/>
    </xf>
    <xf numFmtId="178" fontId="4" fillId="0" borderId="1" xfId="0" applyNumberFormat="1" applyFont="1" applyBorder="1" applyAlignment="1">
      <alignment horizontal="right" vertical="center" wrapText="1"/>
    </xf>
    <xf numFmtId="178" fontId="4" fillId="0" borderId="3" xfId="1" applyNumberFormat="1" applyFont="1" applyBorder="1" applyAlignment="1">
      <alignment horizontal="right" vertical="center"/>
    </xf>
    <xf numFmtId="180" fontId="4" fillId="0" borderId="2" xfId="0" applyNumberFormat="1" applyFont="1" applyBorder="1" applyAlignment="1">
      <alignment horizontal="right" vertical="center"/>
    </xf>
    <xf numFmtId="180" fontId="4" fillId="0" borderId="8" xfId="0" applyNumberFormat="1" applyFont="1" applyBorder="1" applyAlignment="1">
      <alignment horizontal="right" vertical="center"/>
    </xf>
    <xf numFmtId="180" fontId="4" fillId="0" borderId="1" xfId="0" applyNumberFormat="1" applyFont="1" applyBorder="1" applyAlignment="1">
      <alignment horizontal="center" vertical="center"/>
    </xf>
    <xf numFmtId="0" fontId="4" fillId="0" borderId="5" xfId="0" quotePrefix="1" applyFont="1" applyBorder="1" applyAlignment="1">
      <alignment horizontal="center" vertical="center"/>
    </xf>
    <xf numFmtId="0" fontId="4" fillId="0" borderId="6" xfId="0" quotePrefix="1" applyFont="1" applyBorder="1" applyAlignment="1">
      <alignment horizontal="center" vertical="center"/>
    </xf>
    <xf numFmtId="0" fontId="4" fillId="0" borderId="14" xfId="0" quotePrefix="1" applyFont="1" applyBorder="1" applyAlignment="1">
      <alignment horizontal="center" vertical="center"/>
    </xf>
    <xf numFmtId="0" fontId="4" fillId="0" borderId="1" xfId="0" applyFont="1" applyFill="1" applyBorder="1" applyAlignment="1">
      <alignment horizontal="left" vertical="center" wrapText="1"/>
    </xf>
    <xf numFmtId="0" fontId="4" fillId="0" borderId="0" xfId="0" applyFont="1" applyFill="1" applyBorder="1" applyAlignment="1">
      <alignment horizontal="left" vertical="center" wrapText="1"/>
    </xf>
    <xf numFmtId="184" fontId="4" fillId="0" borderId="6" xfId="0" applyNumberFormat="1" applyFont="1" applyBorder="1" applyAlignment="1">
      <alignment horizontal="right" vertical="center"/>
    </xf>
    <xf numFmtId="0" fontId="4" fillId="0" borderId="10" xfId="0" applyFont="1" applyBorder="1" applyAlignment="1">
      <alignment horizontal="distributed" vertical="center" justifyLastLine="1" shrinkToFit="1"/>
    </xf>
    <xf numFmtId="0" fontId="4" fillId="0" borderId="11" xfId="0" applyFont="1" applyBorder="1" applyAlignment="1">
      <alignment horizontal="center" vertical="center" justifyLastLine="1"/>
    </xf>
    <xf numFmtId="0" fontId="4" fillId="0" borderId="12" xfId="0" applyFont="1" applyBorder="1" applyAlignment="1">
      <alignment horizontal="center" vertical="center" justifyLastLine="1"/>
    </xf>
    <xf numFmtId="0" fontId="4" fillId="0" borderId="9" xfId="0" applyFont="1" applyBorder="1" applyAlignment="1">
      <alignment horizontal="center" vertical="center" justifyLastLine="1"/>
    </xf>
    <xf numFmtId="0" fontId="4" fillId="0" borderId="0" xfId="0" applyFont="1" applyAlignment="1">
      <alignment horizontal="center" vertical="center"/>
    </xf>
    <xf numFmtId="3" fontId="4" fillId="2" borderId="1" xfId="0" quotePrefix="1" applyNumberFormat="1" applyFont="1" applyFill="1" applyBorder="1" applyAlignment="1">
      <alignment horizontal="center" vertical="center"/>
    </xf>
    <xf numFmtId="3" fontId="4" fillId="2" borderId="1" xfId="0" applyNumberFormat="1" applyFont="1" applyFill="1" applyBorder="1" applyAlignment="1">
      <alignment horizontal="center" vertical="center"/>
    </xf>
    <xf numFmtId="180" fontId="4" fillId="2" borderId="1" xfId="0" quotePrefix="1" applyNumberFormat="1" applyFont="1" applyFill="1" applyBorder="1" applyAlignment="1">
      <alignment horizontal="center" vertical="center" wrapText="1"/>
    </xf>
    <xf numFmtId="180" fontId="4" fillId="2" borderId="1" xfId="0" applyNumberFormat="1" applyFont="1" applyFill="1" applyBorder="1" applyAlignment="1">
      <alignment horizontal="center" vertical="center" wrapText="1"/>
    </xf>
    <xf numFmtId="180" fontId="4" fillId="2" borderId="2" xfId="0" applyNumberFormat="1" applyFont="1" applyFill="1" applyBorder="1" applyAlignment="1">
      <alignment horizontal="center" vertical="center" wrapText="1"/>
    </xf>
    <xf numFmtId="0" fontId="4" fillId="0" borderId="13" xfId="0" applyFont="1" applyBorder="1" applyAlignment="1">
      <alignment horizontal="center" vertical="center"/>
    </xf>
    <xf numFmtId="0" fontId="2" fillId="0" borderId="0" xfId="0" quotePrefix="1" applyFont="1" applyBorder="1" applyAlignment="1">
      <alignment horizontal="center" vertical="center"/>
    </xf>
    <xf numFmtId="0" fontId="9" fillId="0" borderId="1" xfId="0" applyFont="1" applyBorder="1" applyAlignment="1">
      <alignment horizontal="center"/>
    </xf>
    <xf numFmtId="0" fontId="9" fillId="0" borderId="2" xfId="0" applyFont="1" applyBorder="1" applyAlignment="1">
      <alignment horizontal="center"/>
    </xf>
    <xf numFmtId="58" fontId="4" fillId="0" borderId="8" xfId="0" applyNumberFormat="1" applyFont="1" applyBorder="1" applyAlignment="1">
      <alignment horizontal="distributed" vertical="center" justifyLastLine="1"/>
    </xf>
    <xf numFmtId="58" fontId="4" fillId="0" borderId="1" xfId="0" applyNumberFormat="1" applyFont="1" applyBorder="1" applyAlignment="1">
      <alignment horizontal="distributed" vertical="center" justifyLastLine="1"/>
    </xf>
    <xf numFmtId="58" fontId="4" fillId="0" borderId="2" xfId="0" applyNumberFormat="1" applyFont="1" applyBorder="1" applyAlignment="1">
      <alignment horizontal="distributed" vertical="center" justifyLastLine="1"/>
    </xf>
    <xf numFmtId="58" fontId="4" fillId="0" borderId="5" xfId="0" applyNumberFormat="1" applyFont="1" applyBorder="1" applyAlignment="1">
      <alignment horizontal="distributed" vertical="center" justifyLastLine="1"/>
    </xf>
    <xf numFmtId="58" fontId="4" fillId="0" borderId="6" xfId="0" applyNumberFormat="1" applyFont="1" applyBorder="1" applyAlignment="1">
      <alignment horizontal="distributed" vertical="center" justifyLastLine="1"/>
    </xf>
    <xf numFmtId="58" fontId="4" fillId="0" borderId="7" xfId="0" applyNumberFormat="1" applyFont="1" applyBorder="1" applyAlignment="1">
      <alignment horizontal="distributed" vertical="center" justifyLastLine="1"/>
    </xf>
    <xf numFmtId="0" fontId="4" fillId="0" borderId="0" xfId="0" applyFont="1" applyBorder="1" applyAlignment="1">
      <alignment horizontal="center" vertical="top"/>
    </xf>
    <xf numFmtId="0" fontId="4" fillId="0" borderId="4" xfId="0" applyFont="1" applyBorder="1" applyAlignment="1">
      <alignment horizontal="center" vertical="top"/>
    </xf>
    <xf numFmtId="178" fontId="4" fillId="0" borderId="8" xfId="1" applyNumberFormat="1" applyFont="1" applyBorder="1" applyAlignment="1">
      <alignment horizontal="right" vertical="center"/>
    </xf>
    <xf numFmtId="183" fontId="4" fillId="0" borderId="0" xfId="0" applyNumberFormat="1" applyFont="1" applyBorder="1" applyAlignment="1">
      <alignment horizontal="right" vertical="center"/>
    </xf>
    <xf numFmtId="183" fontId="4" fillId="0" borderId="4" xfId="0" applyNumberFormat="1" applyFont="1" applyBorder="1" applyAlignment="1">
      <alignment horizontal="right" vertical="center"/>
    </xf>
    <xf numFmtId="183" fontId="4" fillId="0" borderId="6" xfId="0" applyNumberFormat="1" applyFont="1" applyBorder="1" applyAlignment="1">
      <alignment horizontal="right" vertical="center"/>
    </xf>
    <xf numFmtId="183" fontId="4" fillId="0" borderId="7" xfId="0" applyNumberFormat="1" applyFont="1" applyBorder="1" applyAlignment="1">
      <alignment horizontal="right" vertical="center"/>
    </xf>
    <xf numFmtId="0" fontId="4" fillId="0" borderId="8" xfId="0" applyFont="1" applyBorder="1" applyAlignment="1">
      <alignment horizontal="center" vertical="distributed" textRotation="255" justifyLastLine="1"/>
    </xf>
    <xf numFmtId="0" fontId="4" fillId="0" borderId="2" xfId="0" applyFont="1" applyBorder="1" applyAlignment="1">
      <alignment horizontal="center" vertical="distributed" textRotation="255" justifyLastLine="1"/>
    </xf>
    <xf numFmtId="0" fontId="4" fillId="0" borderId="3" xfId="0" applyFont="1" applyBorder="1" applyAlignment="1">
      <alignment horizontal="center" vertical="distributed" textRotation="255" justifyLastLine="1"/>
    </xf>
    <xf numFmtId="0" fontId="4" fillId="0" borderId="4" xfId="0" applyFont="1" applyBorder="1" applyAlignment="1">
      <alignment horizontal="center" vertical="distributed" textRotation="255" justifyLastLine="1"/>
    </xf>
    <xf numFmtId="0" fontId="4" fillId="0" borderId="5" xfId="0" applyFont="1" applyBorder="1" applyAlignment="1">
      <alignment horizontal="center" vertical="distributed" textRotation="255" justifyLastLine="1"/>
    </xf>
    <xf numFmtId="0" fontId="4" fillId="0" borderId="7" xfId="0" applyFont="1" applyBorder="1" applyAlignment="1">
      <alignment horizontal="center" vertical="distributed" textRotation="255" justifyLastLine="1"/>
    </xf>
    <xf numFmtId="0" fontId="4" fillId="0" borderId="8" xfId="0" applyFont="1" applyBorder="1" applyAlignment="1">
      <alignment horizontal="center" vertical="center" justifyLastLine="1"/>
    </xf>
    <xf numFmtId="0" fontId="4" fillId="0" borderId="1" xfId="0" applyFont="1" applyBorder="1" applyAlignment="1">
      <alignment horizontal="center" vertical="center" justifyLastLine="1"/>
    </xf>
    <xf numFmtId="0" fontId="4" fillId="0" borderId="2" xfId="0" applyFont="1" applyBorder="1" applyAlignment="1">
      <alignment horizontal="center" vertical="center" justifyLastLine="1"/>
    </xf>
    <xf numFmtId="0" fontId="4" fillId="0" borderId="3" xfId="0" applyFont="1" applyBorder="1" applyAlignment="1">
      <alignment horizontal="center" vertical="center" justifyLastLine="1"/>
    </xf>
    <xf numFmtId="0" fontId="4" fillId="0" borderId="0" xfId="0" applyFont="1" applyBorder="1" applyAlignment="1">
      <alignment horizontal="center" vertical="center" justifyLastLine="1"/>
    </xf>
    <xf numFmtId="0" fontId="4" fillId="0" borderId="4" xfId="0" applyFont="1" applyBorder="1" applyAlignment="1">
      <alignment horizontal="center" vertical="center" justifyLastLine="1"/>
    </xf>
    <xf numFmtId="178" fontId="4" fillId="0" borderId="8" xfId="1" applyNumberFormat="1" applyFont="1" applyBorder="1" applyAlignment="1">
      <alignment horizontal="center" vertical="center"/>
    </xf>
    <xf numFmtId="178" fontId="4" fillId="0" borderId="1" xfId="1" applyNumberFormat="1" applyFont="1" applyBorder="1" applyAlignment="1">
      <alignment horizontal="center" vertical="center"/>
    </xf>
    <xf numFmtId="178" fontId="4" fillId="0" borderId="2" xfId="1" applyNumberFormat="1" applyFont="1" applyBorder="1" applyAlignment="1">
      <alignment horizontal="center" vertical="center"/>
    </xf>
    <xf numFmtId="178" fontId="4" fillId="0" borderId="3" xfId="1" applyNumberFormat="1" applyFont="1" applyBorder="1" applyAlignment="1">
      <alignment horizontal="center" vertical="center"/>
    </xf>
    <xf numFmtId="178" fontId="4" fillId="0" borderId="0" xfId="1" applyNumberFormat="1" applyFont="1" applyBorder="1" applyAlignment="1">
      <alignment horizontal="center" vertical="center"/>
    </xf>
    <xf numFmtId="178" fontId="4" fillId="0" borderId="4" xfId="1" applyNumberFormat="1" applyFont="1" applyBorder="1" applyAlignment="1">
      <alignment horizontal="center" vertical="center"/>
    </xf>
    <xf numFmtId="0" fontId="4" fillId="0" borderId="5" xfId="0" applyFont="1" applyBorder="1" applyAlignment="1">
      <alignment horizontal="center" vertical="center" justifyLastLine="1"/>
    </xf>
    <xf numFmtId="0" fontId="4" fillId="0" borderId="6" xfId="0" applyFont="1" applyBorder="1" applyAlignment="1">
      <alignment horizontal="center" vertical="center" justifyLastLine="1"/>
    </xf>
    <xf numFmtId="0" fontId="4" fillId="0" borderId="7" xfId="0" applyFont="1" applyBorder="1" applyAlignment="1">
      <alignment horizontal="center" vertical="center" justifyLastLine="1"/>
    </xf>
    <xf numFmtId="178" fontId="4" fillId="0" borderId="5" xfId="1" applyNumberFormat="1" applyFont="1" applyBorder="1" applyAlignment="1">
      <alignment horizontal="center" vertical="center"/>
    </xf>
    <xf numFmtId="178" fontId="4" fillId="0" borderId="6" xfId="1" applyNumberFormat="1" applyFont="1" applyBorder="1" applyAlignment="1">
      <alignment horizontal="center" vertical="center"/>
    </xf>
    <xf numFmtId="178" fontId="4" fillId="0" borderId="7" xfId="1" applyNumberFormat="1" applyFont="1" applyBorder="1" applyAlignment="1">
      <alignment horizontal="center" vertical="center"/>
    </xf>
    <xf numFmtId="0" fontId="0" fillId="0" borderId="0" xfId="0" quotePrefix="1" applyFont="1" applyAlignment="1">
      <alignment horizontal="center" vertical="center"/>
    </xf>
    <xf numFmtId="178" fontId="4" fillId="0" borderId="7" xfId="1" applyNumberFormat="1" applyFont="1" applyBorder="1" applyAlignment="1">
      <alignment horizontal="right" vertical="center"/>
    </xf>
    <xf numFmtId="178" fontId="4" fillId="0" borderId="4" xfId="1" applyNumberFormat="1" applyFont="1" applyBorder="1" applyAlignment="1">
      <alignment horizontal="right" vertical="center"/>
    </xf>
    <xf numFmtId="178" fontId="4" fillId="0" borderId="6" xfId="0" applyNumberFormat="1" applyFont="1" applyBorder="1" applyAlignment="1">
      <alignment horizontal="right" vertical="center" shrinkToFit="1"/>
    </xf>
    <xf numFmtId="0" fontId="4" fillId="0" borderId="11" xfId="0" applyFont="1" applyBorder="1" applyAlignment="1">
      <alignment horizontal="center" vertical="center" wrapText="1" justifyLastLine="1"/>
    </xf>
    <xf numFmtId="0" fontId="4" fillId="0" borderId="12" xfId="0" applyFont="1" applyBorder="1" applyAlignment="1">
      <alignment horizontal="center" vertical="center" wrapText="1" justifyLastLine="1"/>
    </xf>
    <xf numFmtId="0" fontId="4" fillId="0" borderId="9" xfId="0" applyFont="1" applyBorder="1" applyAlignment="1">
      <alignment horizontal="center" vertical="center" wrapText="1" justifyLastLine="1"/>
    </xf>
    <xf numFmtId="0" fontId="4" fillId="0" borderId="1" xfId="0" applyFont="1" applyBorder="1" applyAlignment="1">
      <alignment vertical="top" wrapText="1"/>
    </xf>
    <xf numFmtId="0" fontId="0" fillId="0" borderId="1" xfId="0" applyFont="1" applyBorder="1" applyAlignment="1">
      <alignment vertical="top"/>
    </xf>
    <xf numFmtId="0" fontId="0" fillId="0" borderId="0" xfId="0" applyFont="1" applyAlignment="1">
      <alignment vertical="top"/>
    </xf>
    <xf numFmtId="0" fontId="0" fillId="0" borderId="0" xfId="0" applyFont="1" applyAlignment="1">
      <alignment vertical="center"/>
    </xf>
    <xf numFmtId="0" fontId="0" fillId="0" borderId="1" xfId="0" applyFont="1" applyBorder="1" applyAlignment="1">
      <alignment vertical="top" wrapText="1"/>
    </xf>
    <xf numFmtId="0" fontId="0" fillId="0" borderId="0" xfId="0" applyFont="1" applyBorder="1" applyAlignment="1">
      <alignment vertical="top" wrapText="1"/>
    </xf>
    <xf numFmtId="0" fontId="0" fillId="0" borderId="0" xfId="0" applyFont="1" applyAlignment="1">
      <alignment vertical="top" wrapText="1"/>
    </xf>
    <xf numFmtId="178" fontId="4" fillId="0" borderId="2" xfId="1" applyNumberFormat="1" applyFont="1" applyBorder="1" applyAlignment="1">
      <alignment horizontal="right" vertical="center"/>
    </xf>
    <xf numFmtId="0" fontId="0" fillId="0" borderId="0" xfId="0" applyFont="1" applyBorder="1" applyAlignment="1">
      <alignment horizontal="distributed" vertical="center" justifyLastLine="1"/>
    </xf>
    <xf numFmtId="0" fontId="0" fillId="0" borderId="4" xfId="0" applyFont="1" applyBorder="1" applyAlignment="1">
      <alignment horizontal="distributed" vertical="center" justifyLastLine="1"/>
    </xf>
    <xf numFmtId="178" fontId="4" fillId="0" borderId="5" xfId="0" applyNumberFormat="1" applyFont="1" applyBorder="1" applyAlignment="1">
      <alignment horizontal="right" vertical="center" shrinkToFit="1"/>
    </xf>
    <xf numFmtId="178" fontId="4" fillId="0" borderId="0" xfId="0" applyNumberFormat="1" applyFont="1" applyBorder="1" applyAlignment="1">
      <alignment horizontal="center" vertical="center" shrinkToFit="1"/>
    </xf>
    <xf numFmtId="178" fontId="4" fillId="0" borderId="4" xfId="0" applyNumberFormat="1" applyFont="1" applyBorder="1" applyAlignment="1">
      <alignment horizontal="center" vertical="center" shrinkToFit="1"/>
    </xf>
    <xf numFmtId="178" fontId="4" fillId="0" borderId="0" xfId="0" applyNumberFormat="1" applyFont="1" applyBorder="1" applyAlignment="1">
      <alignment horizontal="right" vertical="center" shrinkToFit="1"/>
    </xf>
    <xf numFmtId="178" fontId="4" fillId="0" borderId="7" xfId="0" applyNumberFormat="1" applyFont="1" applyBorder="1" applyAlignment="1">
      <alignment horizontal="right" vertical="center" shrinkToFit="1"/>
    </xf>
    <xf numFmtId="0" fontId="4" fillId="0" borderId="0" xfId="0" applyFont="1" applyAlignment="1">
      <alignment horizontal="left" vertical="center"/>
    </xf>
    <xf numFmtId="0" fontId="5" fillId="0" borderId="3" xfId="0" applyFont="1" applyBorder="1" applyAlignment="1">
      <alignment horizontal="distributed" vertical="center" shrinkToFit="1"/>
    </xf>
    <xf numFmtId="0" fontId="5" fillId="0" borderId="0" xfId="0" applyFont="1" applyBorder="1" applyAlignment="1">
      <alignment horizontal="distributed" vertical="center" shrinkToFit="1"/>
    </xf>
    <xf numFmtId="0" fontId="5" fillId="0" borderId="4" xfId="0" applyFont="1" applyBorder="1" applyAlignment="1">
      <alignment horizontal="distributed" vertical="center" shrinkToFit="1"/>
    </xf>
    <xf numFmtId="178" fontId="4" fillId="0" borderId="3" xfId="0" applyNumberFormat="1" applyFont="1" applyBorder="1" applyAlignment="1">
      <alignment horizontal="right" vertical="center" shrinkToFit="1"/>
    </xf>
    <xf numFmtId="178" fontId="4" fillId="0" borderId="6" xfId="0" applyNumberFormat="1" applyFont="1" applyFill="1" applyBorder="1" applyAlignment="1">
      <alignment horizontal="right" vertical="center"/>
    </xf>
    <xf numFmtId="178" fontId="4" fillId="0" borderId="4" xfId="0" applyNumberFormat="1" applyFont="1" applyBorder="1" applyAlignment="1">
      <alignment horizontal="right" vertical="center" shrinkToFit="1"/>
    </xf>
    <xf numFmtId="0" fontId="4" fillId="0" borderId="10" xfId="0" applyFont="1" applyBorder="1" applyAlignment="1">
      <alignment horizontal="center" vertical="distributed" textRotation="255" justifyLastLine="1"/>
    </xf>
    <xf numFmtId="178" fontId="4" fillId="0" borderId="0" xfId="0" applyNumberFormat="1" applyFont="1" applyFill="1" applyBorder="1" applyAlignment="1">
      <alignment horizontal="right" vertical="center"/>
    </xf>
    <xf numFmtId="178" fontId="4" fillId="0" borderId="4" xfId="0" applyNumberFormat="1" applyFont="1" applyFill="1" applyBorder="1" applyAlignment="1">
      <alignment horizontal="right" vertical="center"/>
    </xf>
    <xf numFmtId="178" fontId="4" fillId="0" borderId="1" xfId="0" applyNumberFormat="1" applyFont="1" applyBorder="1" applyAlignment="1">
      <alignment horizontal="right" vertical="center" shrinkToFit="1"/>
    </xf>
    <xf numFmtId="178" fontId="4" fillId="0" borderId="2" xfId="0" applyNumberFormat="1" applyFont="1" applyBorder="1" applyAlignment="1">
      <alignment horizontal="right" vertical="center" shrinkToFit="1"/>
    </xf>
    <xf numFmtId="0" fontId="5" fillId="0" borderId="8" xfId="0" applyFont="1" applyBorder="1" applyAlignment="1">
      <alignment horizontal="distributed" vertical="center" shrinkToFit="1"/>
    </xf>
    <xf numFmtId="0" fontId="5" fillId="0" borderId="1" xfId="0" applyFont="1" applyBorder="1" applyAlignment="1">
      <alignment horizontal="distributed" vertical="center" shrinkToFit="1"/>
    </xf>
    <xf numFmtId="0" fontId="5" fillId="0" borderId="2" xfId="0" applyFont="1" applyBorder="1" applyAlignment="1">
      <alignment horizontal="distributed" vertical="center" shrinkToFit="1"/>
    </xf>
    <xf numFmtId="178" fontId="4" fillId="0" borderId="8" xfId="0" applyNumberFormat="1" applyFont="1" applyBorder="1" applyAlignment="1">
      <alignment horizontal="right" vertical="center" shrinkToFit="1"/>
    </xf>
    <xf numFmtId="0" fontId="4" fillId="0" borderId="12" xfId="0" applyFont="1" applyBorder="1" applyAlignment="1">
      <alignment horizontal="right" vertical="center" justifyLastLine="1"/>
    </xf>
    <xf numFmtId="0" fontId="5" fillId="0" borderId="11" xfId="0" applyFont="1" applyBorder="1" applyAlignment="1">
      <alignment horizontal="left" vertical="center" wrapText="1" justifyLastLine="1"/>
    </xf>
    <xf numFmtId="0" fontId="5" fillId="0" borderId="12" xfId="0" applyFont="1" applyBorder="1" applyAlignment="1">
      <alignment horizontal="left" vertical="center" justifyLastLine="1"/>
    </xf>
    <xf numFmtId="0" fontId="5" fillId="0" borderId="9" xfId="0" applyFont="1" applyBorder="1" applyAlignment="1">
      <alignment horizontal="left" vertical="center" justifyLastLine="1"/>
    </xf>
    <xf numFmtId="0" fontId="5" fillId="0" borderId="11" xfId="0" applyFont="1" applyBorder="1" applyAlignment="1">
      <alignment horizontal="left" vertical="center" justifyLastLine="1"/>
    </xf>
    <xf numFmtId="0" fontId="4" fillId="0" borderId="12" xfId="0" applyFont="1" applyBorder="1" applyAlignment="1">
      <alignment horizontal="distributed" vertical="center" shrinkToFit="1"/>
    </xf>
    <xf numFmtId="0" fontId="5" fillId="0" borderId="8" xfId="0" applyFont="1" applyBorder="1" applyAlignment="1">
      <alignment horizontal="center" vertical="center" wrapText="1" shrinkToFit="1"/>
    </xf>
    <xf numFmtId="0" fontId="5" fillId="0" borderId="1" xfId="0" applyFont="1" applyBorder="1" applyAlignment="1">
      <alignment horizontal="center" vertical="center" wrapText="1" shrinkToFit="1"/>
    </xf>
    <xf numFmtId="0" fontId="5" fillId="0" borderId="2" xfId="0" applyFont="1" applyBorder="1" applyAlignment="1">
      <alignment horizontal="center" vertical="center" wrapText="1" shrinkToFit="1"/>
    </xf>
    <xf numFmtId="0" fontId="5" fillId="0" borderId="5" xfId="0" applyFont="1" applyBorder="1" applyAlignment="1">
      <alignment horizontal="center" vertical="center" wrapText="1" shrinkToFit="1"/>
    </xf>
    <xf numFmtId="0" fontId="5" fillId="0" borderId="6" xfId="0" applyFont="1" applyBorder="1" applyAlignment="1">
      <alignment horizontal="center" vertical="center" wrapText="1" shrinkToFit="1"/>
    </xf>
    <xf numFmtId="0" fontId="5" fillId="0" borderId="7" xfId="0" applyFont="1" applyBorder="1" applyAlignment="1">
      <alignment horizontal="center" vertical="center" wrapText="1" shrinkToFit="1"/>
    </xf>
    <xf numFmtId="0" fontId="4" fillId="0" borderId="10" xfId="0" quotePrefix="1" applyFont="1" applyBorder="1" applyAlignment="1">
      <alignment horizontal="center" vertical="distributed" textRotation="255" justifyLastLine="1"/>
    </xf>
    <xf numFmtId="0" fontId="0" fillId="0" borderId="3" xfId="0" applyFont="1" applyBorder="1" applyAlignment="1">
      <alignment horizontal="right" vertical="center"/>
    </xf>
    <xf numFmtId="0" fontId="0" fillId="0" borderId="0" xfId="0" applyFont="1" applyBorder="1" applyAlignment="1">
      <alignment horizontal="right" vertical="center"/>
    </xf>
    <xf numFmtId="0" fontId="0" fillId="0" borderId="4" xfId="0" applyFont="1" applyBorder="1" applyAlignment="1">
      <alignment horizontal="right" vertical="center"/>
    </xf>
    <xf numFmtId="0" fontId="0" fillId="0" borderId="5" xfId="0" applyFont="1" applyBorder="1" applyAlignment="1">
      <alignment horizontal="right" vertical="center"/>
    </xf>
    <xf numFmtId="0" fontId="0" fillId="0" borderId="6" xfId="0" applyFont="1" applyBorder="1" applyAlignment="1">
      <alignment horizontal="right" vertical="center"/>
    </xf>
    <xf numFmtId="0" fontId="0" fillId="0" borderId="7" xfId="0" applyFont="1" applyBorder="1" applyAlignment="1">
      <alignment horizontal="right" vertical="center"/>
    </xf>
    <xf numFmtId="0" fontId="0" fillId="0" borderId="1" xfId="0" applyFont="1" applyBorder="1" applyAlignment="1">
      <alignment horizontal="right" vertical="center"/>
    </xf>
    <xf numFmtId="0" fontId="0" fillId="0" borderId="2" xfId="0" applyFont="1" applyBorder="1" applyAlignment="1">
      <alignment horizontal="right" vertical="center"/>
    </xf>
    <xf numFmtId="0" fontId="10" fillId="0" borderId="10" xfId="0" applyFont="1" applyBorder="1" applyAlignment="1">
      <alignment horizontal="center" vertical="top" wrapText="1"/>
    </xf>
    <xf numFmtId="0" fontId="0" fillId="0" borderId="10" xfId="0" applyFont="1" applyBorder="1">
      <alignment vertical="center"/>
    </xf>
    <xf numFmtId="178" fontId="4" fillId="0" borderId="7" xfId="0" applyNumberFormat="1" applyFont="1" applyFill="1" applyBorder="1" applyAlignment="1">
      <alignment horizontal="right" vertical="center"/>
    </xf>
    <xf numFmtId="0" fontId="4" fillId="0" borderId="1" xfId="0" quotePrefix="1" applyFont="1" applyBorder="1" applyAlignment="1">
      <alignment horizontal="distributed" vertical="center" justifyLastLine="1"/>
    </xf>
    <xf numFmtId="0" fontId="4" fillId="0" borderId="2" xfId="0" quotePrefix="1" applyFont="1" applyBorder="1" applyAlignment="1">
      <alignment horizontal="distributed" vertical="center" justifyLastLine="1"/>
    </xf>
    <xf numFmtId="0" fontId="4" fillId="0" borderId="5" xfId="0" quotePrefix="1" applyFont="1" applyBorder="1" applyAlignment="1">
      <alignment horizontal="distributed" vertical="center" justifyLastLine="1"/>
    </xf>
    <xf numFmtId="0" fontId="4" fillId="0" borderId="6" xfId="0" quotePrefix="1" applyFont="1" applyBorder="1" applyAlignment="1">
      <alignment horizontal="distributed" vertical="center" justifyLastLine="1"/>
    </xf>
    <xf numFmtId="0" fontId="4" fillId="0" borderId="7" xfId="0" quotePrefix="1" applyFont="1" applyBorder="1" applyAlignment="1">
      <alignment horizontal="distributed" vertical="center" justifyLastLine="1"/>
    </xf>
    <xf numFmtId="176" fontId="15" fillId="2" borderId="6" xfId="1" applyNumberFormat="1" applyFont="1" applyFill="1" applyBorder="1" applyAlignment="1">
      <alignment horizontal="right" vertical="center"/>
    </xf>
    <xf numFmtId="0" fontId="15" fillId="0" borderId="5" xfId="0" applyFont="1" applyBorder="1" applyAlignment="1">
      <alignment horizontal="distributed" vertical="center"/>
    </xf>
    <xf numFmtId="0" fontId="15" fillId="0" borderId="6" xfId="0" applyFont="1" applyBorder="1" applyAlignment="1">
      <alignment horizontal="distributed" vertical="center"/>
    </xf>
    <xf numFmtId="0" fontId="15" fillId="0" borderId="7" xfId="0" applyFont="1" applyBorder="1" applyAlignment="1">
      <alignment horizontal="distributed" vertical="center"/>
    </xf>
    <xf numFmtId="176" fontId="15" fillId="2" borderId="5" xfId="1" applyNumberFormat="1" applyFont="1" applyFill="1" applyBorder="1" applyAlignment="1">
      <alignment horizontal="right" vertical="center"/>
    </xf>
    <xf numFmtId="58" fontId="4" fillId="0" borderId="0" xfId="0" applyNumberFormat="1" applyFont="1" applyBorder="1" applyAlignment="1">
      <alignment horizontal="right" vertical="center"/>
    </xf>
    <xf numFmtId="176" fontId="15" fillId="2" borderId="0" xfId="1" applyNumberFormat="1" applyFont="1" applyFill="1" applyBorder="1" applyAlignment="1">
      <alignment horizontal="right" vertical="center"/>
    </xf>
    <xf numFmtId="176" fontId="15" fillId="2" borderId="4" xfId="1" applyNumberFormat="1" applyFont="1" applyFill="1" applyBorder="1" applyAlignment="1">
      <alignment horizontal="right" vertical="center"/>
    </xf>
    <xf numFmtId="0" fontId="4" fillId="0" borderId="10" xfId="0" quotePrefix="1" applyFont="1" applyBorder="1" applyAlignment="1">
      <alignment horizontal="distributed" vertical="center" justifyLastLine="1"/>
    </xf>
    <xf numFmtId="176" fontId="15" fillId="2" borderId="7" xfId="1" applyNumberFormat="1" applyFont="1" applyFill="1" applyBorder="1" applyAlignment="1">
      <alignment horizontal="right" vertical="center"/>
    </xf>
    <xf numFmtId="189" fontId="4" fillId="0" borderId="0" xfId="0" quotePrefix="1" applyNumberFormat="1" applyFont="1" applyBorder="1" applyAlignment="1">
      <alignment horizontal="right" vertical="center"/>
    </xf>
    <xf numFmtId="189" fontId="4" fillId="0" borderId="0" xfId="0" applyNumberFormat="1" applyFont="1" applyBorder="1" applyAlignment="1">
      <alignment horizontal="right" vertical="center"/>
    </xf>
    <xf numFmtId="189" fontId="4" fillId="0" borderId="4" xfId="0" quotePrefix="1" applyNumberFormat="1" applyFont="1" applyBorder="1" applyAlignment="1">
      <alignment horizontal="right" vertical="center"/>
    </xf>
    <xf numFmtId="0" fontId="15" fillId="0" borderId="3" xfId="0" applyFont="1" applyBorder="1" applyAlignment="1">
      <alignment horizontal="distributed" vertical="center"/>
    </xf>
    <xf numFmtId="0" fontId="15" fillId="0" borderId="0" xfId="0" applyFont="1" applyBorder="1" applyAlignment="1">
      <alignment horizontal="distributed" vertical="center"/>
    </xf>
    <xf numFmtId="0" fontId="15" fillId="0" borderId="4" xfId="0" applyFont="1" applyBorder="1" applyAlignment="1">
      <alignment horizontal="distributed" vertical="center"/>
    </xf>
    <xf numFmtId="176" fontId="15" fillId="2" borderId="3" xfId="1" applyNumberFormat="1" applyFont="1" applyFill="1" applyBorder="1" applyAlignment="1">
      <alignment horizontal="right" vertical="center"/>
    </xf>
    <xf numFmtId="176" fontId="4" fillId="2" borderId="3" xfId="1" applyNumberFormat="1" applyFont="1" applyFill="1" applyBorder="1" applyAlignment="1">
      <alignment horizontal="right" vertical="center"/>
    </xf>
    <xf numFmtId="176" fontId="4" fillId="2" borderId="0" xfId="1" applyNumberFormat="1" applyFont="1" applyFill="1" applyBorder="1" applyAlignment="1">
      <alignment horizontal="right" vertical="center"/>
    </xf>
    <xf numFmtId="178" fontId="4" fillId="0" borderId="3" xfId="0" applyNumberFormat="1" applyFont="1" applyBorder="1" applyAlignment="1">
      <alignment horizontal="center" vertical="center"/>
    </xf>
    <xf numFmtId="178" fontId="4" fillId="0" borderId="0" xfId="0" applyNumberFormat="1" applyFont="1" applyBorder="1" applyAlignment="1">
      <alignment horizontal="center" vertical="center"/>
    </xf>
    <xf numFmtId="0" fontId="4" fillId="0" borderId="9" xfId="0" applyFont="1" applyBorder="1" applyAlignment="1">
      <alignment horizontal="center" vertical="distributed" textRotation="255" justifyLastLine="1"/>
    </xf>
    <xf numFmtId="0" fontId="4" fillId="0" borderId="14" xfId="0" applyFont="1" applyBorder="1" applyAlignment="1">
      <alignment horizontal="center" vertical="center"/>
    </xf>
    <xf numFmtId="189" fontId="4" fillId="0" borderId="3" xfId="0" applyNumberFormat="1" applyFont="1" applyBorder="1" applyAlignment="1">
      <alignment horizontal="right" vertical="center"/>
    </xf>
    <xf numFmtId="178" fontId="4" fillId="0" borderId="6" xfId="0" applyNumberFormat="1" applyFont="1" applyBorder="1" applyAlignment="1">
      <alignment horizontal="center" vertical="center"/>
    </xf>
    <xf numFmtId="178" fontId="4" fillId="0" borderId="0" xfId="0" quotePrefix="1" applyNumberFormat="1" applyFont="1" applyBorder="1" applyAlignment="1">
      <alignment horizontal="center" vertical="center"/>
    </xf>
    <xf numFmtId="178" fontId="4" fillId="0" borderId="4" xfId="0" quotePrefix="1" applyNumberFormat="1" applyFont="1" applyBorder="1" applyAlignment="1">
      <alignment horizontal="center" vertical="center"/>
    </xf>
    <xf numFmtId="176" fontId="15" fillId="2" borderId="1" xfId="1" applyNumberFormat="1" applyFont="1" applyFill="1" applyBorder="1" applyAlignment="1">
      <alignment horizontal="right" vertical="center"/>
    </xf>
    <xf numFmtId="176" fontId="15" fillId="2" borderId="2" xfId="1" applyNumberFormat="1" applyFont="1" applyFill="1" applyBorder="1" applyAlignment="1">
      <alignment horizontal="right" vertical="center"/>
    </xf>
    <xf numFmtId="0" fontId="15" fillId="0" borderId="8" xfId="0" applyFont="1" applyBorder="1" applyAlignment="1">
      <alignment horizontal="distributed" vertical="center"/>
    </xf>
    <xf numFmtId="0" fontId="15" fillId="0" borderId="1" xfId="0" applyFont="1" applyBorder="1" applyAlignment="1">
      <alignment horizontal="distributed" vertical="center"/>
    </xf>
    <xf numFmtId="0" fontId="15" fillId="0" borderId="2" xfId="0" applyFont="1" applyBorder="1" applyAlignment="1">
      <alignment horizontal="distributed" vertical="center"/>
    </xf>
    <xf numFmtId="176" fontId="15" fillId="2" borderId="8" xfId="1" applyNumberFormat="1" applyFont="1" applyFill="1" applyBorder="1" applyAlignment="1">
      <alignment horizontal="right" vertical="center"/>
    </xf>
    <xf numFmtId="0" fontId="15" fillId="0" borderId="10" xfId="0" applyFont="1" applyBorder="1" applyAlignment="1">
      <alignment horizontal="distributed" vertical="center" justifyLastLine="1"/>
    </xf>
    <xf numFmtId="0" fontId="15" fillId="0" borderId="10" xfId="0" applyFont="1" applyBorder="1" applyAlignment="1">
      <alignment horizontal="distributed" vertical="center" wrapText="1" justifyLastLine="1"/>
    </xf>
    <xf numFmtId="0" fontId="15" fillId="0" borderId="3" xfId="0" applyFont="1" applyBorder="1" applyAlignment="1">
      <alignment horizontal="distributed" vertical="center" wrapText="1" justifyLastLine="1"/>
    </xf>
    <xf numFmtId="0" fontId="15" fillId="0" borderId="0" xfId="0" applyFont="1" applyBorder="1" applyAlignment="1">
      <alignment horizontal="distributed" vertical="center" wrapText="1" justifyLastLine="1"/>
    </xf>
    <xf numFmtId="0" fontId="15" fillId="0" borderId="4" xfId="0" applyFont="1" applyBorder="1" applyAlignment="1">
      <alignment horizontal="distributed" vertical="center" wrapText="1" justifyLastLine="1"/>
    </xf>
    <xf numFmtId="0" fontId="4" fillId="0" borderId="10" xfId="0" applyFont="1" applyBorder="1" applyAlignment="1">
      <alignment horizontal="center" vertical="center" shrinkToFit="1"/>
    </xf>
    <xf numFmtId="0" fontId="4" fillId="0" borderId="9" xfId="0" applyFont="1" applyBorder="1" applyAlignment="1">
      <alignment horizontal="center" vertical="distributed" textRotation="255" wrapText="1" justifyLastLine="1"/>
    </xf>
    <xf numFmtId="0" fontId="15" fillId="0" borderId="8" xfId="0" applyFont="1" applyBorder="1" applyAlignment="1">
      <alignment horizontal="center" vertical="center" wrapText="1" justifyLastLine="1"/>
    </xf>
    <xf numFmtId="0" fontId="15" fillId="0" borderId="1" xfId="0" applyFont="1" applyBorder="1" applyAlignment="1">
      <alignment horizontal="center" vertical="center" wrapText="1" justifyLastLine="1"/>
    </xf>
    <xf numFmtId="0" fontId="15" fillId="0" borderId="2" xfId="0" applyFont="1" applyBorder="1" applyAlignment="1">
      <alignment horizontal="center" vertical="center" wrapText="1" justifyLastLine="1"/>
    </xf>
    <xf numFmtId="0" fontId="15" fillId="0" borderId="3" xfId="0" applyFont="1" applyBorder="1" applyAlignment="1">
      <alignment horizontal="center" vertical="center" wrapText="1" justifyLastLine="1"/>
    </xf>
    <xf numFmtId="0" fontId="15" fillId="0" borderId="0" xfId="0" applyFont="1" applyBorder="1" applyAlignment="1">
      <alignment horizontal="center" vertical="center" wrapText="1" justifyLastLine="1"/>
    </xf>
    <xf numFmtId="0" fontId="15" fillId="0" borderId="4" xfId="0" applyFont="1" applyBorder="1" applyAlignment="1">
      <alignment horizontal="center" vertical="center" wrapText="1" justifyLastLine="1"/>
    </xf>
    <xf numFmtId="0" fontId="15" fillId="0" borderId="5" xfId="0" applyFont="1" applyBorder="1" applyAlignment="1">
      <alignment horizontal="center" vertical="center" wrapText="1" justifyLastLine="1"/>
    </xf>
    <xf numFmtId="0" fontId="15" fillId="0" borderId="6" xfId="0" applyFont="1" applyBorder="1" applyAlignment="1">
      <alignment horizontal="center" vertical="center" wrapText="1" justifyLastLine="1"/>
    </xf>
    <xf numFmtId="0" fontId="15" fillId="0" borderId="7" xfId="0" applyFont="1" applyBorder="1" applyAlignment="1">
      <alignment horizontal="center" vertical="center" wrapText="1" justifyLastLine="1"/>
    </xf>
    <xf numFmtId="178" fontId="4" fillId="0" borderId="6" xfId="0" quotePrefix="1" applyNumberFormat="1" applyFont="1" applyBorder="1" applyAlignment="1">
      <alignment horizontal="center" vertical="center"/>
    </xf>
    <xf numFmtId="178" fontId="4" fillId="0" borderId="7" xfId="0" quotePrefix="1" applyNumberFormat="1" applyFont="1" applyBorder="1" applyAlignment="1">
      <alignment horizontal="center" vertical="center"/>
    </xf>
    <xf numFmtId="58" fontId="4" fillId="0" borderId="11" xfId="0" applyNumberFormat="1" applyFont="1" applyBorder="1" applyAlignment="1">
      <alignment horizontal="center" vertical="center" justifyLastLine="1"/>
    </xf>
    <xf numFmtId="58" fontId="4" fillId="0" borderId="12" xfId="0" applyNumberFormat="1" applyFont="1" applyBorder="1" applyAlignment="1">
      <alignment horizontal="center" vertical="center" justifyLastLine="1"/>
    </xf>
    <xf numFmtId="58" fontId="4" fillId="0" borderId="9" xfId="0" applyNumberFormat="1" applyFont="1" applyBorder="1" applyAlignment="1">
      <alignment horizontal="center" vertical="center" justifyLastLine="1"/>
    </xf>
    <xf numFmtId="178" fontId="4" fillId="0" borderId="8" xfId="0" applyNumberFormat="1" applyFont="1" applyBorder="1" applyAlignment="1">
      <alignment horizontal="center" vertical="center"/>
    </xf>
    <xf numFmtId="178" fontId="4" fillId="0" borderId="1" xfId="0" applyNumberFormat="1" applyFont="1" applyBorder="1" applyAlignment="1">
      <alignment horizontal="center" vertical="center"/>
    </xf>
    <xf numFmtId="178" fontId="4" fillId="0" borderId="1" xfId="0" quotePrefix="1" applyNumberFormat="1" applyFont="1" applyBorder="1" applyAlignment="1">
      <alignment horizontal="center" vertical="center"/>
    </xf>
    <xf numFmtId="178" fontId="4" fillId="0" borderId="2" xfId="0" quotePrefix="1" applyNumberFormat="1" applyFont="1" applyBorder="1" applyAlignment="1">
      <alignment horizontal="center"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178" fontId="4" fillId="0" borderId="5" xfId="0" applyNumberFormat="1" applyFont="1" applyBorder="1" applyAlignment="1">
      <alignment horizontal="center" vertical="center"/>
    </xf>
    <xf numFmtId="0" fontId="5" fillId="0" borderId="6" xfId="0" applyNumberFormat="1" applyFont="1" applyBorder="1" applyAlignment="1">
      <alignment horizontal="right" vertical="center"/>
    </xf>
    <xf numFmtId="38" fontId="5" fillId="0" borderId="6" xfId="0" applyNumberFormat="1" applyFont="1" applyBorder="1" applyAlignment="1">
      <alignment horizontal="right" vertical="center"/>
    </xf>
    <xf numFmtId="38" fontId="5" fillId="0" borderId="5" xfId="1" applyFont="1" applyBorder="1" applyAlignment="1">
      <alignment horizontal="right" vertical="center"/>
    </xf>
    <xf numFmtId="38" fontId="11" fillId="0" borderId="6" xfId="1" applyFont="1" applyBorder="1" applyAlignment="1">
      <alignment horizontal="right" vertical="center"/>
    </xf>
    <xf numFmtId="38" fontId="5" fillId="0" borderId="6" xfId="1" applyFont="1" applyBorder="1" applyAlignment="1">
      <alignment horizontal="right" vertical="center"/>
    </xf>
    <xf numFmtId="0" fontId="5" fillId="0" borderId="0" xfId="0" applyNumberFormat="1" applyFont="1" applyBorder="1" applyAlignment="1">
      <alignment horizontal="right" vertical="center"/>
    </xf>
    <xf numFmtId="0" fontId="4" fillId="0" borderId="4" xfId="0" applyFont="1" applyBorder="1" applyAlignment="1">
      <alignment horizontal="left" vertical="center"/>
    </xf>
    <xf numFmtId="38" fontId="5" fillId="0" borderId="3" xfId="1" applyFont="1" applyBorder="1" applyAlignment="1">
      <alignment horizontal="right" vertical="center"/>
    </xf>
    <xf numFmtId="38" fontId="11" fillId="0" borderId="0" xfId="1" applyFont="1" applyBorder="1" applyAlignment="1">
      <alignment horizontal="right" vertical="center"/>
    </xf>
    <xf numFmtId="38" fontId="5" fillId="0" borderId="0" xfId="1" applyFont="1" applyBorder="1" applyAlignment="1">
      <alignment horizontal="right" vertical="center"/>
    </xf>
    <xf numFmtId="38" fontId="5" fillId="0" borderId="1" xfId="1" applyFont="1" applyBorder="1" applyAlignment="1">
      <alignment horizontal="right" vertical="center"/>
    </xf>
    <xf numFmtId="0" fontId="5" fillId="0" borderId="1" xfId="0" applyNumberFormat="1" applyFont="1" applyBorder="1" applyAlignment="1">
      <alignment horizontal="right" vertical="center"/>
    </xf>
    <xf numFmtId="0" fontId="4" fillId="0" borderId="13" xfId="0" applyFont="1" applyBorder="1" applyAlignment="1">
      <alignment horizontal="center" vertical="center" textRotation="255"/>
    </xf>
    <xf numFmtId="0" fontId="0" fillId="0" borderId="14" xfId="0" applyFont="1" applyBorder="1" applyAlignment="1">
      <alignment horizontal="center" vertical="center"/>
    </xf>
    <xf numFmtId="0" fontId="4" fillId="0" borderId="14" xfId="0" applyFont="1" applyBorder="1" applyAlignment="1">
      <alignment horizontal="center" vertical="center" textRotation="255"/>
    </xf>
    <xf numFmtId="0" fontId="4" fillId="0" borderId="13" xfId="0" applyFont="1" applyBorder="1" applyAlignment="1">
      <alignment horizontal="center" vertical="distributed" textRotation="255" justifyLastLine="1"/>
    </xf>
    <xf numFmtId="0" fontId="4" fillId="0" borderId="14" xfId="0" applyFont="1" applyBorder="1" applyAlignment="1">
      <alignment horizontal="center" vertical="distributed" textRotation="255" justifyLastLine="1"/>
    </xf>
    <xf numFmtId="0" fontId="4" fillId="0" borderId="8" xfId="0" applyFont="1" applyBorder="1" applyAlignment="1">
      <alignment horizontal="right" vertical="center"/>
    </xf>
    <xf numFmtId="0" fontId="4" fillId="0" borderId="1" xfId="0" applyFont="1" applyBorder="1" applyAlignment="1">
      <alignment horizontal="right" vertical="center"/>
    </xf>
    <xf numFmtId="38" fontId="5" fillId="0" borderId="8" xfId="1" applyFont="1" applyBorder="1" applyAlignment="1">
      <alignment horizontal="right" vertical="center"/>
    </xf>
    <xf numFmtId="38" fontId="11" fillId="0" borderId="1" xfId="1" applyFont="1" applyBorder="1" applyAlignment="1">
      <alignment horizontal="righ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7" xfId="0" applyFont="1" applyBorder="1" applyAlignment="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7" xfId="0" applyFont="1" applyBorder="1" applyAlignment="1">
      <alignment horizontal="center" vertical="center"/>
    </xf>
    <xf numFmtId="0" fontId="0" fillId="0" borderId="1" xfId="0" applyFont="1" applyBorder="1" applyAlignment="1">
      <alignment horizontal="distributed" vertical="center" justifyLastLine="1"/>
    </xf>
    <xf numFmtId="0" fontId="0" fillId="0" borderId="2" xfId="0" applyFont="1" applyBorder="1" applyAlignment="1">
      <alignment horizontal="distributed" vertical="center" justifyLastLine="1"/>
    </xf>
    <xf numFmtId="0" fontId="4" fillId="0" borderId="0" xfId="0" applyFont="1" applyBorder="1" applyAlignment="1">
      <alignment horizontal="right" vertical="center"/>
    </xf>
    <xf numFmtId="0" fontId="0" fillId="0" borderId="0" xfId="0" applyFont="1" applyBorder="1" applyAlignment="1">
      <alignment horizontal="center" vertical="center"/>
    </xf>
    <xf numFmtId="0" fontId="0" fillId="0" borderId="1" xfId="0" applyFont="1" applyBorder="1" applyAlignment="1">
      <alignment vertical="center"/>
    </xf>
    <xf numFmtId="0" fontId="4" fillId="0" borderId="8" xfId="0" applyFont="1" applyBorder="1" applyAlignment="1">
      <alignment horizontal="distributed" vertical="center" indent="1"/>
    </xf>
    <xf numFmtId="0" fontId="4" fillId="0" borderId="1" xfId="0" applyFont="1" applyBorder="1" applyAlignment="1">
      <alignment horizontal="distributed" vertical="center" indent="1"/>
    </xf>
    <xf numFmtId="0" fontId="4" fillId="0" borderId="2" xfId="0" applyFont="1" applyBorder="1" applyAlignment="1">
      <alignment horizontal="distributed" vertical="center" indent="1"/>
    </xf>
    <xf numFmtId="0" fontId="4" fillId="0" borderId="3" xfId="0" applyFont="1" applyBorder="1" applyAlignment="1">
      <alignment horizontal="distributed" vertical="center" indent="1"/>
    </xf>
    <xf numFmtId="0" fontId="4" fillId="0" borderId="0" xfId="0" applyFont="1" applyBorder="1" applyAlignment="1">
      <alignment horizontal="distributed" vertical="center" indent="1"/>
    </xf>
    <xf numFmtId="0" fontId="4" fillId="0" borderId="4" xfId="0" applyFont="1" applyBorder="1" applyAlignment="1">
      <alignment horizontal="distributed" vertical="center" indent="1"/>
    </xf>
    <xf numFmtId="0" fontId="4" fillId="0" borderId="5" xfId="0" applyFont="1" applyBorder="1" applyAlignment="1">
      <alignment horizontal="distributed" vertical="center" indent="1"/>
    </xf>
    <xf numFmtId="0" fontId="4" fillId="0" borderId="6" xfId="0" applyFont="1" applyBorder="1" applyAlignment="1">
      <alignment horizontal="distributed" vertical="center" indent="1"/>
    </xf>
    <xf numFmtId="0" fontId="4" fillId="0" borderId="7" xfId="0" applyFont="1" applyBorder="1" applyAlignment="1">
      <alignment horizontal="distributed" vertical="center" indent="1"/>
    </xf>
    <xf numFmtId="0" fontId="7" fillId="0" borderId="8" xfId="0" applyFont="1" applyBorder="1" applyAlignment="1">
      <alignment horizontal="left" vertical="center" wrapText="1" justifyLastLine="1"/>
    </xf>
    <xf numFmtId="0" fontId="7" fillId="0" borderId="1" xfId="0" applyFont="1" applyBorder="1" applyAlignment="1">
      <alignment horizontal="left" vertical="center" wrapText="1" justifyLastLine="1"/>
    </xf>
    <xf numFmtId="0" fontId="7" fillId="0" borderId="2" xfId="0" applyFont="1" applyBorder="1" applyAlignment="1">
      <alignment horizontal="left" vertical="center" wrapText="1" justifyLastLine="1"/>
    </xf>
    <xf numFmtId="0" fontId="7" fillId="0" borderId="3" xfId="0" applyFont="1" applyBorder="1" applyAlignment="1">
      <alignment horizontal="left" vertical="center" wrapText="1" justifyLastLine="1"/>
    </xf>
    <xf numFmtId="0" fontId="7" fillId="0" borderId="0" xfId="0" applyFont="1" applyBorder="1" applyAlignment="1">
      <alignment horizontal="left" vertical="center" wrapText="1" justifyLastLine="1"/>
    </xf>
    <xf numFmtId="0" fontId="7" fillId="0" borderId="4" xfId="0" applyFont="1" applyBorder="1" applyAlignment="1">
      <alignment horizontal="left" vertical="center" wrapText="1" justifyLastLine="1"/>
    </xf>
    <xf numFmtId="0" fontId="7" fillId="0" borderId="5" xfId="0" applyFont="1" applyBorder="1" applyAlignment="1">
      <alignment horizontal="left" vertical="center" wrapText="1" justifyLastLine="1"/>
    </xf>
    <xf numFmtId="0" fontId="7" fillId="0" borderId="6" xfId="0" applyFont="1" applyBorder="1" applyAlignment="1">
      <alignment horizontal="left" vertical="center" wrapText="1" justifyLastLine="1"/>
    </xf>
    <xf numFmtId="0" fontId="7" fillId="0" borderId="7" xfId="0" applyFont="1" applyBorder="1" applyAlignment="1">
      <alignment horizontal="left" vertical="center" wrapText="1" justifyLastLine="1"/>
    </xf>
    <xf numFmtId="0" fontId="5" fillId="0" borderId="13" xfId="0" applyFont="1" applyBorder="1" applyAlignment="1">
      <alignment horizontal="center" vertical="center" textRotation="255" shrinkToFit="1"/>
    </xf>
    <xf numFmtId="0" fontId="11" fillId="0" borderId="15" xfId="0" applyFont="1" applyBorder="1" applyAlignment="1">
      <alignment horizontal="center" vertical="center" textRotation="255" shrinkToFit="1"/>
    </xf>
    <xf numFmtId="0" fontId="11" fillId="0" borderId="14" xfId="0" applyFont="1" applyBorder="1" applyAlignment="1">
      <alignment horizontal="center" vertical="center" textRotation="255" shrinkToFit="1"/>
    </xf>
    <xf numFmtId="0" fontId="0" fillId="0" borderId="1" xfId="0" applyFont="1" applyBorder="1" applyAlignment="1">
      <alignment horizontal="center" vertical="center"/>
    </xf>
    <xf numFmtId="0" fontId="0" fillId="0" borderId="6" xfId="0" applyFont="1" applyBorder="1" applyAlignment="1">
      <alignment horizontal="center" vertical="center"/>
    </xf>
    <xf numFmtId="178" fontId="15" fillId="0" borderId="3" xfId="0" quotePrefix="1" applyNumberFormat="1" applyFont="1" applyBorder="1" applyAlignment="1">
      <alignment horizontal="right" vertical="center" wrapText="1"/>
    </xf>
    <xf numFmtId="178" fontId="15" fillId="0" borderId="0" xfId="0" quotePrefix="1" applyNumberFormat="1" applyFont="1" applyBorder="1" applyAlignment="1">
      <alignment horizontal="right" vertical="center"/>
    </xf>
    <xf numFmtId="178" fontId="15" fillId="0" borderId="4" xfId="0" quotePrefix="1" applyNumberFormat="1" applyFont="1" applyBorder="1" applyAlignment="1">
      <alignment horizontal="right" vertical="center"/>
    </xf>
    <xf numFmtId="0" fontId="16" fillId="0" borderId="5" xfId="0" applyFont="1" applyBorder="1" applyAlignment="1">
      <alignment horizontal="right" vertical="center"/>
    </xf>
    <xf numFmtId="0" fontId="16" fillId="0" borderId="6" xfId="0" applyFont="1" applyBorder="1" applyAlignment="1">
      <alignment horizontal="right" vertical="center"/>
    </xf>
    <xf numFmtId="0" fontId="16" fillId="0" borderId="7" xfId="0" applyFont="1" applyBorder="1" applyAlignment="1">
      <alignment horizontal="right" vertical="center"/>
    </xf>
    <xf numFmtId="178" fontId="15" fillId="0" borderId="3" xfId="0" applyNumberFormat="1" applyFont="1" applyBorder="1" applyAlignment="1">
      <alignment horizontal="right" vertical="center"/>
    </xf>
    <xf numFmtId="178" fontId="15" fillId="0" borderId="0" xfId="0" applyNumberFormat="1" applyFont="1" applyBorder="1" applyAlignment="1">
      <alignment horizontal="right" vertical="center"/>
    </xf>
    <xf numFmtId="178" fontId="15" fillId="0" borderId="4" xfId="0" applyNumberFormat="1" applyFont="1" applyBorder="1" applyAlignment="1">
      <alignment horizontal="right" vertical="center"/>
    </xf>
    <xf numFmtId="178" fontId="15" fillId="0" borderId="5" xfId="0" applyNumberFormat="1" applyFont="1" applyBorder="1" applyAlignment="1">
      <alignment horizontal="right" vertical="center"/>
    </xf>
    <xf numFmtId="178" fontId="15" fillId="0" borderId="6" xfId="0" applyNumberFormat="1" applyFont="1" applyBorder="1" applyAlignment="1">
      <alignment horizontal="right" vertical="center"/>
    </xf>
    <xf numFmtId="178" fontId="15" fillId="0" borderId="7" xfId="0" applyNumberFormat="1" applyFont="1" applyBorder="1" applyAlignment="1">
      <alignment horizontal="right" vertical="center"/>
    </xf>
    <xf numFmtId="0" fontId="16" fillId="0" borderId="0" xfId="0" applyFont="1" applyBorder="1" applyAlignment="1">
      <alignment horizontal="left" vertical="center"/>
    </xf>
    <xf numFmtId="0" fontId="16" fillId="0" borderId="4" xfId="0" applyFont="1" applyBorder="1" applyAlignment="1">
      <alignment horizontal="left" vertical="center"/>
    </xf>
    <xf numFmtId="0" fontId="16" fillId="0" borderId="6" xfId="0" applyFont="1" applyBorder="1" applyAlignment="1">
      <alignment horizontal="left" vertical="center"/>
    </xf>
    <xf numFmtId="0" fontId="16" fillId="0" borderId="7" xfId="0" applyFont="1" applyBorder="1" applyAlignment="1">
      <alignment horizontal="left" vertical="center"/>
    </xf>
    <xf numFmtId="0" fontId="16" fillId="0" borderId="0" xfId="0" applyFont="1" applyBorder="1" applyAlignment="1">
      <alignment vertical="center"/>
    </xf>
    <xf numFmtId="0" fontId="16" fillId="0" borderId="3" xfId="0" applyFont="1" applyBorder="1" applyAlignment="1">
      <alignment horizontal="right" vertical="center"/>
    </xf>
    <xf numFmtId="0" fontId="16" fillId="0" borderId="0" xfId="0" applyFont="1" applyBorder="1" applyAlignment="1">
      <alignment horizontal="right" vertical="center"/>
    </xf>
    <xf numFmtId="0" fontId="16" fillId="0" borderId="4" xfId="0" applyFont="1" applyBorder="1" applyAlignment="1">
      <alignment horizontal="right" vertical="center"/>
    </xf>
    <xf numFmtId="0" fontId="5" fillId="0" borderId="0" xfId="0" applyNumberFormat="1" applyFont="1" applyFill="1" applyBorder="1" applyAlignment="1">
      <alignment horizontal="right" vertical="center"/>
    </xf>
    <xf numFmtId="0" fontId="15" fillId="0" borderId="1" xfId="0" applyFont="1" applyBorder="1" applyAlignment="1">
      <alignment horizontal="right" vertical="center"/>
    </xf>
    <xf numFmtId="0" fontId="15" fillId="0" borderId="0" xfId="0" applyFont="1" applyBorder="1" applyAlignment="1">
      <alignment horizontal="right" vertical="center"/>
    </xf>
    <xf numFmtId="0" fontId="15" fillId="0" borderId="1" xfId="0" applyFont="1" applyBorder="1" applyAlignment="1">
      <alignment horizontal="left" vertical="center"/>
    </xf>
    <xf numFmtId="0" fontId="15" fillId="0" borderId="2" xfId="0" applyFont="1" applyBorder="1" applyAlignment="1">
      <alignment horizontal="left" vertical="center"/>
    </xf>
    <xf numFmtId="0" fontId="15" fillId="0" borderId="4" xfId="0" applyFont="1" applyBorder="1" applyAlignment="1">
      <alignment horizontal="left" vertical="center"/>
    </xf>
    <xf numFmtId="178" fontId="15" fillId="0" borderId="8" xfId="0" applyNumberFormat="1" applyFont="1" applyBorder="1" applyAlignment="1">
      <alignment horizontal="right" vertical="center"/>
    </xf>
    <xf numFmtId="178" fontId="15" fillId="0" borderId="1" xfId="0" applyNumberFormat="1" applyFont="1" applyBorder="1" applyAlignment="1">
      <alignment horizontal="right" vertical="center"/>
    </xf>
    <xf numFmtId="178" fontId="15" fillId="0" borderId="2" xfId="0" applyNumberFormat="1" applyFont="1" applyBorder="1" applyAlignment="1">
      <alignment horizontal="right" vertical="center"/>
    </xf>
    <xf numFmtId="0" fontId="5" fillId="0" borderId="3" xfId="0" applyNumberFormat="1" applyFont="1" applyBorder="1" applyAlignment="1">
      <alignment horizontal="right" vertical="center"/>
    </xf>
    <xf numFmtId="0" fontId="11" fillId="0" borderId="0" xfId="0" applyNumberFormat="1" applyFont="1" applyBorder="1" applyAlignment="1">
      <alignment horizontal="right" vertical="center"/>
    </xf>
    <xf numFmtId="178" fontId="15" fillId="0" borderId="8" xfId="0" quotePrefix="1" applyNumberFormat="1" applyFont="1" applyBorder="1" applyAlignment="1">
      <alignment horizontal="right" vertical="center" wrapText="1"/>
    </xf>
    <xf numFmtId="178" fontId="15" fillId="0" borderId="1" xfId="0" quotePrefix="1" applyNumberFormat="1" applyFont="1" applyBorder="1" applyAlignment="1">
      <alignment horizontal="right" vertical="center"/>
    </xf>
    <xf numFmtId="178" fontId="15" fillId="0" borderId="2" xfId="0" quotePrefix="1" applyNumberFormat="1" applyFont="1" applyBorder="1" applyAlignment="1">
      <alignment horizontal="right" vertical="center"/>
    </xf>
    <xf numFmtId="0" fontId="5" fillId="0" borderId="1" xfId="0" applyNumberFormat="1" applyFont="1" applyFill="1" applyBorder="1" applyAlignment="1">
      <alignment horizontal="right" vertical="center"/>
    </xf>
    <xf numFmtId="0" fontId="5" fillId="0" borderId="8" xfId="0" applyNumberFormat="1" applyFont="1" applyBorder="1" applyAlignment="1">
      <alignment horizontal="right" vertical="center"/>
    </xf>
    <xf numFmtId="0" fontId="11" fillId="0" borderId="1" xfId="0" applyNumberFormat="1" applyFont="1" applyBorder="1" applyAlignment="1">
      <alignment horizontal="right" vertical="center"/>
    </xf>
    <xf numFmtId="0" fontId="4" fillId="0" borderId="0" xfId="0" quotePrefix="1" applyFont="1" applyAlignment="1">
      <alignment horizontal="left" vertical="center"/>
    </xf>
    <xf numFmtId="58" fontId="4" fillId="0" borderId="6" xfId="0" quotePrefix="1" applyNumberFormat="1" applyFont="1" applyBorder="1" applyAlignment="1">
      <alignment horizontal="center" vertical="center"/>
    </xf>
    <xf numFmtId="0" fontId="5" fillId="0" borderId="15" xfId="0" applyFont="1" applyBorder="1" applyAlignment="1">
      <alignment horizontal="center" vertical="center" textRotation="255" shrinkToFit="1"/>
    </xf>
    <xf numFmtId="0" fontId="5" fillId="0" borderId="14" xfId="0" applyFont="1" applyBorder="1" applyAlignment="1">
      <alignment horizontal="center" vertical="center" textRotation="255" shrinkToFit="1"/>
    </xf>
    <xf numFmtId="0" fontId="4" fillId="0" borderId="3" xfId="0" applyFont="1" applyBorder="1" applyAlignment="1">
      <alignment horizontal="center" vertical="distributed" wrapText="1"/>
    </xf>
    <xf numFmtId="0" fontId="4" fillId="0" borderId="4" xfId="0" applyFont="1" applyBorder="1" applyAlignment="1">
      <alignment horizontal="center" vertical="distributed" wrapText="1"/>
    </xf>
    <xf numFmtId="189" fontId="4" fillId="0" borderId="4" xfId="0" applyNumberFormat="1" applyFont="1" applyBorder="1" applyAlignment="1">
      <alignment horizontal="right" vertical="center"/>
    </xf>
    <xf numFmtId="178" fontId="0" fillId="0" borderId="0" xfId="0" applyNumberFormat="1" applyFont="1" applyBorder="1" applyAlignment="1">
      <alignment horizontal="right" vertical="center"/>
    </xf>
    <xf numFmtId="178" fontId="0" fillId="0" borderId="0" xfId="0" applyNumberFormat="1" applyFont="1" applyFill="1" applyBorder="1" applyAlignment="1">
      <alignment horizontal="right" vertical="center"/>
    </xf>
    <xf numFmtId="178" fontId="0" fillId="0" borderId="4" xfId="0" applyNumberFormat="1" applyFont="1" applyFill="1" applyBorder="1" applyAlignment="1">
      <alignment horizontal="right" vertical="center"/>
    </xf>
    <xf numFmtId="178" fontId="0" fillId="0" borderId="6" xfId="0" applyNumberFormat="1" applyFont="1" applyBorder="1" applyAlignment="1">
      <alignment horizontal="right" vertical="center"/>
    </xf>
    <xf numFmtId="178" fontId="0" fillId="0" borderId="4" xfId="0" applyNumberFormat="1" applyFont="1" applyBorder="1" applyAlignment="1">
      <alignment horizontal="right" vertical="center"/>
    </xf>
    <xf numFmtId="178" fontId="0" fillId="0" borderId="7" xfId="0" applyNumberFormat="1" applyFont="1" applyBorder="1" applyAlignment="1">
      <alignment horizontal="right" vertical="center"/>
    </xf>
    <xf numFmtId="0" fontId="4" fillId="0" borderId="1" xfId="0" applyFont="1" applyBorder="1" applyAlignment="1">
      <alignment horizontal="center" vertical="distributed" textRotation="255" justifyLastLine="1"/>
    </xf>
    <xf numFmtId="0" fontId="4" fillId="0" borderId="0" xfId="0" applyFont="1" applyBorder="1" applyAlignment="1">
      <alignment horizontal="center" vertical="distributed" textRotation="255" justifyLastLine="1"/>
    </xf>
    <xf numFmtId="0" fontId="4" fillId="0" borderId="6" xfId="0" applyFont="1" applyBorder="1" applyAlignment="1">
      <alignment horizontal="center" vertical="distributed" textRotation="255" justifyLastLine="1"/>
    </xf>
    <xf numFmtId="178" fontId="0" fillId="0" borderId="6" xfId="0" applyNumberFormat="1" applyFont="1" applyFill="1" applyBorder="1" applyAlignment="1">
      <alignment horizontal="right" vertical="center"/>
    </xf>
    <xf numFmtId="178" fontId="0" fillId="0" borderId="0" xfId="0" applyNumberFormat="1" applyFont="1" applyBorder="1" applyAlignment="1">
      <alignment horizontal="center" vertical="center"/>
    </xf>
    <xf numFmtId="0" fontId="4" fillId="0" borderId="6" xfId="0" applyFont="1" applyBorder="1" applyAlignment="1">
      <alignment horizontal="right" vertical="center"/>
    </xf>
    <xf numFmtId="178" fontId="0" fillId="0" borderId="5" xfId="0" applyNumberFormat="1" applyFont="1" applyBorder="1" applyAlignment="1">
      <alignment horizontal="right" vertical="center"/>
    </xf>
    <xf numFmtId="178" fontId="0" fillId="0" borderId="3" xfId="0" applyNumberFormat="1" applyFont="1" applyBorder="1" applyAlignment="1">
      <alignment horizontal="right" vertical="center"/>
    </xf>
    <xf numFmtId="178" fontId="15" fillId="2" borderId="6" xfId="1" applyNumberFormat="1" applyFont="1" applyFill="1" applyBorder="1" applyAlignment="1">
      <alignment horizontal="right" vertical="center"/>
    </xf>
    <xf numFmtId="178" fontId="15" fillId="2" borderId="6" xfId="0" applyNumberFormat="1" applyFont="1" applyFill="1" applyBorder="1" applyAlignment="1">
      <alignment horizontal="right" vertical="center"/>
    </xf>
    <xf numFmtId="0" fontId="16" fillId="2" borderId="6" xfId="0" applyFont="1" applyFill="1" applyBorder="1" applyAlignment="1">
      <alignment horizontal="right" vertical="center"/>
    </xf>
    <xf numFmtId="0" fontId="16" fillId="2" borderId="7" xfId="0" applyFont="1" applyFill="1" applyBorder="1" applyAlignment="1">
      <alignment horizontal="right" vertical="center"/>
    </xf>
    <xf numFmtId="178" fontId="15" fillId="2" borderId="5" xfId="1" applyNumberFormat="1" applyFont="1" applyFill="1" applyBorder="1" applyAlignment="1">
      <alignment horizontal="right" vertical="center"/>
    </xf>
    <xf numFmtId="178" fontId="16" fillId="2" borderId="6" xfId="0" applyNumberFormat="1" applyFont="1" applyFill="1" applyBorder="1" applyAlignment="1">
      <alignment horizontal="right" vertical="center"/>
    </xf>
    <xf numFmtId="178" fontId="15" fillId="2" borderId="0" xfId="1" applyNumberFormat="1" applyFont="1" applyFill="1" applyBorder="1" applyAlignment="1">
      <alignment horizontal="right" vertical="center"/>
    </xf>
    <xf numFmtId="178" fontId="15" fillId="2" borderId="0" xfId="0" applyNumberFormat="1" applyFont="1" applyFill="1" applyBorder="1" applyAlignment="1">
      <alignment horizontal="right" vertical="center"/>
    </xf>
    <xf numFmtId="0" fontId="16" fillId="2" borderId="0" xfId="0" applyFont="1" applyFill="1" applyBorder="1" applyAlignment="1">
      <alignment horizontal="right" vertical="center"/>
    </xf>
    <xf numFmtId="0" fontId="16" fillId="2" borderId="4" xfId="0" applyFont="1" applyFill="1" applyBorder="1" applyAlignment="1">
      <alignment horizontal="right" vertical="center"/>
    </xf>
    <xf numFmtId="178" fontId="15" fillId="2" borderId="3" xfId="1" applyNumberFormat="1" applyFont="1" applyFill="1" applyBorder="1" applyAlignment="1">
      <alignment horizontal="right" vertical="center"/>
    </xf>
    <xf numFmtId="178" fontId="16" fillId="2" borderId="0" xfId="0" applyNumberFormat="1" applyFont="1" applyFill="1" applyBorder="1" applyAlignment="1">
      <alignment horizontal="right" vertical="center"/>
    </xf>
    <xf numFmtId="178" fontId="4" fillId="0" borderId="1" xfId="0" applyNumberFormat="1" applyFont="1" applyFill="1" applyBorder="1" applyAlignment="1">
      <alignment horizontal="right" vertical="center"/>
    </xf>
    <xf numFmtId="178" fontId="0" fillId="0" borderId="1" xfId="0" applyNumberFormat="1" applyFont="1" applyFill="1" applyBorder="1" applyAlignment="1">
      <alignment horizontal="right" vertical="center"/>
    </xf>
    <xf numFmtId="178" fontId="4" fillId="0" borderId="1" xfId="0" applyNumberFormat="1" applyFont="1" applyFill="1" applyBorder="1" applyAlignment="1">
      <alignment horizontal="center" vertical="center"/>
    </xf>
    <xf numFmtId="178" fontId="0" fillId="0" borderId="1" xfId="0" applyNumberFormat="1" applyFont="1" applyFill="1" applyBorder="1" applyAlignment="1">
      <alignment horizontal="center" vertical="center"/>
    </xf>
    <xf numFmtId="178" fontId="15" fillId="2" borderId="1" xfId="0" applyNumberFormat="1" applyFont="1" applyFill="1" applyBorder="1" applyAlignment="1">
      <alignment horizontal="right" vertical="center"/>
    </xf>
    <xf numFmtId="0" fontId="4" fillId="0" borderId="10" xfId="0" applyNumberFormat="1" applyFont="1" applyBorder="1" applyAlignment="1">
      <alignment horizontal="distributed" vertical="center" justifyLastLine="1"/>
    </xf>
    <xf numFmtId="178" fontId="0" fillId="0" borderId="2" xfId="0" applyNumberFormat="1" applyFont="1" applyFill="1" applyBorder="1" applyAlignment="1">
      <alignment horizontal="right" vertical="center"/>
    </xf>
    <xf numFmtId="178" fontId="15" fillId="2" borderId="1" xfId="1" applyNumberFormat="1" applyFont="1" applyFill="1" applyBorder="1" applyAlignment="1">
      <alignment horizontal="right" vertical="center"/>
    </xf>
    <xf numFmtId="0" fontId="16" fillId="2" borderId="1" xfId="0" applyFont="1" applyFill="1" applyBorder="1" applyAlignment="1">
      <alignment horizontal="right" vertical="center"/>
    </xf>
    <xf numFmtId="0" fontId="16" fillId="2" borderId="2" xfId="0" applyFont="1" applyFill="1" applyBorder="1" applyAlignment="1">
      <alignment horizontal="right" vertical="center"/>
    </xf>
    <xf numFmtId="0" fontId="0" fillId="0" borderId="0" xfId="0" applyFont="1" applyBorder="1" applyAlignment="1">
      <alignment vertical="center"/>
    </xf>
    <xf numFmtId="178" fontId="4" fillId="0" borderId="8" xfId="0" applyNumberFormat="1" applyFont="1" applyFill="1" applyBorder="1" applyAlignment="1">
      <alignment horizontal="right" vertical="center"/>
    </xf>
    <xf numFmtId="178" fontId="0" fillId="0" borderId="3" xfId="0" applyNumberFormat="1" applyFont="1" applyFill="1" applyBorder="1" applyAlignment="1">
      <alignment horizontal="right" vertical="center"/>
    </xf>
    <xf numFmtId="178" fontId="15" fillId="2" borderId="8" xfId="1" applyNumberFormat="1" applyFont="1" applyFill="1" applyBorder="1" applyAlignment="1">
      <alignment horizontal="right" vertical="center"/>
    </xf>
    <xf numFmtId="178" fontId="16" fillId="2" borderId="1" xfId="0" applyNumberFormat="1" applyFont="1" applyFill="1" applyBorder="1" applyAlignment="1">
      <alignment horizontal="right" vertical="center"/>
    </xf>
    <xf numFmtId="0" fontId="16" fillId="0" borderId="1" xfId="0" applyFont="1" applyBorder="1" applyAlignment="1">
      <alignment horizontal="distributed" vertical="center" justifyLastLine="1"/>
    </xf>
    <xf numFmtId="0" fontId="16" fillId="0" borderId="2" xfId="0" applyFont="1" applyBorder="1" applyAlignment="1">
      <alignment horizontal="distributed" vertical="center" justifyLastLine="1"/>
    </xf>
    <xf numFmtId="0" fontId="16" fillId="0" borderId="5" xfId="0" applyFont="1" applyBorder="1" applyAlignment="1">
      <alignment horizontal="distributed" vertical="center" justifyLastLine="1"/>
    </xf>
    <xf numFmtId="0" fontId="16" fillId="0" borderId="6" xfId="0" applyFont="1" applyBorder="1" applyAlignment="1">
      <alignment horizontal="distributed" vertical="center" justifyLastLine="1"/>
    </xf>
    <xf numFmtId="0" fontId="16" fillId="0" borderId="7" xfId="0" applyFont="1" applyBorder="1" applyAlignment="1">
      <alignment horizontal="distributed" vertical="center" justifyLastLine="1"/>
    </xf>
    <xf numFmtId="178" fontId="4" fillId="0" borderId="2" xfId="0" applyNumberFormat="1" applyFont="1" applyFill="1" applyBorder="1" applyAlignment="1">
      <alignment horizontal="right" vertical="center"/>
    </xf>
    <xf numFmtId="0" fontId="16" fillId="0" borderId="12" xfId="0" applyFont="1" applyBorder="1" applyAlignment="1">
      <alignment horizontal="distributed" vertical="center" justifyLastLine="1"/>
    </xf>
    <xf numFmtId="0" fontId="16" fillId="0" borderId="9" xfId="0" applyFont="1" applyBorder="1" applyAlignment="1">
      <alignment horizontal="distributed" vertical="center" justifyLastLine="1"/>
    </xf>
    <xf numFmtId="0" fontId="15" fillId="0" borderId="11" xfId="0" applyFont="1" applyBorder="1" applyAlignment="1">
      <alignment horizontal="center" vertical="center" shrinkToFit="1"/>
    </xf>
    <xf numFmtId="0" fontId="16" fillId="0" borderId="12" xfId="0" applyFont="1" applyBorder="1" applyAlignment="1">
      <alignment vertical="center"/>
    </xf>
    <xf numFmtId="0" fontId="16" fillId="0" borderId="9" xfId="0" applyFont="1" applyBorder="1" applyAlignment="1">
      <alignment vertical="center"/>
    </xf>
    <xf numFmtId="0" fontId="4" fillId="0" borderId="9" xfId="0" applyNumberFormat="1" applyFont="1" applyBorder="1" applyAlignment="1">
      <alignment horizontal="distributed" vertical="center" justifyLastLine="1"/>
    </xf>
    <xf numFmtId="0" fontId="17" fillId="0" borderId="8" xfId="0" applyFont="1" applyBorder="1" applyAlignment="1">
      <alignment horizontal="distributed" vertical="center" wrapText="1" justifyLastLine="1"/>
    </xf>
    <xf numFmtId="0" fontId="17" fillId="0" borderId="1" xfId="0" applyFont="1" applyBorder="1" applyAlignment="1">
      <alignment horizontal="distributed" vertical="center" wrapText="1" justifyLastLine="1"/>
    </xf>
    <xf numFmtId="0" fontId="17" fillId="0" borderId="2" xfId="0" applyFont="1" applyBorder="1" applyAlignment="1">
      <alignment horizontal="distributed" vertical="center" wrapText="1" justifyLastLine="1"/>
    </xf>
    <xf numFmtId="0" fontId="17" fillId="0" borderId="3" xfId="0" applyFont="1" applyBorder="1" applyAlignment="1">
      <alignment horizontal="distributed" vertical="center" wrapText="1" justifyLastLine="1"/>
    </xf>
    <xf numFmtId="0" fontId="17" fillId="0" borderId="0" xfId="0" applyFont="1" applyBorder="1" applyAlignment="1">
      <alignment horizontal="distributed" vertical="center" wrapText="1" justifyLastLine="1"/>
    </xf>
    <xf numFmtId="0" fontId="17" fillId="0" borderId="4" xfId="0" applyFont="1" applyBorder="1" applyAlignment="1">
      <alignment horizontal="distributed" vertical="center" wrapText="1" justifyLastLine="1"/>
    </xf>
    <xf numFmtId="0" fontId="17" fillId="0" borderId="5" xfId="0" applyFont="1" applyBorder="1" applyAlignment="1">
      <alignment horizontal="distributed" vertical="center" wrapText="1" justifyLastLine="1"/>
    </xf>
    <xf numFmtId="0" fontId="17" fillId="0" borderId="6" xfId="0" applyFont="1" applyBorder="1" applyAlignment="1">
      <alignment horizontal="distributed" vertical="center" wrapText="1" justifyLastLine="1"/>
    </xf>
    <xf numFmtId="0" fontId="17" fillId="0" borderId="7" xfId="0" applyFont="1" applyBorder="1" applyAlignment="1">
      <alignment horizontal="distributed" vertical="center" wrapText="1" justifyLastLine="1"/>
    </xf>
    <xf numFmtId="0" fontId="5" fillId="0" borderId="10" xfId="0" applyNumberFormat="1" applyFont="1" applyBorder="1" applyAlignment="1">
      <alignment horizontal="distributed" vertical="center" wrapText="1" justifyLastLine="1"/>
    </xf>
    <xf numFmtId="0" fontId="4" fillId="0" borderId="14" xfId="0" applyFont="1" applyBorder="1" applyAlignment="1">
      <alignment horizontal="center" vertical="distributed" textRotation="255" wrapText="1" justifyLastLine="1"/>
    </xf>
    <xf numFmtId="0" fontId="4" fillId="0" borderId="14" xfId="0" applyFont="1" applyBorder="1" applyAlignment="1">
      <alignment horizontal="distributed" vertical="center" justifyLastLine="1"/>
    </xf>
    <xf numFmtId="0" fontId="16" fillId="0" borderId="1" xfId="0" applyFont="1" applyBorder="1" applyAlignment="1">
      <alignment horizontal="distributed" vertical="center" wrapText="1" justifyLastLine="1"/>
    </xf>
    <xf numFmtId="0" fontId="16" fillId="0" borderId="2" xfId="0" applyFont="1" applyBorder="1" applyAlignment="1">
      <alignment horizontal="distributed" vertical="center" wrapText="1" justifyLastLine="1"/>
    </xf>
    <xf numFmtId="0" fontId="16" fillId="0" borderId="5" xfId="0" applyFont="1" applyBorder="1" applyAlignment="1">
      <alignment horizontal="distributed" vertical="center" wrapText="1" justifyLastLine="1"/>
    </xf>
    <xf numFmtId="0" fontId="16" fillId="0" borderId="6" xfId="0" applyFont="1" applyBorder="1" applyAlignment="1">
      <alignment horizontal="distributed" vertical="center" wrapText="1" justifyLastLine="1"/>
    </xf>
    <xf numFmtId="0" fontId="16" fillId="0" borderId="7" xfId="0" applyFont="1" applyBorder="1" applyAlignment="1">
      <alignment horizontal="distributed" vertical="center" wrapText="1" justifyLastLine="1"/>
    </xf>
    <xf numFmtId="0" fontId="4" fillId="0" borderId="8" xfId="0" applyNumberFormat="1" applyFont="1" applyBorder="1" applyAlignment="1">
      <alignment horizontal="center" vertical="center" justifyLastLine="1"/>
    </xf>
    <xf numFmtId="0" fontId="4" fillId="0" borderId="1" xfId="0" applyNumberFormat="1" applyFont="1" applyBorder="1" applyAlignment="1">
      <alignment horizontal="center" vertical="center" justifyLastLine="1"/>
    </xf>
    <xf numFmtId="0" fontId="4" fillId="0" borderId="5" xfId="0" applyNumberFormat="1" applyFont="1" applyBorder="1" applyAlignment="1">
      <alignment horizontal="center" vertical="center" justifyLastLine="1"/>
    </xf>
    <xf numFmtId="0" fontId="4" fillId="0" borderId="6" xfId="0" applyNumberFormat="1" applyFont="1" applyBorder="1" applyAlignment="1">
      <alignment horizontal="center" vertical="center" justifyLastLine="1"/>
    </xf>
    <xf numFmtId="0" fontId="4" fillId="0" borderId="8" xfId="0" applyNumberFormat="1" applyFont="1" applyBorder="1" applyAlignment="1">
      <alignment horizontal="left" vertical="center" wrapText="1" justifyLastLine="1"/>
    </xf>
    <xf numFmtId="0" fontId="4" fillId="0" borderId="1" xfId="0" applyNumberFormat="1" applyFont="1" applyBorder="1" applyAlignment="1">
      <alignment horizontal="left" vertical="center" justifyLastLine="1"/>
    </xf>
    <xf numFmtId="0" fontId="4" fillId="0" borderId="2" xfId="0" applyNumberFormat="1" applyFont="1" applyBorder="1" applyAlignment="1">
      <alignment horizontal="left" vertical="center" justifyLastLine="1"/>
    </xf>
    <xf numFmtId="0" fontId="4" fillId="0" borderId="3" xfId="0" applyNumberFormat="1" applyFont="1" applyBorder="1" applyAlignment="1">
      <alignment horizontal="left" vertical="center" justifyLastLine="1"/>
    </xf>
    <xf numFmtId="0" fontId="4" fillId="0" borderId="0" xfId="0" applyNumberFormat="1" applyFont="1" applyBorder="1" applyAlignment="1">
      <alignment horizontal="left" vertical="center" justifyLastLine="1"/>
    </xf>
    <xf numFmtId="0" fontId="4" fillId="0" borderId="4" xfId="0" applyNumberFormat="1" applyFont="1" applyBorder="1" applyAlignment="1">
      <alignment horizontal="left" vertical="center" justifyLastLine="1"/>
    </xf>
    <xf numFmtId="0" fontId="4" fillId="0" borderId="5" xfId="0" applyNumberFormat="1" applyFont="1" applyBorder="1" applyAlignment="1">
      <alignment horizontal="left" vertical="center" justifyLastLine="1"/>
    </xf>
    <xf numFmtId="0" fontId="4" fillId="0" borderId="6" xfId="0" applyNumberFormat="1" applyFont="1" applyBorder="1" applyAlignment="1">
      <alignment horizontal="left" vertical="center" justifyLastLine="1"/>
    </xf>
    <xf numFmtId="0" fontId="4" fillId="0" borderId="7" xfId="0" applyNumberFormat="1" applyFont="1" applyBorder="1" applyAlignment="1">
      <alignment horizontal="left" vertical="center" justifyLastLine="1"/>
    </xf>
    <xf numFmtId="0" fontId="0" fillId="0" borderId="10" xfId="0" applyFont="1" applyBorder="1" applyAlignment="1">
      <alignment horizontal="distributed" vertical="center" justifyLastLine="1"/>
    </xf>
    <xf numFmtId="0" fontId="0" fillId="0" borderId="11" xfId="0" applyFont="1" applyBorder="1" applyAlignment="1">
      <alignment horizontal="distributed" vertical="center" justifyLastLine="1"/>
    </xf>
    <xf numFmtId="0" fontId="16" fillId="0" borderId="1" xfId="0" applyFont="1" applyBorder="1" applyAlignment="1">
      <alignment vertical="center"/>
    </xf>
    <xf numFmtId="0" fontId="16" fillId="0" borderId="2" xfId="0" applyFont="1" applyBorder="1" applyAlignment="1">
      <alignment vertical="center"/>
    </xf>
    <xf numFmtId="0" fontId="16" fillId="0" borderId="3" xfId="0" applyFont="1" applyBorder="1" applyAlignment="1">
      <alignment vertical="center"/>
    </xf>
    <xf numFmtId="0" fontId="16" fillId="0" borderId="4" xfId="0" applyFont="1" applyBorder="1" applyAlignment="1">
      <alignment vertical="center"/>
    </xf>
    <xf numFmtId="0" fontId="16" fillId="0" borderId="5" xfId="0" applyFont="1" applyBorder="1" applyAlignment="1">
      <alignment vertical="center"/>
    </xf>
    <xf numFmtId="0" fontId="16" fillId="0" borderId="6" xfId="0" applyFont="1" applyBorder="1" applyAlignment="1">
      <alignment vertical="center"/>
    </xf>
    <xf numFmtId="0" fontId="16" fillId="0" borderId="7" xfId="0" applyFont="1" applyBorder="1" applyAlignment="1">
      <alignment vertical="center"/>
    </xf>
    <xf numFmtId="180" fontId="4" fillId="0" borderId="3" xfId="0" applyNumberFormat="1" applyFont="1" applyFill="1" applyBorder="1" applyAlignment="1">
      <alignment horizontal="center" vertical="center"/>
    </xf>
    <xf numFmtId="180" fontId="4" fillId="0" borderId="0"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80" fontId="4" fillId="0" borderId="5" xfId="0" applyNumberFormat="1" applyFont="1" applyFill="1" applyBorder="1" applyAlignment="1">
      <alignment horizontal="center" vertical="center"/>
    </xf>
    <xf numFmtId="180" fontId="4" fillId="0" borderId="6"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xf>
    <xf numFmtId="180" fontId="4" fillId="0" borderId="0" xfId="0" applyNumberFormat="1" applyFont="1" applyFill="1" applyBorder="1" applyAlignment="1">
      <alignment horizontal="right" vertical="center"/>
    </xf>
    <xf numFmtId="180" fontId="4" fillId="0" borderId="1" xfId="0" applyNumberFormat="1" applyFont="1" applyFill="1" applyBorder="1" applyAlignment="1">
      <alignment horizontal="right" vertical="center"/>
    </xf>
    <xf numFmtId="0" fontId="4" fillId="0" borderId="11" xfId="0" applyFont="1" applyFill="1" applyBorder="1" applyAlignment="1">
      <alignment horizontal="distributed" vertical="center" justifyLastLine="1"/>
    </xf>
    <xf numFmtId="0" fontId="4" fillId="0" borderId="12" xfId="0" applyFont="1" applyFill="1" applyBorder="1" applyAlignment="1">
      <alignment horizontal="distributed" vertical="center" justifyLastLine="1"/>
    </xf>
    <xf numFmtId="0" fontId="4" fillId="0" borderId="9" xfId="0" applyFont="1" applyFill="1" applyBorder="1" applyAlignment="1">
      <alignment horizontal="distributed" vertical="center" justifyLastLine="1"/>
    </xf>
    <xf numFmtId="180" fontId="4" fillId="0" borderId="8"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180" fontId="4" fillId="0" borderId="6" xfId="0" applyNumberFormat="1" applyFont="1" applyFill="1" applyBorder="1" applyAlignment="1">
      <alignment horizontal="right" vertical="center"/>
    </xf>
    <xf numFmtId="0" fontId="2" fillId="0" borderId="0" xfId="0" applyFont="1" applyFill="1" applyAlignment="1">
      <alignment horizontal="left" vertical="center"/>
    </xf>
    <xf numFmtId="0" fontId="4" fillId="0" borderId="8" xfId="0" applyFont="1" applyFill="1" applyBorder="1" applyAlignment="1">
      <alignment horizontal="distributed" vertical="center" justifyLastLine="1"/>
    </xf>
    <xf numFmtId="0" fontId="4" fillId="0" borderId="1" xfId="0" applyFont="1" applyFill="1" applyBorder="1" applyAlignment="1">
      <alignment horizontal="distributed" vertical="center" justifyLastLine="1"/>
    </xf>
    <xf numFmtId="0" fontId="4" fillId="0" borderId="2" xfId="0" applyFont="1" applyFill="1" applyBorder="1" applyAlignment="1">
      <alignment horizontal="distributed" vertical="center" justifyLastLine="1"/>
    </xf>
    <xf numFmtId="0" fontId="4" fillId="0" borderId="5" xfId="0" applyFont="1" applyFill="1" applyBorder="1" applyAlignment="1">
      <alignment horizontal="distributed" vertical="center" justifyLastLine="1"/>
    </xf>
    <xf numFmtId="0" fontId="4" fillId="0" borderId="6" xfId="0" applyFont="1" applyFill="1" applyBorder="1" applyAlignment="1">
      <alignment horizontal="distributed" vertical="center" justifyLastLine="1"/>
    </xf>
    <xf numFmtId="0" fontId="4" fillId="0" borderId="7" xfId="0" applyFont="1" applyFill="1" applyBorder="1" applyAlignment="1">
      <alignment horizontal="distributed" vertical="center" justifyLastLine="1"/>
    </xf>
    <xf numFmtId="0" fontId="4" fillId="0" borderId="0" xfId="0" quotePrefix="1" applyFont="1" applyFill="1" applyAlignment="1">
      <alignment horizontal="center" vertical="center"/>
    </xf>
    <xf numFmtId="180" fontId="4" fillId="0" borderId="2"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4" xfId="0" applyNumberFormat="1" applyFont="1" applyFill="1" applyBorder="1" applyAlignment="1">
      <alignment horizontal="right" vertical="center"/>
    </xf>
    <xf numFmtId="0" fontId="4" fillId="0" borderId="5" xfId="0" applyFont="1" applyFill="1" applyBorder="1" applyAlignment="1">
      <alignment horizontal="center" vertical="center"/>
    </xf>
    <xf numFmtId="0" fontId="4" fillId="0" borderId="0" xfId="0" applyFont="1" applyFill="1" applyAlignment="1">
      <alignment horizontal="center" vertical="center"/>
    </xf>
    <xf numFmtId="0" fontId="2" fillId="0" borderId="0" xfId="0" quotePrefix="1" applyFont="1" applyFill="1" applyAlignment="1">
      <alignment horizontal="center" vertical="center"/>
    </xf>
    <xf numFmtId="0" fontId="4" fillId="0" borderId="3" xfId="0" applyFont="1" applyFill="1" applyBorder="1" applyAlignment="1">
      <alignment horizontal="distributed" vertical="center" justifyLastLine="1"/>
    </xf>
    <xf numFmtId="0" fontId="4" fillId="0" borderId="0" xfId="0" applyFont="1" applyFill="1" applyBorder="1" applyAlignment="1">
      <alignment horizontal="distributed" vertical="center" justifyLastLine="1"/>
    </xf>
    <xf numFmtId="0" fontId="4" fillId="0" borderId="4" xfId="0" applyFont="1" applyFill="1" applyBorder="1" applyAlignment="1">
      <alignment horizontal="distributed" vertical="center" justifyLastLine="1"/>
    </xf>
    <xf numFmtId="0" fontId="4" fillId="0" borderId="1" xfId="0" applyFont="1" applyFill="1" applyBorder="1" applyAlignment="1">
      <alignment horizontal="left" vertical="center"/>
    </xf>
    <xf numFmtId="0" fontId="4" fillId="0" borderId="0" xfId="0" applyFont="1" applyFill="1" applyBorder="1" applyAlignment="1">
      <alignment horizontal="left" vertical="center"/>
    </xf>
    <xf numFmtId="0" fontId="4" fillId="0" borderId="10" xfId="0" applyFont="1" applyFill="1" applyBorder="1" applyAlignment="1">
      <alignment horizontal="distributed" vertical="center" justifyLastLine="1"/>
    </xf>
    <xf numFmtId="180" fontId="4" fillId="0" borderId="4" xfId="0" applyNumberFormat="1" applyFont="1" applyFill="1" applyBorder="1" applyAlignment="1">
      <alignment horizontal="center" vertical="center"/>
    </xf>
    <xf numFmtId="180" fontId="4" fillId="0" borderId="7" xfId="0" applyNumberFormat="1" applyFont="1" applyFill="1" applyBorder="1" applyAlignment="1">
      <alignment horizontal="center" vertical="center"/>
    </xf>
    <xf numFmtId="180" fontId="4" fillId="0" borderId="2" xfId="0" applyNumberFormat="1" applyFont="1" applyFill="1" applyBorder="1" applyAlignment="1">
      <alignment horizontal="center" vertical="center"/>
    </xf>
    <xf numFmtId="0" fontId="4" fillId="0" borderId="8" xfId="0" applyFont="1" applyFill="1" applyBorder="1" applyAlignment="1">
      <alignment horizontal="distributed" vertical="center" wrapText="1" justifyLastLine="1"/>
    </xf>
    <xf numFmtId="0" fontId="4" fillId="0" borderId="1" xfId="0" applyFont="1" applyFill="1" applyBorder="1" applyAlignment="1">
      <alignment horizontal="distributed" vertical="center" wrapText="1" justifyLastLine="1"/>
    </xf>
    <xf numFmtId="0" fontId="4" fillId="0" borderId="2" xfId="0" applyFont="1" applyFill="1" applyBorder="1" applyAlignment="1">
      <alignment horizontal="distributed" vertical="center" wrapText="1" justifyLastLine="1"/>
    </xf>
    <xf numFmtId="0" fontId="4" fillId="0" borderId="8" xfId="0" applyFont="1" applyFill="1" applyBorder="1" applyAlignment="1">
      <alignment horizontal="distributed" vertical="center" indent="1"/>
    </xf>
    <xf numFmtId="0" fontId="4" fillId="0" borderId="1" xfId="0" applyFont="1" applyFill="1" applyBorder="1" applyAlignment="1">
      <alignment horizontal="distributed" vertical="center" indent="1"/>
    </xf>
    <xf numFmtId="0" fontId="4" fillId="0" borderId="2" xfId="0" applyFont="1" applyFill="1" applyBorder="1" applyAlignment="1">
      <alignment horizontal="distributed" vertical="center" indent="1"/>
    </xf>
    <xf numFmtId="0" fontId="4" fillId="0" borderId="3" xfId="0" applyFont="1" applyFill="1" applyBorder="1" applyAlignment="1">
      <alignment horizontal="distributed" vertical="center" indent="1"/>
    </xf>
    <xf numFmtId="0" fontId="4" fillId="0" borderId="0" xfId="0" applyFont="1" applyFill="1" applyBorder="1" applyAlignment="1">
      <alignment horizontal="distributed" vertical="center" indent="1"/>
    </xf>
    <xf numFmtId="0" fontId="4" fillId="0" borderId="4" xfId="0" applyFont="1" applyFill="1" applyBorder="1" applyAlignment="1">
      <alignment horizontal="distributed" vertical="center" indent="1"/>
    </xf>
    <xf numFmtId="0" fontId="4" fillId="0" borderId="11" xfId="0" applyFont="1" applyFill="1" applyBorder="1" applyAlignment="1">
      <alignment horizontal="distributed" vertical="center" indent="1"/>
    </xf>
    <xf numFmtId="0" fontId="4" fillId="0" borderId="12" xfId="0" applyFont="1" applyFill="1" applyBorder="1" applyAlignment="1">
      <alignment horizontal="distributed" vertical="center" indent="1"/>
    </xf>
    <xf numFmtId="0" fontId="4" fillId="0" borderId="9" xfId="0" applyFont="1" applyFill="1" applyBorder="1" applyAlignment="1">
      <alignment horizontal="distributed" vertical="center" indent="1"/>
    </xf>
    <xf numFmtId="180" fontId="4" fillId="0" borderId="6" xfId="0" applyNumberFormat="1" applyFont="1" applyBorder="1" applyAlignment="1">
      <alignment horizontal="center" vertical="center"/>
    </xf>
    <xf numFmtId="180" fontId="4" fillId="0" borderId="0" xfId="0" applyNumberFormat="1" applyFont="1" applyBorder="1" applyAlignment="1">
      <alignment horizontal="center" vertical="center"/>
    </xf>
    <xf numFmtId="180" fontId="4" fillId="0" borderId="4" xfId="0" applyNumberFormat="1" applyFont="1" applyBorder="1" applyAlignment="1">
      <alignment horizontal="center" vertical="center"/>
    </xf>
    <xf numFmtId="178" fontId="15" fillId="0" borderId="5" xfId="0" applyNumberFormat="1" applyFont="1" applyBorder="1" applyAlignment="1">
      <alignment horizontal="center" vertical="center"/>
    </xf>
    <xf numFmtId="178" fontId="15" fillId="0" borderId="6" xfId="0" applyNumberFormat="1" applyFont="1" applyBorder="1" applyAlignment="1">
      <alignment horizontal="center" vertical="center"/>
    </xf>
    <xf numFmtId="178" fontId="15" fillId="0" borderId="8" xfId="0" quotePrefix="1" applyNumberFormat="1" applyFont="1" applyBorder="1" applyAlignment="1">
      <alignment horizontal="center" vertical="center"/>
    </xf>
    <xf numFmtId="178" fontId="15" fillId="0" borderId="1" xfId="0" quotePrefix="1" applyNumberFormat="1" applyFont="1" applyBorder="1" applyAlignment="1">
      <alignment horizontal="center" vertical="center"/>
    </xf>
    <xf numFmtId="178" fontId="15" fillId="0" borderId="3" xfId="0" applyNumberFormat="1" applyFont="1" applyBorder="1" applyAlignment="1">
      <alignment horizontal="center" vertical="center"/>
    </xf>
    <xf numFmtId="178" fontId="15" fillId="0" borderId="0" xfId="0" applyNumberFormat="1" applyFont="1" applyBorder="1" applyAlignment="1">
      <alignment horizontal="center" vertical="center"/>
    </xf>
    <xf numFmtId="0" fontId="4" fillId="0" borderId="3" xfId="0" quotePrefix="1" applyFont="1" applyBorder="1" applyAlignment="1">
      <alignment horizontal="center" vertical="center"/>
    </xf>
    <xf numFmtId="180" fontId="4" fillId="0" borderId="2" xfId="0" applyNumberFormat="1" applyFont="1" applyBorder="1" applyAlignment="1">
      <alignment horizontal="center" vertical="center"/>
    </xf>
    <xf numFmtId="180" fontId="4" fillId="0" borderId="8" xfId="0" applyNumberFormat="1" applyFont="1" applyBorder="1" applyAlignment="1">
      <alignment horizontal="center" vertical="center"/>
    </xf>
    <xf numFmtId="178" fontId="15" fillId="0" borderId="7" xfId="0" applyNumberFormat="1" applyFont="1" applyBorder="1" applyAlignment="1">
      <alignment horizontal="center" vertical="center"/>
    </xf>
    <xf numFmtId="0" fontId="4" fillId="0" borderId="0" xfId="0" applyFont="1" applyFill="1" applyBorder="1" applyAlignment="1">
      <alignment horizontal="right" vertical="center"/>
    </xf>
    <xf numFmtId="0" fontId="4" fillId="0" borderId="6" xfId="0" applyFont="1" applyFill="1" applyBorder="1" applyAlignment="1">
      <alignment horizontal="right" vertical="center"/>
    </xf>
    <xf numFmtId="0" fontId="15" fillId="0" borderId="8" xfId="0" applyFont="1" applyBorder="1" applyAlignment="1">
      <alignment horizontal="right" vertical="center"/>
    </xf>
    <xf numFmtId="180" fontId="4" fillId="0" borderId="3" xfId="0" applyNumberFormat="1" applyFont="1" applyBorder="1" applyAlignment="1">
      <alignment horizontal="center"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180" fontId="4" fillId="0" borderId="5" xfId="0" applyNumberFormat="1" applyFont="1" applyBorder="1" applyAlignment="1">
      <alignment horizontal="center" vertical="center"/>
    </xf>
    <xf numFmtId="0" fontId="4" fillId="0" borderId="2" xfId="0" applyFont="1" applyBorder="1" applyAlignment="1">
      <alignment horizontal="left" vertical="center"/>
    </xf>
    <xf numFmtId="0" fontId="4" fillId="0" borderId="8" xfId="0" quotePrefix="1" applyFont="1" applyBorder="1" applyAlignment="1">
      <alignment horizontal="center" vertical="center"/>
    </xf>
    <xf numFmtId="180" fontId="4" fillId="0" borderId="7" xfId="0" applyNumberFormat="1" applyFont="1" applyBorder="1" applyAlignment="1">
      <alignment horizontal="center" vertical="center"/>
    </xf>
    <xf numFmtId="178" fontId="15" fillId="0" borderId="4" xfId="0" applyNumberFormat="1" applyFont="1" applyBorder="1" applyAlignment="1">
      <alignment horizontal="center" vertical="center"/>
    </xf>
    <xf numFmtId="178" fontId="15" fillId="0" borderId="2" xfId="0" quotePrefix="1" applyNumberFormat="1" applyFont="1" applyBorder="1" applyAlignment="1">
      <alignment horizontal="center" vertical="center"/>
    </xf>
    <xf numFmtId="176" fontId="4" fillId="0" borderId="10" xfId="1" applyNumberFormat="1" applyFont="1" applyBorder="1" applyAlignment="1">
      <alignment horizontal="right" vertical="center"/>
    </xf>
    <xf numFmtId="0" fontId="4" fillId="0" borderId="16" xfId="0" applyFont="1" applyBorder="1" applyAlignment="1">
      <alignment horizontal="distributed" vertical="center"/>
    </xf>
    <xf numFmtId="0" fontId="0" fillId="0" borderId="17" xfId="0" applyBorder="1" applyAlignment="1">
      <alignment horizontal="distributed" vertical="center"/>
    </xf>
    <xf numFmtId="0" fontId="4" fillId="0" borderId="19" xfId="0" applyFont="1" applyBorder="1" applyAlignment="1">
      <alignment horizontal="center" vertical="distributed" textRotation="255" wrapText="1" justifyLastLine="1"/>
    </xf>
    <xf numFmtId="0" fontId="4" fillId="0" borderId="20" xfId="0" applyFont="1" applyBorder="1" applyAlignment="1">
      <alignment horizontal="center" vertical="distributed" textRotation="255" wrapText="1" justifyLastLine="1"/>
    </xf>
    <xf numFmtId="176" fontId="4" fillId="0" borderId="13" xfId="1" applyNumberFormat="1" applyFont="1" applyBorder="1" applyAlignment="1">
      <alignment horizontal="right" vertical="center"/>
    </xf>
    <xf numFmtId="0" fontId="0" fillId="0" borderId="2" xfId="0" applyBorder="1" applyAlignment="1">
      <alignment horizontal="distributed" vertical="center"/>
    </xf>
    <xf numFmtId="0" fontId="4" fillId="0" borderId="21" xfId="0" applyFont="1" applyBorder="1" applyAlignment="1">
      <alignment horizontal="distributed" vertical="center" justifyLastLine="1"/>
    </xf>
    <xf numFmtId="176" fontId="4" fillId="0" borderId="21" xfId="1" applyNumberFormat="1" applyFont="1" applyBorder="1" applyAlignment="1">
      <alignment horizontal="right" vertical="center"/>
    </xf>
    <xf numFmtId="0" fontId="4" fillId="0" borderId="18" xfId="0" applyFont="1" applyBorder="1" applyAlignment="1">
      <alignment horizontal="distributed" vertical="center" justifyLastLine="1"/>
    </xf>
    <xf numFmtId="176" fontId="4" fillId="0" borderId="18" xfId="1" applyNumberFormat="1" applyFont="1" applyBorder="1" applyAlignment="1">
      <alignment horizontal="right" vertical="center"/>
    </xf>
    <xf numFmtId="176" fontId="4" fillId="0" borderId="18" xfId="1" applyNumberFormat="1" applyFont="1" applyBorder="1" applyAlignment="1">
      <alignment vertical="center"/>
    </xf>
    <xf numFmtId="176" fontId="4" fillId="0" borderId="10" xfId="1" applyNumberFormat="1" applyFont="1" applyBorder="1" applyAlignment="1">
      <alignment vertical="center"/>
    </xf>
    <xf numFmtId="176" fontId="4" fillId="0" borderId="4" xfId="1" applyNumberFormat="1" applyFont="1" applyBorder="1" applyAlignment="1">
      <alignment horizontal="right" vertical="center"/>
    </xf>
    <xf numFmtId="176" fontId="4" fillId="0" borderId="14" xfId="1" applyNumberFormat="1" applyFont="1" applyBorder="1" applyAlignment="1">
      <alignment horizontal="right" vertical="center"/>
    </xf>
    <xf numFmtId="176" fontId="4" fillId="0" borderId="11" xfId="1" applyNumberFormat="1" applyFont="1" applyBorder="1" applyAlignment="1">
      <alignment vertical="center"/>
    </xf>
    <xf numFmtId="176" fontId="4" fillId="0" borderId="12" xfId="1" applyNumberFormat="1" applyFont="1" applyBorder="1" applyAlignment="1">
      <alignment vertical="center"/>
    </xf>
    <xf numFmtId="176" fontId="4" fillId="0" borderId="9" xfId="1" applyNumberFormat="1" applyFont="1" applyBorder="1" applyAlignment="1">
      <alignment vertical="center"/>
    </xf>
    <xf numFmtId="0" fontId="4" fillId="0" borderId="9" xfId="0" applyFont="1" applyBorder="1" applyAlignment="1">
      <alignment horizontal="center" vertical="center" wrapText="1"/>
    </xf>
    <xf numFmtId="0" fontId="0" fillId="0" borderId="12" xfId="0" applyBorder="1" applyAlignment="1">
      <alignment horizontal="distributed" vertical="center" justifyLastLine="1"/>
    </xf>
    <xf numFmtId="0" fontId="0" fillId="0" borderId="9" xfId="0" applyBorder="1" applyAlignment="1">
      <alignment horizontal="distributed" vertical="center" justifyLastLine="1"/>
    </xf>
    <xf numFmtId="0" fontId="0" fillId="0" borderId="12" xfId="0" applyBorder="1" applyAlignment="1">
      <alignment horizontal="right" vertical="center"/>
    </xf>
    <xf numFmtId="0" fontId="0" fillId="0" borderId="9" xfId="0" applyBorder="1" applyAlignment="1">
      <alignment horizontal="right" vertical="center"/>
    </xf>
    <xf numFmtId="178" fontId="4" fillId="0" borderId="11" xfId="1" applyNumberFormat="1" applyFont="1" applyBorder="1" applyAlignment="1">
      <alignment horizontal="right" vertical="center"/>
    </xf>
    <xf numFmtId="178" fontId="4" fillId="0" borderId="12" xfId="1" applyNumberFormat="1" applyFont="1" applyBorder="1" applyAlignment="1">
      <alignment horizontal="right" vertical="center"/>
    </xf>
    <xf numFmtId="178" fontId="4" fillId="0" borderId="9" xfId="1" applyNumberFormat="1" applyFont="1" applyBorder="1" applyAlignment="1">
      <alignment horizontal="right" vertical="center"/>
    </xf>
    <xf numFmtId="0" fontId="0" fillId="0" borderId="2" xfId="0" applyBorder="1" applyAlignment="1">
      <alignment horizontal="center" vertical="distributed" textRotation="255" wrapText="1" justifyLastLine="1"/>
    </xf>
    <xf numFmtId="0" fontId="0" fillId="0" borderId="3" xfId="0" applyBorder="1" applyAlignment="1">
      <alignment horizontal="center" vertical="distributed" textRotation="255" wrapText="1" justifyLastLine="1"/>
    </xf>
    <xf numFmtId="0" fontId="0" fillId="0" borderId="4" xfId="0" applyBorder="1" applyAlignment="1">
      <alignment horizontal="center" vertical="distributed" textRotation="255" wrapText="1" justifyLastLine="1"/>
    </xf>
    <xf numFmtId="0" fontId="0" fillId="0" borderId="12" xfId="0" applyBorder="1" applyAlignment="1">
      <alignment horizontal="center" vertical="center" wrapText="1"/>
    </xf>
    <xf numFmtId="0" fontId="0" fillId="0" borderId="9" xfId="0" applyBorder="1" applyAlignment="1">
      <alignment horizontal="center" vertical="center" wrapText="1"/>
    </xf>
    <xf numFmtId="178" fontId="4" fillId="0" borderId="1" xfId="1" quotePrefix="1" applyNumberFormat="1" applyFont="1" applyBorder="1" applyAlignment="1">
      <alignment horizontal="right" vertical="center"/>
    </xf>
    <xf numFmtId="178" fontId="0" fillId="0" borderId="0" xfId="0" applyNumberFormat="1" applyBorder="1" applyAlignment="1">
      <alignment horizontal="right" vertical="center"/>
    </xf>
    <xf numFmtId="180" fontId="4" fillId="0" borderId="5" xfId="1" applyNumberFormat="1" applyFont="1" applyBorder="1" applyAlignment="1">
      <alignment horizontal="right" vertical="center"/>
    </xf>
    <xf numFmtId="180" fontId="0" fillId="0" borderId="6" xfId="0" applyNumberFormat="1" applyBorder="1" applyAlignment="1">
      <alignment horizontal="right" vertical="center"/>
    </xf>
    <xf numFmtId="3" fontId="4" fillId="0" borderId="3" xfId="0" applyNumberFormat="1" applyFont="1" applyBorder="1" applyAlignment="1">
      <alignment horizontal="right" vertical="center"/>
    </xf>
    <xf numFmtId="3" fontId="4" fillId="0" borderId="0" xfId="0" applyNumberFormat="1" applyFont="1" applyBorder="1" applyAlignment="1">
      <alignment horizontal="right" vertical="center"/>
    </xf>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4" fillId="0" borderId="1" xfId="0" applyNumberFormat="1" applyFont="1" applyBorder="1" applyAlignment="1">
      <alignment horizontal="right" vertical="center"/>
    </xf>
    <xf numFmtId="181" fontId="4" fillId="0" borderId="5" xfId="0" applyNumberFormat="1" applyFont="1" applyBorder="1" applyAlignment="1">
      <alignment horizontal="right" vertical="center"/>
    </xf>
    <xf numFmtId="0" fontId="0" fillId="0" borderId="6" xfId="0" applyBorder="1" applyAlignment="1">
      <alignment horizontal="right" vertical="center"/>
    </xf>
    <xf numFmtId="181" fontId="4" fillId="0" borderId="6" xfId="0" applyNumberFormat="1" applyFont="1" applyBorder="1" applyAlignment="1">
      <alignment horizontal="right" vertical="center"/>
    </xf>
    <xf numFmtId="3" fontId="4" fillId="0" borderId="10" xfId="0" applyNumberFormat="1" applyFont="1" applyBorder="1" applyAlignment="1">
      <alignment horizontal="center" vertical="center" textRotation="255"/>
    </xf>
    <xf numFmtId="3" fontId="4" fillId="0" borderId="3" xfId="0" applyNumberFormat="1" applyFont="1" applyBorder="1" applyAlignment="1">
      <alignment horizontal="distributed" vertical="center"/>
    </xf>
    <xf numFmtId="3" fontId="4" fillId="0" borderId="0" xfId="0" applyNumberFormat="1" applyFont="1" applyBorder="1" applyAlignment="1">
      <alignment horizontal="distributed" vertical="center"/>
    </xf>
    <xf numFmtId="3" fontId="4" fillId="0" borderId="4" xfId="0" applyNumberFormat="1" applyFont="1" applyBorder="1" applyAlignment="1">
      <alignment horizontal="distributed" vertical="center"/>
    </xf>
    <xf numFmtId="180" fontId="4" fillId="0" borderId="3" xfId="1" applyNumberFormat="1" applyFont="1" applyBorder="1" applyAlignment="1">
      <alignment horizontal="right" vertical="center"/>
    </xf>
    <xf numFmtId="0" fontId="0" fillId="0" borderId="0" xfId="0" applyBorder="1" applyAlignment="1">
      <alignment horizontal="right" vertical="center"/>
    </xf>
    <xf numFmtId="180" fontId="4" fillId="0" borderId="0" xfId="1" applyNumberFormat="1" applyFont="1" applyBorder="1" applyAlignment="1">
      <alignment horizontal="right" vertical="center"/>
    </xf>
    <xf numFmtId="180" fontId="4" fillId="0" borderId="0" xfId="0" applyNumberFormat="1" applyFont="1" applyBorder="1" applyAlignment="1">
      <alignment horizontal="right" vertical="center"/>
    </xf>
    <xf numFmtId="3" fontId="4" fillId="0" borderId="5" xfId="0" applyNumberFormat="1" applyFont="1" applyBorder="1" applyAlignment="1">
      <alignment horizontal="distributed" vertical="center"/>
    </xf>
    <xf numFmtId="3" fontId="4" fillId="0" borderId="6" xfId="0" applyNumberFormat="1" applyFont="1" applyBorder="1" applyAlignment="1">
      <alignment horizontal="distributed" vertical="center"/>
    </xf>
    <xf numFmtId="3" fontId="4" fillId="0" borderId="7" xfId="0" applyNumberFormat="1" applyFont="1" applyBorder="1" applyAlignment="1">
      <alignment horizontal="distributed" vertical="center"/>
    </xf>
    <xf numFmtId="181" fontId="4" fillId="0" borderId="3" xfId="0" applyNumberFormat="1" applyFont="1" applyBorder="1" applyAlignment="1">
      <alignment horizontal="right" vertical="center"/>
    </xf>
    <xf numFmtId="181" fontId="4" fillId="0" borderId="0" xfId="0" applyNumberFormat="1" applyFont="1" applyBorder="1" applyAlignment="1">
      <alignment horizontal="right" vertical="center"/>
    </xf>
    <xf numFmtId="0" fontId="4" fillId="0" borderId="10" xfId="0" applyFont="1" applyBorder="1" applyAlignment="1">
      <alignment horizontal="center" vertical="center" textRotation="255"/>
    </xf>
    <xf numFmtId="180" fontId="4" fillId="0" borderId="8" xfId="1" applyNumberFormat="1" applyFont="1" applyBorder="1" applyAlignment="1">
      <alignment horizontal="right" vertical="center"/>
    </xf>
    <xf numFmtId="0" fontId="0" fillId="0" borderId="1" xfId="0" applyBorder="1" applyAlignment="1">
      <alignment horizontal="right" vertical="center"/>
    </xf>
    <xf numFmtId="180" fontId="4" fillId="0" borderId="14" xfId="0" applyNumberFormat="1" applyFont="1" applyBorder="1" applyAlignment="1">
      <alignment horizontal="right" vertical="center"/>
    </xf>
    <xf numFmtId="180" fontId="4" fillId="0" borderId="15" xfId="0" applyNumberFormat="1" applyFont="1" applyBorder="1" applyAlignment="1">
      <alignment horizontal="right" vertical="center"/>
    </xf>
    <xf numFmtId="194" fontId="5" fillId="0" borderId="15" xfId="0" applyNumberFormat="1" applyFont="1" applyBorder="1" applyAlignment="1">
      <alignment horizontal="right" vertical="center"/>
    </xf>
    <xf numFmtId="0" fontId="4" fillId="0" borderId="3" xfId="0" applyFont="1" applyBorder="1" applyAlignment="1">
      <alignment horizontal="right" vertical="center"/>
    </xf>
    <xf numFmtId="0" fontId="4" fillId="0" borderId="4" xfId="0" applyFont="1" applyBorder="1" applyAlignment="1">
      <alignment horizontal="right" vertical="center"/>
    </xf>
    <xf numFmtId="180" fontId="4" fillId="0" borderId="3" xfId="0" applyNumberFormat="1" applyFont="1" applyBorder="1" applyAlignment="1">
      <alignment horizontal="right" vertical="center"/>
    </xf>
    <xf numFmtId="180" fontId="4" fillId="0" borderId="4" xfId="0" applyNumberFormat="1" applyFont="1" applyBorder="1" applyAlignment="1">
      <alignment horizontal="right" vertical="center"/>
    </xf>
    <xf numFmtId="194" fontId="5" fillId="0" borderId="14" xfId="0" applyNumberFormat="1"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7" xfId="0" applyFont="1" applyBorder="1" applyAlignment="1">
      <alignment horizontal="right" vertical="center"/>
    </xf>
    <xf numFmtId="180" fontId="4" fillId="0" borderId="5" xfId="0" quotePrefix="1" applyNumberFormat="1" applyFont="1" applyBorder="1" applyAlignment="1">
      <alignment horizontal="righ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7" xfId="0" applyBorder="1">
      <alignment vertical="center"/>
    </xf>
    <xf numFmtId="194" fontId="5" fillId="0" borderId="13" xfId="0" applyNumberFormat="1" applyFont="1" applyBorder="1" applyAlignment="1">
      <alignment horizontal="right" vertical="center"/>
    </xf>
    <xf numFmtId="180" fontId="4" fillId="0" borderId="13" xfId="0" applyNumberFormat="1" applyFont="1" applyBorder="1" applyAlignment="1">
      <alignment horizontal="right" vertical="center"/>
    </xf>
    <xf numFmtId="0" fontId="5" fillId="0" borderId="8" xfId="0" applyFont="1" applyBorder="1" applyAlignment="1">
      <alignment horizontal="center" vertical="center" wrapText="1" justifyLastLine="1"/>
    </xf>
    <xf numFmtId="0" fontId="5" fillId="0" borderId="1" xfId="0" applyFont="1" applyBorder="1" applyAlignment="1">
      <alignment horizontal="center" vertical="center" justifyLastLine="1"/>
    </xf>
    <xf numFmtId="0" fontId="5" fillId="0" borderId="2" xfId="0" applyFont="1" applyBorder="1" applyAlignment="1">
      <alignment horizontal="center" vertical="center" justifyLastLine="1"/>
    </xf>
    <xf numFmtId="0" fontId="5" fillId="0" borderId="3" xfId="0" applyFont="1" applyBorder="1" applyAlignment="1">
      <alignment horizontal="center" vertical="center" justifyLastLine="1"/>
    </xf>
    <xf numFmtId="0" fontId="5" fillId="0" borderId="0" xfId="0" applyFont="1" applyBorder="1" applyAlignment="1">
      <alignment horizontal="center" vertical="center" justifyLastLine="1"/>
    </xf>
    <xf numFmtId="0" fontId="5" fillId="0" borderId="4" xfId="0" applyFont="1" applyBorder="1" applyAlignment="1">
      <alignment horizontal="center" vertical="center" justifyLastLine="1"/>
    </xf>
    <xf numFmtId="0" fontId="5" fillId="0" borderId="5" xfId="0" applyFont="1" applyBorder="1" applyAlignment="1">
      <alignment horizontal="center" vertical="center" justifyLastLine="1"/>
    </xf>
    <xf numFmtId="0" fontId="5" fillId="0" borderId="6" xfId="0" applyFont="1" applyBorder="1" applyAlignment="1">
      <alignment horizontal="center" vertical="center" justifyLastLine="1"/>
    </xf>
    <xf numFmtId="0" fontId="5" fillId="0" borderId="7" xfId="0" applyFont="1" applyBorder="1" applyAlignment="1">
      <alignment horizontal="center" vertical="center" justifyLastLine="1"/>
    </xf>
    <xf numFmtId="0" fontId="4" fillId="0" borderId="13" xfId="0" applyFont="1" applyBorder="1" applyAlignment="1">
      <alignment horizontal="center" vertical="center" justifyLastLine="1"/>
    </xf>
    <xf numFmtId="0" fontId="4" fillId="0" borderId="14" xfId="0" applyFont="1" applyBorder="1" applyAlignment="1">
      <alignment horizontal="center" vertical="center" justifyLastLine="1"/>
    </xf>
    <xf numFmtId="0" fontId="7" fillId="0" borderId="8" xfId="0" applyFont="1" applyBorder="1" applyAlignment="1">
      <alignment horizontal="center" wrapText="1"/>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0"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3" fontId="5" fillId="0" borderId="3" xfId="0" applyNumberFormat="1" applyFont="1" applyBorder="1" applyAlignment="1">
      <alignment horizontal="center" vertical="distributed" justifyLastLine="1"/>
    </xf>
    <xf numFmtId="0" fontId="11" fillId="0" borderId="3" xfId="0" applyFont="1" applyBorder="1" applyAlignment="1">
      <alignment horizontal="center" vertical="distributed" justifyLastLine="1"/>
    </xf>
    <xf numFmtId="3" fontId="5" fillId="0" borderId="4" xfId="0" applyNumberFormat="1" applyFont="1" applyBorder="1" applyAlignment="1">
      <alignment horizontal="center" vertical="distributed" textRotation="255" justifyLastLine="1"/>
    </xf>
    <xf numFmtId="0" fontId="11" fillId="0" borderId="4" xfId="0" applyFont="1" applyBorder="1" applyAlignment="1">
      <alignment horizontal="center" vertical="distributed" justifyLastLine="1"/>
    </xf>
    <xf numFmtId="3" fontId="4" fillId="0" borderId="8" xfId="0" applyNumberFormat="1" applyFont="1" applyBorder="1" applyAlignment="1">
      <alignment horizontal="distributed" vertical="center"/>
    </xf>
    <xf numFmtId="3" fontId="4" fillId="0" borderId="1" xfId="0" applyNumberFormat="1" applyFont="1" applyBorder="1" applyAlignment="1">
      <alignment horizontal="distributed" vertical="center"/>
    </xf>
    <xf numFmtId="3" fontId="4" fillId="0" borderId="2" xfId="0" applyNumberFormat="1" applyFont="1" applyBorder="1" applyAlignment="1">
      <alignment horizontal="distributed" vertical="center"/>
    </xf>
    <xf numFmtId="0" fontId="0" fillId="0" borderId="5" xfId="0" applyFont="1" applyBorder="1" applyAlignment="1">
      <alignment horizontal="distributed" vertical="center"/>
    </xf>
    <xf numFmtId="0" fontId="0" fillId="0" borderId="6" xfId="0" applyFont="1" applyBorder="1" applyAlignment="1">
      <alignment horizontal="distributed" vertical="center"/>
    </xf>
    <xf numFmtId="0" fontId="0" fillId="0" borderId="7" xfId="0" applyFont="1" applyBorder="1" applyAlignment="1">
      <alignment horizontal="distributed" vertical="center"/>
    </xf>
    <xf numFmtId="3" fontId="4" fillId="0" borderId="10" xfId="0" applyNumberFormat="1" applyFont="1" applyBorder="1" applyAlignment="1">
      <alignment horizontal="distributed" vertical="center"/>
    </xf>
    <xf numFmtId="0" fontId="0" fillId="0" borderId="1" xfId="0" applyFont="1" applyBorder="1" applyAlignment="1">
      <alignment horizontal="distributed" vertical="center"/>
    </xf>
    <xf numFmtId="0" fontId="0" fillId="0" borderId="2" xfId="0" applyFont="1" applyBorder="1" applyAlignment="1">
      <alignment horizontal="distributed" vertical="center"/>
    </xf>
    <xf numFmtId="3" fontId="4" fillId="0" borderId="8" xfId="0" applyNumberFormat="1" applyFont="1" applyBorder="1" applyAlignment="1">
      <alignment horizontal="distributed" vertical="center" wrapText="1"/>
    </xf>
    <xf numFmtId="3" fontId="4" fillId="0" borderId="1" xfId="0" applyNumberFormat="1" applyFont="1" applyBorder="1" applyAlignment="1">
      <alignment horizontal="distributed" vertical="center" wrapText="1"/>
    </xf>
    <xf numFmtId="3" fontId="4" fillId="0" borderId="2" xfId="0" applyNumberFormat="1" applyFont="1" applyBorder="1" applyAlignment="1">
      <alignment horizontal="distributed" vertical="center" wrapText="1"/>
    </xf>
    <xf numFmtId="0" fontId="0" fillId="0" borderId="5" xfId="0" applyFont="1" applyBorder="1" applyAlignment="1">
      <alignment horizontal="distributed" vertical="center" wrapText="1"/>
    </xf>
    <xf numFmtId="0" fontId="0" fillId="0" borderId="6" xfId="0" applyFont="1" applyBorder="1" applyAlignment="1">
      <alignment horizontal="distributed" vertical="center" wrapText="1"/>
    </xf>
    <xf numFmtId="0" fontId="0" fillId="0" borderId="7" xfId="0" applyFont="1" applyBorder="1" applyAlignment="1">
      <alignment horizontal="distributed" vertical="center" wrapText="1"/>
    </xf>
    <xf numFmtId="0" fontId="4" fillId="0" borderId="10" xfId="0" applyFont="1" applyBorder="1" applyAlignment="1">
      <alignment horizontal="distributed" vertical="center"/>
    </xf>
    <xf numFmtId="3" fontId="4" fillId="0" borderId="0" xfId="0" quotePrefix="1" applyNumberFormat="1" applyFont="1" applyBorder="1" applyAlignment="1">
      <alignment horizontal="center" vertical="center"/>
    </xf>
    <xf numFmtId="3" fontId="4" fillId="0" borderId="0" xfId="0" applyNumberFormat="1" applyFont="1" applyBorder="1" applyAlignment="1">
      <alignment horizontal="center" vertical="center"/>
    </xf>
    <xf numFmtId="0" fontId="4" fillId="0" borderId="10" xfId="3" applyFont="1" applyFill="1" applyBorder="1" applyAlignment="1">
      <alignment horizontal="distributed" vertical="center" justifyLastLine="1"/>
    </xf>
    <xf numFmtId="0" fontId="4" fillId="0" borderId="11" xfId="3" applyFont="1" applyFill="1" applyBorder="1" applyAlignment="1">
      <alignment horizontal="distributed" vertical="center" justifyLastLine="1"/>
    </xf>
    <xf numFmtId="0" fontId="4" fillId="0" borderId="12" xfId="3" applyFont="1" applyFill="1" applyBorder="1" applyAlignment="1">
      <alignment horizontal="distributed" vertical="center" justifyLastLine="1"/>
    </xf>
    <xf numFmtId="0" fontId="4" fillId="0" borderId="9" xfId="3" applyFont="1" applyFill="1" applyBorder="1" applyAlignment="1">
      <alignment horizontal="distributed" vertical="center" justifyLastLine="1"/>
    </xf>
    <xf numFmtId="178" fontId="4" fillId="0" borderId="0" xfId="3" applyNumberFormat="1" applyFont="1" applyFill="1" applyBorder="1" applyAlignment="1">
      <alignment horizontal="right" vertical="center"/>
    </xf>
    <xf numFmtId="0" fontId="4" fillId="0" borderId="0" xfId="3" quotePrefix="1" applyFont="1" applyFill="1" applyAlignment="1">
      <alignment horizontal="center" vertical="center"/>
    </xf>
    <xf numFmtId="0" fontId="4" fillId="0" borderId="13" xfId="3" applyFont="1" applyFill="1" applyBorder="1" applyAlignment="1">
      <alignment horizontal="distributed" vertical="center" justifyLastLine="1"/>
    </xf>
    <xf numFmtId="0" fontId="4" fillId="0" borderId="10" xfId="3" applyFont="1" applyFill="1" applyBorder="1" applyAlignment="1">
      <alignment horizontal="distributed" vertical="center" wrapText="1" justifyLastLine="1"/>
    </xf>
    <xf numFmtId="0" fontId="4" fillId="0" borderId="14" xfId="3" applyFont="1" applyFill="1" applyBorder="1" applyAlignment="1">
      <alignment horizontal="distributed" vertical="center" justifyLastLine="1"/>
    </xf>
    <xf numFmtId="0" fontId="4" fillId="0" borderId="5" xfId="3" applyFont="1" applyFill="1" applyBorder="1" applyAlignment="1">
      <alignment horizontal="distributed" vertical="center" justifyLastLine="1"/>
    </xf>
    <xf numFmtId="38" fontId="4" fillId="0" borderId="8" xfId="1" applyFont="1" applyFill="1" applyBorder="1" applyAlignment="1">
      <alignment horizontal="right" vertical="center"/>
    </xf>
    <xf numFmtId="38" fontId="4" fillId="0" borderId="1" xfId="1" applyFont="1" applyFill="1" applyBorder="1" applyAlignment="1">
      <alignment horizontal="right" vertical="center"/>
    </xf>
    <xf numFmtId="38" fontId="4" fillId="0" borderId="2" xfId="1" applyFont="1" applyFill="1" applyBorder="1" applyAlignment="1">
      <alignment horizontal="right" vertical="center"/>
    </xf>
    <xf numFmtId="178" fontId="4" fillId="0" borderId="4" xfId="3" applyNumberFormat="1" applyFont="1" applyFill="1" applyBorder="1" applyAlignment="1">
      <alignment horizontal="right" vertical="center"/>
    </xf>
    <xf numFmtId="38" fontId="4" fillId="0" borderId="3" xfId="1" applyFont="1" applyFill="1" applyBorder="1" applyAlignment="1">
      <alignment horizontal="right" vertical="center"/>
    </xf>
    <xf numFmtId="38" fontId="4" fillId="0" borderId="0" xfId="1" applyFont="1" applyFill="1" applyBorder="1" applyAlignment="1">
      <alignment horizontal="right" vertical="center"/>
    </xf>
    <xf numFmtId="38" fontId="4" fillId="0" borderId="4" xfId="1" applyFont="1" applyFill="1" applyBorder="1" applyAlignment="1">
      <alignment horizontal="right" vertical="center"/>
    </xf>
    <xf numFmtId="178" fontId="4" fillId="0" borderId="1" xfId="3" applyNumberFormat="1" applyFont="1" applyFill="1" applyBorder="1" applyAlignment="1">
      <alignment horizontal="right" vertical="center"/>
    </xf>
    <xf numFmtId="178" fontId="4" fillId="0" borderId="2" xfId="3" applyNumberFormat="1" applyFont="1" applyFill="1" applyBorder="1" applyAlignment="1">
      <alignment horizontal="right" vertical="center"/>
    </xf>
    <xf numFmtId="0" fontId="4" fillId="0" borderId="7" xfId="3" applyFont="1" applyFill="1" applyBorder="1" applyAlignment="1">
      <alignment horizontal="distributed" vertical="center" wrapText="1" justifyLastLine="1"/>
    </xf>
    <xf numFmtId="0" fontId="4" fillId="0" borderId="1" xfId="3" applyFont="1" applyFill="1" applyBorder="1" applyAlignment="1">
      <alignment horizontal="distributed" vertical="center" wrapText="1" justifyLastLine="1"/>
    </xf>
    <xf numFmtId="0" fontId="4" fillId="0" borderId="2" xfId="3" applyFont="1" applyFill="1" applyBorder="1" applyAlignment="1">
      <alignment horizontal="distributed" vertical="center" wrapText="1" justifyLastLine="1"/>
    </xf>
    <xf numFmtId="0" fontId="4" fillId="0" borderId="6" xfId="3" applyFont="1" applyFill="1" applyBorder="1" applyAlignment="1">
      <alignment horizontal="distributed" vertical="center" wrapText="1" justifyLastLine="1"/>
    </xf>
    <xf numFmtId="0" fontId="4" fillId="0" borderId="8" xfId="3" applyFont="1" applyFill="1" applyBorder="1" applyAlignment="1">
      <alignment horizontal="distributed" vertical="center" wrapText="1" justifyLastLine="1"/>
    </xf>
    <xf numFmtId="0" fontId="4" fillId="0" borderId="5" xfId="3" applyFont="1" applyFill="1" applyBorder="1" applyAlignment="1">
      <alignment horizontal="distributed" vertical="center" wrapText="1" justifyLastLine="1"/>
    </xf>
    <xf numFmtId="0" fontId="4" fillId="0" borderId="9" xfId="3" applyFont="1" applyFill="1" applyBorder="1" applyAlignment="1">
      <alignment horizontal="distributed" vertical="center" wrapText="1" justifyLastLine="1"/>
    </xf>
    <xf numFmtId="0" fontId="5" fillId="0" borderId="1" xfId="3" applyFont="1" applyFill="1" applyBorder="1" applyAlignment="1">
      <alignment horizontal="distributed" vertical="center" wrapText="1" justifyLastLine="1"/>
    </xf>
    <xf numFmtId="0" fontId="5" fillId="0" borderId="2" xfId="3" applyFont="1" applyFill="1" applyBorder="1" applyAlignment="1">
      <alignment horizontal="distributed" vertical="center" wrapText="1" justifyLastLine="1"/>
    </xf>
    <xf numFmtId="0" fontId="5" fillId="0" borderId="6" xfId="3" applyFont="1" applyFill="1" applyBorder="1" applyAlignment="1">
      <alignment horizontal="distributed" vertical="center" wrapText="1" justifyLastLine="1"/>
    </xf>
    <xf numFmtId="0" fontId="5" fillId="0" borderId="7" xfId="3" applyFont="1" applyFill="1" applyBorder="1" applyAlignment="1">
      <alignment horizontal="distributed" vertical="center" wrapText="1" justifyLastLine="1"/>
    </xf>
    <xf numFmtId="0" fontId="4" fillId="0" borderId="1" xfId="3" applyFont="1" applyFill="1" applyBorder="1" applyAlignment="1">
      <alignment horizontal="distributed" vertical="center" justifyLastLine="1"/>
    </xf>
    <xf numFmtId="0" fontId="4" fillId="0" borderId="2" xfId="3" applyFont="1" applyFill="1" applyBorder="1" applyAlignment="1">
      <alignment horizontal="distributed" vertical="center" justifyLastLine="1"/>
    </xf>
    <xf numFmtId="0" fontId="4" fillId="0" borderId="6" xfId="3" applyFont="1" applyFill="1" applyBorder="1" applyAlignment="1">
      <alignment horizontal="distributed" vertical="center" justifyLastLine="1"/>
    </xf>
    <xf numFmtId="0" fontId="4" fillId="0" borderId="7" xfId="3" applyFont="1" applyFill="1" applyBorder="1" applyAlignment="1">
      <alignment horizontal="distributed" vertical="center" justifyLastLine="1"/>
    </xf>
    <xf numFmtId="0" fontId="10" fillId="0" borderId="1" xfId="3" applyFont="1" applyFill="1" applyBorder="1" applyAlignment="1">
      <alignment horizontal="distributed" vertical="center" wrapText="1" justifyLastLine="1"/>
    </xf>
    <xf numFmtId="0" fontId="10" fillId="0" borderId="2" xfId="3" applyFont="1" applyFill="1" applyBorder="1" applyAlignment="1">
      <alignment horizontal="distributed" vertical="center" wrapText="1" justifyLastLine="1"/>
    </xf>
    <xf numFmtId="0" fontId="10" fillId="0" borderId="6" xfId="3" applyFont="1" applyFill="1" applyBorder="1" applyAlignment="1">
      <alignment horizontal="distributed" vertical="center" wrapText="1" justifyLastLine="1"/>
    </xf>
    <xf numFmtId="0" fontId="10" fillId="0" borderId="7" xfId="3" applyFont="1" applyFill="1" applyBorder="1" applyAlignment="1">
      <alignment horizontal="distributed" vertical="center" wrapText="1" justifyLastLine="1"/>
    </xf>
    <xf numFmtId="190" fontId="4" fillId="0" borderId="11" xfId="3" applyNumberFormat="1" applyFont="1" applyFill="1" applyBorder="1" applyAlignment="1">
      <alignment horizontal="distributed" vertical="center" justifyLastLine="1"/>
    </xf>
    <xf numFmtId="190" fontId="4" fillId="0" borderId="12" xfId="3" applyNumberFormat="1" applyFont="1" applyFill="1" applyBorder="1" applyAlignment="1">
      <alignment horizontal="distributed" vertical="center" justifyLastLine="1"/>
    </xf>
    <xf numFmtId="0" fontId="4" fillId="0" borderId="8" xfId="3" applyFont="1" applyFill="1" applyBorder="1" applyAlignment="1">
      <alignment horizontal="center" vertical="center"/>
    </xf>
    <xf numFmtId="0" fontId="4" fillId="0" borderId="1" xfId="3" applyFont="1" applyFill="1" applyBorder="1" applyAlignment="1">
      <alignment horizontal="center" vertical="center"/>
    </xf>
    <xf numFmtId="0" fontId="4" fillId="0" borderId="2" xfId="3" applyFont="1" applyFill="1" applyBorder="1" applyAlignment="1">
      <alignment horizontal="center" vertical="center"/>
    </xf>
    <xf numFmtId="0" fontId="4" fillId="0" borderId="5" xfId="3" applyFont="1" applyFill="1" applyBorder="1" applyAlignment="1">
      <alignment horizontal="center" vertical="center"/>
    </xf>
    <xf numFmtId="0" fontId="4" fillId="0" borderId="6" xfId="3" applyFont="1" applyFill="1" applyBorder="1" applyAlignment="1">
      <alignment horizontal="center" vertical="center"/>
    </xf>
    <xf numFmtId="0" fontId="4" fillId="0" borderId="7" xfId="3" applyFont="1" applyFill="1" applyBorder="1" applyAlignment="1">
      <alignment horizontal="center" vertical="center"/>
    </xf>
    <xf numFmtId="0" fontId="4" fillId="0" borderId="9" xfId="3" applyFont="1" applyFill="1" applyBorder="1" applyAlignment="1">
      <alignment horizontal="center" vertical="center" wrapText="1"/>
    </xf>
    <xf numFmtId="0" fontId="4" fillId="0" borderId="10" xfId="3" applyFont="1" applyFill="1" applyBorder="1" applyAlignment="1">
      <alignment horizontal="center" vertical="center"/>
    </xf>
    <xf numFmtId="0" fontId="4" fillId="0" borderId="9" xfId="3" applyFont="1" applyFill="1" applyBorder="1" applyAlignment="1">
      <alignment horizontal="center" vertical="center"/>
    </xf>
    <xf numFmtId="38" fontId="4" fillId="0" borderId="0" xfId="1" applyFont="1" applyFill="1" applyBorder="1" applyAlignment="1">
      <alignment horizontal="center" vertical="center" wrapText="1"/>
    </xf>
    <xf numFmtId="38" fontId="4" fillId="0" borderId="4" xfId="1" applyFont="1" applyFill="1" applyBorder="1" applyAlignment="1">
      <alignment horizontal="center" vertical="center" wrapText="1"/>
    </xf>
    <xf numFmtId="38" fontId="4" fillId="0" borderId="3" xfId="1" applyFont="1" applyFill="1" applyBorder="1" applyAlignment="1">
      <alignment horizontal="center" vertical="center"/>
    </xf>
    <xf numFmtId="38" fontId="4" fillId="0" borderId="0" xfId="1" applyFont="1" applyFill="1" applyBorder="1" applyAlignment="1">
      <alignment horizontal="center" vertical="center"/>
    </xf>
    <xf numFmtId="0" fontId="5" fillId="0" borderId="8" xfId="0" applyFont="1" applyBorder="1" applyAlignment="1">
      <alignment horizontal="center" vertical="distributed" textRotation="255" justifyLastLine="1"/>
    </xf>
    <xf numFmtId="0" fontId="5" fillId="0" borderId="3" xfId="0" applyFont="1" applyBorder="1" applyAlignment="1">
      <alignment horizontal="center" vertical="distributed" textRotation="255" justifyLastLine="1"/>
    </xf>
    <xf numFmtId="0" fontId="5" fillId="0" borderId="5" xfId="0" applyFont="1" applyBorder="1" applyAlignment="1">
      <alignment horizontal="center" vertical="distributed" textRotation="255" justifyLastLine="1"/>
    </xf>
    <xf numFmtId="0" fontId="5" fillId="0" borderId="2" xfId="0" applyFont="1" applyBorder="1" applyAlignment="1">
      <alignment horizontal="center" vertical="distributed" textRotation="255" justifyLastLine="1"/>
    </xf>
    <xf numFmtId="0" fontId="5" fillId="0" borderId="4" xfId="0" applyFont="1" applyBorder="1" applyAlignment="1">
      <alignment horizontal="center" vertical="distributed" textRotation="255" justifyLastLine="1"/>
    </xf>
    <xf numFmtId="0" fontId="5" fillId="0" borderId="7" xfId="0" applyFont="1" applyBorder="1" applyAlignment="1">
      <alignment horizontal="center" vertical="distributed" textRotation="255" justifyLastLine="1"/>
    </xf>
    <xf numFmtId="38" fontId="4" fillId="0" borderId="0" xfId="3" applyNumberFormat="1" applyFont="1" applyFill="1" applyBorder="1" applyAlignment="1">
      <alignment horizontal="center" vertical="center"/>
    </xf>
    <xf numFmtId="0" fontId="4" fillId="0" borderId="0" xfId="3" applyFont="1" applyFill="1" applyBorder="1" applyAlignment="1">
      <alignment horizontal="center" vertical="center"/>
    </xf>
    <xf numFmtId="38" fontId="10" fillId="0" borderId="10" xfId="1" applyFont="1" applyFill="1" applyBorder="1" applyAlignment="1">
      <alignment horizontal="center" vertical="center" wrapText="1"/>
    </xf>
    <xf numFmtId="38" fontId="4" fillId="0" borderId="10" xfId="1" applyFont="1" applyFill="1" applyBorder="1" applyAlignment="1">
      <alignment horizontal="center" vertical="center"/>
    </xf>
    <xf numFmtId="38" fontId="4" fillId="0" borderId="11" xfId="1" applyFont="1" applyFill="1" applyBorder="1" applyAlignment="1">
      <alignment horizontal="center" vertical="center"/>
    </xf>
    <xf numFmtId="38" fontId="4" fillId="0" borderId="5" xfId="1" applyFont="1" applyFill="1" applyBorder="1" applyAlignment="1">
      <alignment horizontal="right" vertical="center"/>
    </xf>
    <xf numFmtId="38" fontId="4" fillId="0" borderId="6" xfId="1" applyFont="1" applyFill="1" applyBorder="1" applyAlignment="1">
      <alignment horizontal="right" vertical="center"/>
    </xf>
    <xf numFmtId="38" fontId="4" fillId="0" borderId="7" xfId="1" applyFont="1" applyFill="1" applyBorder="1" applyAlignment="1">
      <alignment horizontal="right" vertical="center"/>
    </xf>
  </cellXfs>
  <cellStyles count="4">
    <cellStyle name="パーセント" xfId="2" builtinId="5"/>
    <cellStyle name="桁区切り" xfId="1" builtinId="6"/>
    <cellStyle name="標準" xfId="0" builtinId="0"/>
    <cellStyle name="標準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8" Type="http://schemas.openxmlformats.org/officeDocument/2006/relationships/worksheet" Target="worksheets/sheet8.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calcChain" Target="calcChain.xml"/>
<Relationship Id="rId2" Type="http://schemas.openxmlformats.org/officeDocument/2006/relationships/worksheet" Target="worksheets/sheet2.xml"/>
<Relationship Id="rId16" Type="http://schemas.openxmlformats.org/officeDocument/2006/relationships/sharedStrings" Target="sharedString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styles" Target="styles.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theme" Target="theme/theme1.xml"/>
</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b="0"/>
            </a:pPr>
            <a:r>
              <a:rPr lang="ja-JP" altLang="en-US" sz="1100" b="0"/>
              <a:t>公立小学校児童数の推移</a:t>
            </a:r>
          </a:p>
        </c:rich>
      </c:tx>
      <c:overlay val="0"/>
    </c:title>
    <c:autoTitleDeleted val="0"/>
    <c:plotArea>
      <c:layout/>
      <c:lineChart>
        <c:grouping val="standard"/>
        <c:varyColors val="0"/>
        <c:ser>
          <c:idx val="0"/>
          <c:order val="0"/>
          <c:dLbls>
            <c:dLbl>
              <c:idx val="0"/>
              <c:layout>
                <c:manualLayout>
                  <c:x val="-6.2660830492832373E-2"/>
                  <c:y val="-8.9591567852437728E-2"/>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AF1-42F6-912B-1E4FF3A1C0EE}"/>
                </c:ext>
              </c:extLst>
            </c:dLbl>
            <c:dLbl>
              <c:idx val="1"/>
              <c:layout>
                <c:manualLayout>
                  <c:x val="-5.639474744354913E-2"/>
                  <c:y val="-6.3241106719367252E-2"/>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F1-42F6-912B-1E4FF3A1C0EE}"/>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8．教育・文化'!$EX$7:$EX$11</c:f>
              <c:numCache>
                <c:formatCode>General</c:formatCode>
                <c:ptCount val="5"/>
              </c:numCache>
            </c:numRef>
          </c:val>
          <c:smooth val="0"/>
          <c:extLst>
            <c:ext xmlns:c16="http://schemas.microsoft.com/office/drawing/2014/chart" uri="{C3380CC4-5D6E-409C-BE32-E72D297353CC}">
              <c16:uniqueId val="{00000002-FAF1-42F6-912B-1E4FF3A1C0EE}"/>
            </c:ext>
          </c:extLst>
        </c:ser>
        <c:ser>
          <c:idx val="1"/>
          <c:order val="1"/>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8．教育・文化'!$EY$7:$EY$11</c:f>
              <c:numCache>
                <c:formatCode>General</c:formatCode>
                <c:ptCount val="5"/>
              </c:numCache>
            </c:numRef>
          </c:val>
          <c:smooth val="0"/>
          <c:extLst>
            <c:ext xmlns:c16="http://schemas.microsoft.com/office/drawing/2014/chart" uri="{C3380CC4-5D6E-409C-BE32-E72D297353CC}">
              <c16:uniqueId val="{00000003-FAF1-42F6-912B-1E4FF3A1C0EE}"/>
            </c:ext>
          </c:extLst>
        </c:ser>
        <c:ser>
          <c:idx val="2"/>
          <c:order val="2"/>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8．教育・文化'!$EZ$7:$EZ$11</c:f>
              <c:numCache>
                <c:formatCode>General</c:formatCode>
                <c:ptCount val="5"/>
              </c:numCache>
            </c:numRef>
          </c:val>
          <c:smooth val="0"/>
          <c:extLst>
            <c:ext xmlns:c16="http://schemas.microsoft.com/office/drawing/2014/chart" uri="{C3380CC4-5D6E-409C-BE32-E72D297353CC}">
              <c16:uniqueId val="{00000004-FAF1-42F6-912B-1E4FF3A1C0EE}"/>
            </c:ext>
          </c:extLst>
        </c:ser>
        <c:ser>
          <c:idx val="3"/>
          <c:order val="3"/>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8．教育・文化'!$FA$7:$FA$11</c:f>
              <c:numCache>
                <c:formatCode>General</c:formatCode>
                <c:ptCount val="5"/>
              </c:numCache>
            </c:numRef>
          </c:val>
          <c:smooth val="0"/>
          <c:extLst>
            <c:ext xmlns:c16="http://schemas.microsoft.com/office/drawing/2014/chart" uri="{C3380CC4-5D6E-409C-BE32-E72D297353CC}">
              <c16:uniqueId val="{00000005-FAF1-42F6-912B-1E4FF3A1C0EE}"/>
            </c:ext>
          </c:extLst>
        </c:ser>
        <c:ser>
          <c:idx val="4"/>
          <c:order val="4"/>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8．教育・文化'!$FB$7:$FB$11</c:f>
              <c:numCache>
                <c:formatCode>General</c:formatCode>
                <c:ptCount val="5"/>
              </c:numCache>
            </c:numRef>
          </c:val>
          <c:smooth val="0"/>
          <c:extLst>
            <c:ext xmlns:c16="http://schemas.microsoft.com/office/drawing/2014/chart" uri="{C3380CC4-5D6E-409C-BE32-E72D297353CC}">
              <c16:uniqueId val="{00000006-FAF1-42F6-912B-1E4FF3A1C0EE}"/>
            </c:ext>
          </c:extLst>
        </c:ser>
        <c:ser>
          <c:idx val="5"/>
          <c:order val="5"/>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8．教育・文化'!$FC$7:$FC$11</c:f>
              <c:numCache>
                <c:formatCode>#,##0_);[Red]\(#,##0\)</c:formatCode>
                <c:ptCount val="5"/>
                <c:pt idx="0">
                  <c:v>4895</c:v>
                </c:pt>
                <c:pt idx="1">
                  <c:v>4970</c:v>
                </c:pt>
                <c:pt idx="2">
                  <c:v>5106</c:v>
                </c:pt>
                <c:pt idx="3">
                  <c:v>5227</c:v>
                </c:pt>
                <c:pt idx="4">
                  <c:v>5480</c:v>
                </c:pt>
              </c:numCache>
            </c:numRef>
          </c:val>
          <c:smooth val="0"/>
          <c:extLst>
            <c:ext xmlns:c16="http://schemas.microsoft.com/office/drawing/2014/chart" uri="{C3380CC4-5D6E-409C-BE32-E72D297353CC}">
              <c16:uniqueId val="{00000007-FAF1-42F6-912B-1E4FF3A1C0EE}"/>
            </c:ext>
          </c:extLst>
        </c:ser>
        <c:ser>
          <c:idx val="6"/>
          <c:order val="6"/>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8．教育・文化'!$FD$7:$FD$11</c:f>
              <c:numCache>
                <c:formatCode>#,##0_);[Red]\(#,##0\)</c:formatCode>
                <c:ptCount val="5"/>
              </c:numCache>
            </c:numRef>
          </c:val>
          <c:smooth val="0"/>
          <c:extLst>
            <c:ext xmlns:c16="http://schemas.microsoft.com/office/drawing/2014/chart" uri="{C3380CC4-5D6E-409C-BE32-E72D297353CC}">
              <c16:uniqueId val="{00000008-FAF1-42F6-912B-1E4FF3A1C0EE}"/>
            </c:ext>
          </c:extLst>
        </c:ser>
        <c:ser>
          <c:idx val="7"/>
          <c:order val="7"/>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8．教育・文化'!$FE$7:$FE$11</c:f>
              <c:numCache>
                <c:formatCode>#,##0_);[Red]\(#,##0\)</c:formatCode>
                <c:ptCount val="5"/>
              </c:numCache>
            </c:numRef>
          </c:val>
          <c:smooth val="0"/>
          <c:extLst>
            <c:ext xmlns:c16="http://schemas.microsoft.com/office/drawing/2014/chart" uri="{C3380CC4-5D6E-409C-BE32-E72D297353CC}">
              <c16:uniqueId val="{00000009-FAF1-42F6-912B-1E4FF3A1C0EE}"/>
            </c:ext>
          </c:extLst>
        </c:ser>
        <c:ser>
          <c:idx val="8"/>
          <c:order val="8"/>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8．教育・文化'!$FF$7:$FF$11</c:f>
              <c:numCache>
                <c:formatCode>#,##0_);[Red]\(#,##0\)</c:formatCode>
                <c:ptCount val="5"/>
              </c:numCache>
            </c:numRef>
          </c:val>
          <c:smooth val="0"/>
          <c:extLst>
            <c:ext xmlns:c16="http://schemas.microsoft.com/office/drawing/2014/chart" uri="{C3380CC4-5D6E-409C-BE32-E72D297353CC}">
              <c16:uniqueId val="{0000000A-FAF1-42F6-912B-1E4FF3A1C0EE}"/>
            </c:ext>
          </c:extLst>
        </c:ser>
        <c:ser>
          <c:idx val="9"/>
          <c:order val="9"/>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8．教育・文化'!$FG$7:$FG$11</c:f>
              <c:numCache>
                <c:formatCode>#,##0_);[Red]\(#,##0\)</c:formatCode>
                <c:ptCount val="5"/>
              </c:numCache>
            </c:numRef>
          </c:val>
          <c:smooth val="0"/>
          <c:extLst>
            <c:ext xmlns:c16="http://schemas.microsoft.com/office/drawing/2014/chart" uri="{C3380CC4-5D6E-409C-BE32-E72D297353CC}">
              <c16:uniqueId val="{0000000B-FAF1-42F6-912B-1E4FF3A1C0EE}"/>
            </c:ext>
          </c:extLst>
        </c:ser>
        <c:ser>
          <c:idx val="10"/>
          <c:order val="1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8．教育・文化'!$EW$7:$EW$11</c:f>
              <c:strCache>
                <c:ptCount val="5"/>
                <c:pt idx="0">
                  <c:v>平成27年</c:v>
                </c:pt>
                <c:pt idx="1">
                  <c:v>平成28年</c:v>
                </c:pt>
                <c:pt idx="2">
                  <c:v>平成29年</c:v>
                </c:pt>
                <c:pt idx="3">
                  <c:v>平成30年</c:v>
                </c:pt>
                <c:pt idx="4">
                  <c:v>平成31年</c:v>
                </c:pt>
              </c:strCache>
            </c:strRef>
          </c:cat>
          <c:val>
            <c:numRef>
              <c:f>'　8．教育・文化'!$FH$7:$FH$11</c:f>
              <c:numCache>
                <c:formatCode>#,##0_);[Red]\(#,##0\)</c:formatCode>
                <c:ptCount val="5"/>
              </c:numCache>
            </c:numRef>
          </c:val>
          <c:smooth val="0"/>
          <c:extLst>
            <c:ext xmlns:c16="http://schemas.microsoft.com/office/drawing/2014/chart" uri="{C3380CC4-5D6E-409C-BE32-E72D297353CC}">
              <c16:uniqueId val="{0000000C-FAF1-42F6-912B-1E4FF3A1C0EE}"/>
            </c:ext>
          </c:extLst>
        </c:ser>
        <c:dLbls>
          <c:showLegendKey val="0"/>
          <c:showVal val="1"/>
          <c:showCatName val="0"/>
          <c:showSerName val="0"/>
          <c:showPercent val="0"/>
          <c:showBubbleSize val="0"/>
        </c:dLbls>
        <c:marker val="1"/>
        <c:smooth val="0"/>
        <c:axId val="54015104"/>
        <c:axId val="54016640"/>
      </c:lineChart>
      <c:catAx>
        <c:axId val="54015104"/>
        <c:scaling>
          <c:orientation val="minMax"/>
        </c:scaling>
        <c:delete val="0"/>
        <c:axPos val="b"/>
        <c:numFmt formatCode="General" sourceLinked="1"/>
        <c:majorTickMark val="none"/>
        <c:minorTickMark val="none"/>
        <c:tickLblPos val="nextTo"/>
        <c:crossAx val="54016640"/>
        <c:crosses val="autoZero"/>
        <c:auto val="1"/>
        <c:lblAlgn val="ctr"/>
        <c:lblOffset val="100"/>
        <c:noMultiLvlLbl val="0"/>
      </c:catAx>
      <c:valAx>
        <c:axId val="54016640"/>
        <c:scaling>
          <c:orientation val="minMax"/>
        </c:scaling>
        <c:delete val="0"/>
        <c:axPos val="l"/>
        <c:majorGridlines/>
        <c:title>
          <c:tx>
            <c:rich>
              <a:bodyPr rot="0" vert="horz"/>
              <a:lstStyle/>
              <a:p>
                <a:pPr>
                  <a:defRPr/>
                </a:pPr>
                <a:r>
                  <a:rPr lang="ja-JP" altLang="en-US" sz="800" b="0"/>
                  <a:t>人</a:t>
                </a:r>
              </a:p>
            </c:rich>
          </c:tx>
          <c:layout>
            <c:manualLayout>
              <c:xMode val="edge"/>
              <c:yMode val="edge"/>
              <c:x val="0.13158774916648941"/>
              <c:y val="6.4047168017041384E-2"/>
            </c:manualLayout>
          </c:layout>
          <c:overlay val="0"/>
        </c:title>
        <c:numFmt formatCode="General" sourceLinked="1"/>
        <c:majorTickMark val="none"/>
        <c:minorTickMark val="none"/>
        <c:tickLblPos val="nextTo"/>
        <c:crossAx val="54015104"/>
        <c:crosses val="autoZero"/>
        <c:crossBetween val="between"/>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ja-JP" altLang="en-US" sz="1100" b="0"/>
              <a:t>公立中学校生徒数の推移</a:t>
            </a:r>
          </a:p>
        </c:rich>
      </c:tx>
      <c:overlay val="0"/>
    </c:title>
    <c:autoTitleDeleted val="0"/>
    <c:plotArea>
      <c:layout/>
      <c:lineChart>
        <c:grouping val="standard"/>
        <c:varyColors val="0"/>
        <c:ser>
          <c:idx val="0"/>
          <c:order val="0"/>
          <c:tx>
            <c:strRef>
              <c:f>'　8．教育・文化 (3)'!$N$2:$N$3</c:f>
              <c:strCache>
                <c:ptCount val="2"/>
                <c:pt idx="1">
                  <c:v>児童数</c:v>
                </c:pt>
              </c:strCache>
            </c:strRef>
          </c:tx>
          <c:dLbls>
            <c:dLbl>
              <c:idx val="0"/>
              <c:layout>
                <c:manualLayout>
                  <c:x val="-5.9829059829059825E-2"/>
                  <c:y val="-0.10596803500860399"/>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57-44DF-83EB-D87E698C7792}"/>
                </c:ext>
              </c:extLst>
            </c:dLbl>
            <c:dLbl>
              <c:idx val="1"/>
              <c:layout>
                <c:manualLayout>
                  <c:x val="-5.9829059829059783E-2"/>
                  <c:y val="-9.7816647700249823E-2"/>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57-44DF-83EB-D87E698C7792}"/>
                </c:ext>
              </c:extLst>
            </c:dLbl>
            <c:dLbl>
              <c:idx val="2"/>
              <c:layout>
                <c:manualLayout>
                  <c:x val="-5.6980056980056967E-2"/>
                  <c:y val="-0.10596803500860399"/>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57-44DF-83EB-D87E698C7792}"/>
                </c:ext>
              </c:extLst>
            </c:dLbl>
            <c:dLbl>
              <c:idx val="3"/>
              <c:layout>
                <c:manualLayout>
                  <c:x val="-5.6980056980056967E-2"/>
                  <c:y val="-9.781664770024974E-2"/>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57-44DF-83EB-D87E698C7792}"/>
                </c:ext>
              </c:extLst>
            </c:dLbl>
            <c:dLbl>
              <c:idx val="4"/>
              <c:layout>
                <c:manualLayout>
                  <c:x val="-5.6980056980056967E-2"/>
                  <c:y val="-9.781664770024974E-2"/>
                </c:manualLayout>
              </c:layout>
              <c:spPr/>
              <c:txPr>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57-44DF-83EB-D87E698C7792}"/>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　8．教育・文化 (3)'!$K$4:$M$8</c:f>
              <c:strCache>
                <c:ptCount val="5"/>
                <c:pt idx="0">
                  <c:v>平成27年</c:v>
                </c:pt>
                <c:pt idx="1">
                  <c:v>平成28年</c:v>
                </c:pt>
                <c:pt idx="2">
                  <c:v>平成29年</c:v>
                </c:pt>
                <c:pt idx="3">
                  <c:v>平成30年</c:v>
                </c:pt>
                <c:pt idx="4">
                  <c:v>平成31年</c:v>
                </c:pt>
              </c:strCache>
            </c:strRef>
          </c:cat>
          <c:val>
            <c:numRef>
              <c:f>'　8．教育・文化 (3)'!$N$4:$N$8</c:f>
              <c:numCache>
                <c:formatCode>#,##0_);[Red]\(#,##0\)</c:formatCode>
                <c:ptCount val="5"/>
                <c:pt idx="0">
                  <c:v>2330</c:v>
                </c:pt>
                <c:pt idx="1">
                  <c:v>2240</c:v>
                </c:pt>
                <c:pt idx="2">
                  <c:v>2194</c:v>
                </c:pt>
                <c:pt idx="3">
                  <c:v>2084</c:v>
                </c:pt>
                <c:pt idx="4">
                  <c:v>2039</c:v>
                </c:pt>
              </c:numCache>
            </c:numRef>
          </c:val>
          <c:smooth val="0"/>
          <c:extLst>
            <c:ext xmlns:c16="http://schemas.microsoft.com/office/drawing/2014/chart" uri="{C3380CC4-5D6E-409C-BE32-E72D297353CC}">
              <c16:uniqueId val="{00000005-D257-44DF-83EB-D87E698C7792}"/>
            </c:ext>
          </c:extLst>
        </c:ser>
        <c:dLbls>
          <c:showLegendKey val="0"/>
          <c:showVal val="1"/>
          <c:showCatName val="0"/>
          <c:showSerName val="0"/>
          <c:showPercent val="0"/>
          <c:showBubbleSize val="0"/>
        </c:dLbls>
        <c:marker val="1"/>
        <c:smooth val="0"/>
        <c:axId val="104479744"/>
        <c:axId val="106070784"/>
      </c:lineChart>
      <c:catAx>
        <c:axId val="104479744"/>
        <c:scaling>
          <c:orientation val="minMax"/>
        </c:scaling>
        <c:delete val="0"/>
        <c:axPos val="b"/>
        <c:numFmt formatCode="General" sourceLinked="1"/>
        <c:majorTickMark val="none"/>
        <c:minorTickMark val="none"/>
        <c:tickLblPos val="nextTo"/>
        <c:crossAx val="106070784"/>
        <c:crosses val="autoZero"/>
        <c:auto val="1"/>
        <c:lblAlgn val="ctr"/>
        <c:lblOffset val="100"/>
        <c:noMultiLvlLbl val="0"/>
      </c:catAx>
      <c:valAx>
        <c:axId val="106070784"/>
        <c:scaling>
          <c:orientation val="minMax"/>
        </c:scaling>
        <c:delete val="0"/>
        <c:axPos val="l"/>
        <c:majorGridlines/>
        <c:numFmt formatCode="#,##0_);[Red]\(#,##0\)" sourceLinked="1"/>
        <c:majorTickMark val="none"/>
        <c:minorTickMark val="none"/>
        <c:tickLblPos val="nextTo"/>
        <c:crossAx val="104479744"/>
        <c:crosses val="autoZero"/>
        <c:crossBetween val="between"/>
      </c:valAx>
    </c:plotArea>
    <c:plotVisOnly val="1"/>
    <c:dispBlanksAs val="gap"/>
    <c:showDLblsOverMax val="0"/>
  </c:chart>
  <c:printSettings>
    <c:headerFooter/>
    <c:pageMargins b="0.75000000000000233" l="0.70000000000000062" r="0.70000000000000062" t="0.75000000000000233" header="0.30000000000000032" footer="0.30000000000000032"/>
    <c:pageSetup/>
  </c:printSettings>
  <c:userShapes r:id="rId1"/>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0</xdr:rowOff>
    </xdr:from>
    <xdr:to>
      <xdr:col>0</xdr:col>
      <xdr:colOff>0</xdr:colOff>
      <xdr:row>39</xdr:row>
      <xdr:rowOff>0</xdr:rowOff>
    </xdr:to>
    <xdr:sp macro="" textlink="">
      <xdr:nvSpPr>
        <xdr:cNvPr id="1198" name="Line 1"/>
        <xdr:cNvSpPr>
          <a:spLocks noChangeShapeType="1"/>
        </xdr:cNvSpPr>
      </xdr:nvSpPr>
      <xdr:spPr bwMode="auto">
        <a:xfrm>
          <a:off x="0" y="8420100"/>
          <a:ext cx="0" cy="0"/>
        </a:xfrm>
        <a:prstGeom prst="line">
          <a:avLst/>
        </a:prstGeom>
        <a:noFill/>
        <a:ln w="9525">
          <a:solidFill>
            <a:srgbClr val="000000"/>
          </a:solidFill>
          <a:round/>
          <a:headEnd/>
          <a:tailEnd/>
        </a:ln>
      </xdr:spPr>
    </xdr:sp>
    <xdr:clientData/>
  </xdr:twoCellAnchor>
  <xdr:twoCellAnchor>
    <xdr:from>
      <xdr:col>0</xdr:col>
      <xdr:colOff>9525</xdr:colOff>
      <xdr:row>17</xdr:row>
      <xdr:rowOff>0</xdr:rowOff>
    </xdr:from>
    <xdr:to>
      <xdr:col>9</xdr:col>
      <xdr:colOff>0</xdr:colOff>
      <xdr:row>18</xdr:row>
      <xdr:rowOff>9525</xdr:rowOff>
    </xdr:to>
    <xdr:sp macro="" textlink="">
      <xdr:nvSpPr>
        <xdr:cNvPr id="1199" name="Line 5"/>
        <xdr:cNvSpPr>
          <a:spLocks noChangeShapeType="1"/>
        </xdr:cNvSpPr>
      </xdr:nvSpPr>
      <xdr:spPr bwMode="auto">
        <a:xfrm>
          <a:off x="9525" y="3733800"/>
          <a:ext cx="1276350" cy="238125"/>
        </a:xfrm>
        <a:prstGeom prst="line">
          <a:avLst/>
        </a:prstGeom>
        <a:noFill/>
        <a:ln w="9525">
          <a:solidFill>
            <a:srgbClr val="000000"/>
          </a:solidFill>
          <a:round/>
          <a:headEnd/>
          <a:tailEnd/>
        </a:ln>
      </xdr:spPr>
    </xdr:sp>
    <xdr:clientData/>
  </xdr:twoCellAnchor>
  <xdr:twoCellAnchor>
    <xdr:from>
      <xdr:col>0</xdr:col>
      <xdr:colOff>9525</xdr:colOff>
      <xdr:row>17</xdr:row>
      <xdr:rowOff>9525</xdr:rowOff>
    </xdr:from>
    <xdr:to>
      <xdr:col>9</xdr:col>
      <xdr:colOff>0</xdr:colOff>
      <xdr:row>20</xdr:row>
      <xdr:rowOff>9525</xdr:rowOff>
    </xdr:to>
    <xdr:sp macro="" textlink="">
      <xdr:nvSpPr>
        <xdr:cNvPr id="1200" name="Line 6"/>
        <xdr:cNvSpPr>
          <a:spLocks noChangeShapeType="1"/>
        </xdr:cNvSpPr>
      </xdr:nvSpPr>
      <xdr:spPr bwMode="auto">
        <a:xfrm>
          <a:off x="9525" y="3743325"/>
          <a:ext cx="1276350" cy="685800"/>
        </a:xfrm>
        <a:prstGeom prst="line">
          <a:avLst/>
        </a:prstGeom>
        <a:noFill/>
        <a:ln w="9525">
          <a:solidFill>
            <a:srgbClr val="000000"/>
          </a:solidFill>
          <a:round/>
          <a:headEnd/>
          <a:tailEnd/>
        </a:ln>
      </xdr:spPr>
    </xdr:sp>
    <xdr:clientData/>
  </xdr:twoCellAnchor>
  <xdr:twoCellAnchor>
    <xdr:from>
      <xdr:col>0</xdr:col>
      <xdr:colOff>9525</xdr:colOff>
      <xdr:row>17</xdr:row>
      <xdr:rowOff>0</xdr:rowOff>
    </xdr:from>
    <xdr:to>
      <xdr:col>9</xdr:col>
      <xdr:colOff>0</xdr:colOff>
      <xdr:row>18</xdr:row>
      <xdr:rowOff>9525</xdr:rowOff>
    </xdr:to>
    <xdr:sp macro="" textlink="">
      <xdr:nvSpPr>
        <xdr:cNvPr id="1201" name="Line 5"/>
        <xdr:cNvSpPr>
          <a:spLocks noChangeShapeType="1"/>
        </xdr:cNvSpPr>
      </xdr:nvSpPr>
      <xdr:spPr bwMode="auto">
        <a:xfrm>
          <a:off x="9525" y="3733800"/>
          <a:ext cx="1276350" cy="238125"/>
        </a:xfrm>
        <a:prstGeom prst="line">
          <a:avLst/>
        </a:prstGeom>
        <a:noFill/>
        <a:ln w="9525">
          <a:solidFill>
            <a:srgbClr val="000000"/>
          </a:solidFill>
          <a:round/>
          <a:headEnd/>
          <a:tailEnd/>
        </a:ln>
      </xdr:spPr>
    </xdr:sp>
    <xdr:clientData/>
  </xdr:twoCellAnchor>
  <xdr:twoCellAnchor>
    <xdr:from>
      <xdr:col>0</xdr:col>
      <xdr:colOff>9525</xdr:colOff>
      <xdr:row>17</xdr:row>
      <xdr:rowOff>9525</xdr:rowOff>
    </xdr:from>
    <xdr:to>
      <xdr:col>9</xdr:col>
      <xdr:colOff>0</xdr:colOff>
      <xdr:row>20</xdr:row>
      <xdr:rowOff>9525</xdr:rowOff>
    </xdr:to>
    <xdr:sp macro="" textlink="">
      <xdr:nvSpPr>
        <xdr:cNvPr id="1202" name="Line 6"/>
        <xdr:cNvSpPr>
          <a:spLocks noChangeShapeType="1"/>
        </xdr:cNvSpPr>
      </xdr:nvSpPr>
      <xdr:spPr bwMode="auto">
        <a:xfrm>
          <a:off x="9525" y="3743325"/>
          <a:ext cx="1276350" cy="685800"/>
        </a:xfrm>
        <a:prstGeom prst="line">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190</xdr:col>
      <xdr:colOff>0</xdr:colOff>
      <xdr:row>39</xdr:row>
      <xdr:rowOff>0</xdr:rowOff>
    </xdr:from>
    <xdr:to>
      <xdr:col>190</xdr:col>
      <xdr:colOff>0</xdr:colOff>
      <xdr:row>39</xdr:row>
      <xdr:rowOff>0</xdr:rowOff>
    </xdr:to>
    <xdr:sp macro="" textlink="">
      <xdr:nvSpPr>
        <xdr:cNvPr id="2" name="Line 1"/>
        <xdr:cNvSpPr>
          <a:spLocks noChangeShapeType="1"/>
        </xdr:cNvSpPr>
      </xdr:nvSpPr>
      <xdr:spPr bwMode="auto">
        <a:xfrm>
          <a:off x="0" y="10029825"/>
          <a:ext cx="0" cy="0"/>
        </a:xfrm>
        <a:prstGeom prst="line">
          <a:avLst/>
        </a:prstGeom>
        <a:noFill/>
        <a:ln w="9525">
          <a:solidFill>
            <a:srgbClr val="000000"/>
          </a:solidFill>
          <a:round/>
          <a:headEnd/>
          <a:tailEnd/>
        </a:ln>
      </xdr:spPr>
    </xdr:sp>
    <xdr:clientData/>
  </xdr:twoCellAnchor>
  <xdr:twoCellAnchor>
    <xdr:from>
      <xdr:col>1</xdr:col>
      <xdr:colOff>0</xdr:colOff>
      <xdr:row>2</xdr:row>
      <xdr:rowOff>9525</xdr:rowOff>
    </xdr:from>
    <xdr:to>
      <xdr:col>1</xdr:col>
      <xdr:colOff>0</xdr:colOff>
      <xdr:row>2</xdr:row>
      <xdr:rowOff>9525</xdr:rowOff>
    </xdr:to>
    <xdr:sp macro="" textlink="">
      <xdr:nvSpPr>
        <xdr:cNvPr id="28" name="Line 2"/>
        <xdr:cNvSpPr>
          <a:spLocks noChangeShapeType="1"/>
        </xdr:cNvSpPr>
      </xdr:nvSpPr>
      <xdr:spPr bwMode="auto">
        <a:xfrm>
          <a:off x="200025" y="390525"/>
          <a:ext cx="0" cy="0"/>
        </a:xfrm>
        <a:prstGeom prst="line">
          <a:avLst/>
        </a:prstGeom>
        <a:noFill/>
        <a:ln w="9525">
          <a:solidFill>
            <a:srgbClr val="000000"/>
          </a:solidFill>
          <a:round/>
          <a:headEnd/>
          <a:tailEnd/>
        </a:ln>
      </xdr:spPr>
    </xdr:sp>
    <xdr:clientData/>
  </xdr:twoCellAnchor>
  <xdr:twoCellAnchor>
    <xdr:from>
      <xdr:col>38</xdr:col>
      <xdr:colOff>0</xdr:colOff>
      <xdr:row>0</xdr:row>
      <xdr:rowOff>9525</xdr:rowOff>
    </xdr:from>
    <xdr:to>
      <xdr:col>38</xdr:col>
      <xdr:colOff>0</xdr:colOff>
      <xdr:row>0</xdr:row>
      <xdr:rowOff>9525</xdr:rowOff>
    </xdr:to>
    <xdr:sp macro="" textlink="">
      <xdr:nvSpPr>
        <xdr:cNvPr id="29" name="Line 3"/>
        <xdr:cNvSpPr>
          <a:spLocks noChangeShapeType="1"/>
        </xdr:cNvSpPr>
      </xdr:nvSpPr>
      <xdr:spPr bwMode="auto">
        <a:xfrm>
          <a:off x="6115050" y="9525"/>
          <a:ext cx="0" cy="0"/>
        </a:xfrm>
        <a:prstGeom prst="line">
          <a:avLst/>
        </a:prstGeom>
        <a:noFill/>
        <a:ln w="9525">
          <a:solidFill>
            <a:srgbClr val="000000"/>
          </a:solidFill>
          <a:round/>
          <a:headEnd/>
          <a:tailEnd/>
        </a:ln>
      </xdr:spPr>
    </xdr:sp>
    <xdr:clientData/>
  </xdr:twoCellAnchor>
  <xdr:twoCellAnchor>
    <xdr:from>
      <xdr:col>38</xdr:col>
      <xdr:colOff>0</xdr:colOff>
      <xdr:row>18</xdr:row>
      <xdr:rowOff>9525</xdr:rowOff>
    </xdr:from>
    <xdr:to>
      <xdr:col>38</xdr:col>
      <xdr:colOff>0</xdr:colOff>
      <xdr:row>18</xdr:row>
      <xdr:rowOff>9525</xdr:rowOff>
    </xdr:to>
    <xdr:sp macro="" textlink="">
      <xdr:nvSpPr>
        <xdr:cNvPr id="30" name="Line 4"/>
        <xdr:cNvSpPr>
          <a:spLocks noChangeShapeType="1"/>
        </xdr:cNvSpPr>
      </xdr:nvSpPr>
      <xdr:spPr bwMode="auto">
        <a:xfrm>
          <a:off x="6115050" y="5362575"/>
          <a:ext cx="0" cy="0"/>
        </a:xfrm>
        <a:prstGeom prst="line">
          <a:avLst/>
        </a:prstGeom>
        <a:noFill/>
        <a:ln w="9525">
          <a:solidFill>
            <a:srgbClr val="000000"/>
          </a:solidFill>
          <a:round/>
          <a:headEnd/>
          <a:tailEnd/>
        </a:ln>
      </xdr:spPr>
    </xdr:sp>
    <xdr:clientData/>
  </xdr:twoCellAnchor>
  <xdr:twoCellAnchor>
    <xdr:from>
      <xdr:col>38</xdr:col>
      <xdr:colOff>0</xdr:colOff>
      <xdr:row>8</xdr:row>
      <xdr:rowOff>95250</xdr:rowOff>
    </xdr:from>
    <xdr:to>
      <xdr:col>38</xdr:col>
      <xdr:colOff>0</xdr:colOff>
      <xdr:row>8</xdr:row>
      <xdr:rowOff>95250</xdr:rowOff>
    </xdr:to>
    <xdr:sp macro="" textlink="">
      <xdr:nvSpPr>
        <xdr:cNvPr id="31" name="Line 5"/>
        <xdr:cNvSpPr>
          <a:spLocks noChangeShapeType="1"/>
        </xdr:cNvSpPr>
      </xdr:nvSpPr>
      <xdr:spPr bwMode="auto">
        <a:xfrm>
          <a:off x="6115050" y="2686050"/>
          <a:ext cx="0" cy="0"/>
        </a:xfrm>
        <a:prstGeom prst="line">
          <a:avLst/>
        </a:prstGeom>
        <a:noFill/>
        <a:ln w="9525">
          <a:solidFill>
            <a:srgbClr val="000000"/>
          </a:solidFill>
          <a:round/>
          <a:headEnd/>
          <a:tailEnd/>
        </a:ln>
      </xdr:spPr>
    </xdr:sp>
    <xdr:clientData/>
  </xdr:twoCellAnchor>
  <xdr:twoCellAnchor>
    <xdr:from>
      <xdr:col>38</xdr:col>
      <xdr:colOff>0</xdr:colOff>
      <xdr:row>18</xdr:row>
      <xdr:rowOff>9525</xdr:rowOff>
    </xdr:from>
    <xdr:to>
      <xdr:col>38</xdr:col>
      <xdr:colOff>0</xdr:colOff>
      <xdr:row>18</xdr:row>
      <xdr:rowOff>9525</xdr:rowOff>
    </xdr:to>
    <xdr:sp macro="" textlink="">
      <xdr:nvSpPr>
        <xdr:cNvPr id="32" name="Line 6"/>
        <xdr:cNvSpPr>
          <a:spLocks noChangeShapeType="1"/>
        </xdr:cNvSpPr>
      </xdr:nvSpPr>
      <xdr:spPr bwMode="auto">
        <a:xfrm>
          <a:off x="6115050" y="5362575"/>
          <a:ext cx="0" cy="0"/>
        </a:xfrm>
        <a:prstGeom prst="line">
          <a:avLst/>
        </a:prstGeom>
        <a:noFill/>
        <a:ln w="9525">
          <a:solidFill>
            <a:srgbClr val="000000"/>
          </a:solidFill>
          <a:round/>
          <a:headEnd/>
          <a:tailEnd/>
        </a:ln>
      </xdr:spPr>
    </xdr:sp>
    <xdr:clientData/>
  </xdr:twoCellAnchor>
  <xdr:twoCellAnchor>
    <xdr:from>
      <xdr:col>38</xdr:col>
      <xdr:colOff>0</xdr:colOff>
      <xdr:row>8</xdr:row>
      <xdr:rowOff>95250</xdr:rowOff>
    </xdr:from>
    <xdr:to>
      <xdr:col>38</xdr:col>
      <xdr:colOff>0</xdr:colOff>
      <xdr:row>8</xdr:row>
      <xdr:rowOff>95250</xdr:rowOff>
    </xdr:to>
    <xdr:sp macro="" textlink="">
      <xdr:nvSpPr>
        <xdr:cNvPr id="33" name="Line 7"/>
        <xdr:cNvSpPr>
          <a:spLocks noChangeShapeType="1"/>
        </xdr:cNvSpPr>
      </xdr:nvSpPr>
      <xdr:spPr bwMode="auto">
        <a:xfrm>
          <a:off x="6115050" y="2686050"/>
          <a:ext cx="0" cy="0"/>
        </a:xfrm>
        <a:prstGeom prst="line">
          <a:avLst/>
        </a:prstGeom>
        <a:noFill/>
        <a:ln w="9525">
          <a:solidFill>
            <a:srgbClr val="000000"/>
          </a:solidFill>
          <a:round/>
          <a:headEnd/>
          <a:tailEnd/>
        </a:ln>
      </xdr:spPr>
    </xdr:sp>
    <xdr:clientData/>
  </xdr:twoCellAnchor>
  <xdr:twoCellAnchor>
    <xdr:from>
      <xdr:col>38</xdr:col>
      <xdr:colOff>0</xdr:colOff>
      <xdr:row>0</xdr:row>
      <xdr:rowOff>9525</xdr:rowOff>
    </xdr:from>
    <xdr:to>
      <xdr:col>38</xdr:col>
      <xdr:colOff>0</xdr:colOff>
      <xdr:row>0</xdr:row>
      <xdr:rowOff>9525</xdr:rowOff>
    </xdr:to>
    <xdr:sp macro="" textlink="">
      <xdr:nvSpPr>
        <xdr:cNvPr id="34" name="Line 8"/>
        <xdr:cNvSpPr>
          <a:spLocks noChangeShapeType="1"/>
        </xdr:cNvSpPr>
      </xdr:nvSpPr>
      <xdr:spPr bwMode="auto">
        <a:xfrm>
          <a:off x="6115050" y="9525"/>
          <a:ext cx="0" cy="0"/>
        </a:xfrm>
        <a:prstGeom prst="line">
          <a:avLst/>
        </a:prstGeom>
        <a:noFill/>
        <a:ln w="9525">
          <a:solidFill>
            <a:srgbClr val="000000"/>
          </a:solidFill>
          <a:round/>
          <a:headEnd/>
          <a:tailEnd/>
        </a:ln>
      </xdr:spPr>
    </xdr:sp>
    <xdr:clientData/>
  </xdr:twoCellAnchor>
  <xdr:twoCellAnchor>
    <xdr:from>
      <xdr:col>153</xdr:col>
      <xdr:colOff>0</xdr:colOff>
      <xdr:row>20</xdr:row>
      <xdr:rowOff>9525</xdr:rowOff>
    </xdr:from>
    <xdr:to>
      <xdr:col>153</xdr:col>
      <xdr:colOff>0</xdr:colOff>
      <xdr:row>20</xdr:row>
      <xdr:rowOff>9525</xdr:rowOff>
    </xdr:to>
    <xdr:sp macro="" textlink="">
      <xdr:nvSpPr>
        <xdr:cNvPr id="35" name="Line 9"/>
        <xdr:cNvSpPr>
          <a:spLocks noChangeShapeType="1"/>
        </xdr:cNvSpPr>
      </xdr:nvSpPr>
      <xdr:spPr bwMode="auto">
        <a:xfrm>
          <a:off x="25060275" y="5362575"/>
          <a:ext cx="0" cy="0"/>
        </a:xfrm>
        <a:prstGeom prst="line">
          <a:avLst/>
        </a:prstGeom>
        <a:noFill/>
        <a:ln w="9525">
          <a:solidFill>
            <a:srgbClr val="000000"/>
          </a:solidFill>
          <a:round/>
          <a:headEnd/>
          <a:tailEnd/>
        </a:ln>
      </xdr:spPr>
    </xdr:sp>
    <xdr:clientData/>
  </xdr:twoCellAnchor>
  <xdr:twoCellAnchor>
    <xdr:from>
      <xdr:col>175</xdr:col>
      <xdr:colOff>19050</xdr:colOff>
      <xdr:row>10</xdr:row>
      <xdr:rowOff>95250</xdr:rowOff>
    </xdr:from>
    <xdr:to>
      <xdr:col>175</xdr:col>
      <xdr:colOff>19050</xdr:colOff>
      <xdr:row>10</xdr:row>
      <xdr:rowOff>95250</xdr:rowOff>
    </xdr:to>
    <xdr:sp macro="" textlink="">
      <xdr:nvSpPr>
        <xdr:cNvPr id="36" name="Line 10"/>
        <xdr:cNvSpPr>
          <a:spLocks noChangeShapeType="1"/>
        </xdr:cNvSpPr>
      </xdr:nvSpPr>
      <xdr:spPr bwMode="auto">
        <a:xfrm>
          <a:off x="28679775" y="2686050"/>
          <a:ext cx="0" cy="0"/>
        </a:xfrm>
        <a:prstGeom prst="line">
          <a:avLst/>
        </a:prstGeom>
        <a:noFill/>
        <a:ln w="9525">
          <a:solidFill>
            <a:srgbClr val="000000"/>
          </a:solidFill>
          <a:round/>
          <a:headEnd/>
          <a:tailEnd/>
        </a:ln>
      </xdr:spPr>
    </xdr:sp>
    <xdr:clientData/>
  </xdr:twoCellAnchor>
  <xdr:twoCellAnchor>
    <xdr:from>
      <xdr:col>153</xdr:col>
      <xdr:colOff>0</xdr:colOff>
      <xdr:row>0</xdr:row>
      <xdr:rowOff>9525</xdr:rowOff>
    </xdr:from>
    <xdr:to>
      <xdr:col>153</xdr:col>
      <xdr:colOff>0</xdr:colOff>
      <xdr:row>0</xdr:row>
      <xdr:rowOff>9525</xdr:rowOff>
    </xdr:to>
    <xdr:sp macro="" textlink="">
      <xdr:nvSpPr>
        <xdr:cNvPr id="37" name="Line 11"/>
        <xdr:cNvSpPr>
          <a:spLocks noChangeShapeType="1"/>
        </xdr:cNvSpPr>
      </xdr:nvSpPr>
      <xdr:spPr bwMode="auto">
        <a:xfrm>
          <a:off x="25060275" y="9525"/>
          <a:ext cx="0" cy="0"/>
        </a:xfrm>
        <a:prstGeom prst="line">
          <a:avLst/>
        </a:prstGeom>
        <a:noFill/>
        <a:ln w="9525">
          <a:solidFill>
            <a:srgbClr val="000000"/>
          </a:solidFill>
          <a:round/>
          <a:headEnd/>
          <a:tailEnd/>
        </a:ln>
      </xdr:spPr>
    </xdr:sp>
    <xdr:clientData/>
  </xdr:twoCellAnchor>
  <xdr:twoCellAnchor>
    <xdr:from>
      <xdr:col>39</xdr:col>
      <xdr:colOff>0</xdr:colOff>
      <xdr:row>18</xdr:row>
      <xdr:rowOff>9525</xdr:rowOff>
    </xdr:from>
    <xdr:to>
      <xdr:col>39</xdr:col>
      <xdr:colOff>0</xdr:colOff>
      <xdr:row>18</xdr:row>
      <xdr:rowOff>9525</xdr:rowOff>
    </xdr:to>
    <xdr:sp macro="" textlink="">
      <xdr:nvSpPr>
        <xdr:cNvPr id="38" name="Line 12"/>
        <xdr:cNvSpPr>
          <a:spLocks noChangeShapeType="1"/>
        </xdr:cNvSpPr>
      </xdr:nvSpPr>
      <xdr:spPr bwMode="auto">
        <a:xfrm>
          <a:off x="6315075" y="5362575"/>
          <a:ext cx="0" cy="0"/>
        </a:xfrm>
        <a:prstGeom prst="line">
          <a:avLst/>
        </a:prstGeom>
        <a:noFill/>
        <a:ln w="9525">
          <a:solidFill>
            <a:srgbClr val="000000"/>
          </a:solidFill>
          <a:round/>
          <a:headEnd/>
          <a:tailEnd/>
        </a:ln>
      </xdr:spPr>
    </xdr:sp>
    <xdr:clientData/>
  </xdr:twoCellAnchor>
  <xdr:twoCellAnchor>
    <xdr:from>
      <xdr:col>61</xdr:col>
      <xdr:colOff>19050</xdr:colOff>
      <xdr:row>8</xdr:row>
      <xdr:rowOff>95250</xdr:rowOff>
    </xdr:from>
    <xdr:to>
      <xdr:col>61</xdr:col>
      <xdr:colOff>19050</xdr:colOff>
      <xdr:row>8</xdr:row>
      <xdr:rowOff>95250</xdr:rowOff>
    </xdr:to>
    <xdr:sp macro="" textlink="">
      <xdr:nvSpPr>
        <xdr:cNvPr id="39" name="Line 13"/>
        <xdr:cNvSpPr>
          <a:spLocks noChangeShapeType="1"/>
        </xdr:cNvSpPr>
      </xdr:nvSpPr>
      <xdr:spPr bwMode="auto">
        <a:xfrm>
          <a:off x="9934575" y="2686050"/>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40" name="Line 14"/>
        <xdr:cNvSpPr>
          <a:spLocks noChangeShapeType="1"/>
        </xdr:cNvSpPr>
      </xdr:nvSpPr>
      <xdr:spPr bwMode="auto">
        <a:xfrm>
          <a:off x="6315075" y="9525"/>
          <a:ext cx="0" cy="0"/>
        </a:xfrm>
        <a:prstGeom prst="line">
          <a:avLst/>
        </a:prstGeom>
        <a:noFill/>
        <a:ln w="9525">
          <a:solidFill>
            <a:srgbClr val="000000"/>
          </a:solidFill>
          <a:round/>
          <a:headEnd/>
          <a:tailEnd/>
        </a:ln>
      </xdr:spPr>
    </xdr:sp>
    <xdr:clientData/>
  </xdr:twoCellAnchor>
  <xdr:twoCellAnchor>
    <xdr:from>
      <xdr:col>77</xdr:col>
      <xdr:colOff>0</xdr:colOff>
      <xdr:row>20</xdr:row>
      <xdr:rowOff>9525</xdr:rowOff>
    </xdr:from>
    <xdr:to>
      <xdr:col>77</xdr:col>
      <xdr:colOff>0</xdr:colOff>
      <xdr:row>20</xdr:row>
      <xdr:rowOff>9525</xdr:rowOff>
    </xdr:to>
    <xdr:sp macro="" textlink="">
      <xdr:nvSpPr>
        <xdr:cNvPr id="41" name="Line 15"/>
        <xdr:cNvSpPr>
          <a:spLocks noChangeShapeType="1"/>
        </xdr:cNvSpPr>
      </xdr:nvSpPr>
      <xdr:spPr bwMode="auto">
        <a:xfrm>
          <a:off x="12544425" y="5362575"/>
          <a:ext cx="0" cy="0"/>
        </a:xfrm>
        <a:prstGeom prst="line">
          <a:avLst/>
        </a:prstGeom>
        <a:noFill/>
        <a:ln w="9525">
          <a:solidFill>
            <a:srgbClr val="000000"/>
          </a:solidFill>
          <a:round/>
          <a:headEnd/>
          <a:tailEnd/>
        </a:ln>
      </xdr:spPr>
    </xdr:sp>
    <xdr:clientData/>
  </xdr:twoCellAnchor>
  <xdr:twoCellAnchor>
    <xdr:from>
      <xdr:col>99</xdr:col>
      <xdr:colOff>19050</xdr:colOff>
      <xdr:row>10</xdr:row>
      <xdr:rowOff>95250</xdr:rowOff>
    </xdr:from>
    <xdr:to>
      <xdr:col>99</xdr:col>
      <xdr:colOff>19050</xdr:colOff>
      <xdr:row>10</xdr:row>
      <xdr:rowOff>95250</xdr:rowOff>
    </xdr:to>
    <xdr:sp macro="" textlink="">
      <xdr:nvSpPr>
        <xdr:cNvPr id="42" name="Line 16"/>
        <xdr:cNvSpPr>
          <a:spLocks noChangeShapeType="1"/>
        </xdr:cNvSpPr>
      </xdr:nvSpPr>
      <xdr:spPr bwMode="auto">
        <a:xfrm>
          <a:off x="16163925" y="2686050"/>
          <a:ext cx="0" cy="0"/>
        </a:xfrm>
        <a:prstGeom prst="line">
          <a:avLst/>
        </a:prstGeom>
        <a:noFill/>
        <a:ln w="9525">
          <a:solidFill>
            <a:srgbClr val="000000"/>
          </a:solidFill>
          <a:round/>
          <a:headEnd/>
          <a:tailEnd/>
        </a:ln>
      </xdr:spPr>
    </xdr:sp>
    <xdr:clientData/>
  </xdr:twoCellAnchor>
  <xdr:twoCellAnchor>
    <xdr:from>
      <xdr:col>77</xdr:col>
      <xdr:colOff>0</xdr:colOff>
      <xdr:row>0</xdr:row>
      <xdr:rowOff>9525</xdr:rowOff>
    </xdr:from>
    <xdr:to>
      <xdr:col>77</xdr:col>
      <xdr:colOff>0</xdr:colOff>
      <xdr:row>0</xdr:row>
      <xdr:rowOff>9525</xdr:rowOff>
    </xdr:to>
    <xdr:sp macro="" textlink="">
      <xdr:nvSpPr>
        <xdr:cNvPr id="43" name="Line 17"/>
        <xdr:cNvSpPr>
          <a:spLocks noChangeShapeType="1"/>
        </xdr:cNvSpPr>
      </xdr:nvSpPr>
      <xdr:spPr bwMode="auto">
        <a:xfrm>
          <a:off x="12544425" y="9525"/>
          <a:ext cx="0" cy="0"/>
        </a:xfrm>
        <a:prstGeom prst="line">
          <a:avLst/>
        </a:prstGeom>
        <a:noFill/>
        <a:ln w="9525">
          <a:solidFill>
            <a:srgbClr val="000000"/>
          </a:solidFill>
          <a:round/>
          <a:headEnd/>
          <a:tailEnd/>
        </a:ln>
      </xdr:spPr>
    </xdr:sp>
    <xdr:clientData/>
  </xdr:twoCellAnchor>
  <xdr:twoCellAnchor>
    <xdr:from>
      <xdr:col>115</xdr:col>
      <xdr:colOff>0</xdr:colOff>
      <xdr:row>20</xdr:row>
      <xdr:rowOff>9525</xdr:rowOff>
    </xdr:from>
    <xdr:to>
      <xdr:col>115</xdr:col>
      <xdr:colOff>0</xdr:colOff>
      <xdr:row>20</xdr:row>
      <xdr:rowOff>9525</xdr:rowOff>
    </xdr:to>
    <xdr:sp macro="" textlink="">
      <xdr:nvSpPr>
        <xdr:cNvPr id="48" name="Line 18"/>
        <xdr:cNvSpPr>
          <a:spLocks noChangeShapeType="1"/>
        </xdr:cNvSpPr>
      </xdr:nvSpPr>
      <xdr:spPr bwMode="auto">
        <a:xfrm>
          <a:off x="18773775" y="5362575"/>
          <a:ext cx="0" cy="0"/>
        </a:xfrm>
        <a:prstGeom prst="line">
          <a:avLst/>
        </a:prstGeom>
        <a:noFill/>
        <a:ln w="9525">
          <a:solidFill>
            <a:srgbClr val="000000"/>
          </a:solidFill>
          <a:round/>
          <a:headEnd/>
          <a:tailEnd/>
        </a:ln>
      </xdr:spPr>
    </xdr:sp>
    <xdr:clientData/>
  </xdr:twoCellAnchor>
  <xdr:twoCellAnchor>
    <xdr:from>
      <xdr:col>127</xdr:col>
      <xdr:colOff>19050</xdr:colOff>
      <xdr:row>10</xdr:row>
      <xdr:rowOff>95250</xdr:rowOff>
    </xdr:from>
    <xdr:to>
      <xdr:col>127</xdr:col>
      <xdr:colOff>19050</xdr:colOff>
      <xdr:row>10</xdr:row>
      <xdr:rowOff>95250</xdr:rowOff>
    </xdr:to>
    <xdr:sp macro="" textlink="">
      <xdr:nvSpPr>
        <xdr:cNvPr id="49" name="Line 19"/>
        <xdr:cNvSpPr>
          <a:spLocks noChangeShapeType="1"/>
        </xdr:cNvSpPr>
      </xdr:nvSpPr>
      <xdr:spPr bwMode="auto">
        <a:xfrm>
          <a:off x="20831175" y="2686050"/>
          <a:ext cx="0" cy="0"/>
        </a:xfrm>
        <a:prstGeom prst="line">
          <a:avLst/>
        </a:prstGeom>
        <a:noFill/>
        <a:ln w="9525">
          <a:solidFill>
            <a:srgbClr val="000000"/>
          </a:solidFill>
          <a:round/>
          <a:headEnd/>
          <a:tailEnd/>
        </a:ln>
      </xdr:spPr>
    </xdr:sp>
    <xdr:clientData/>
  </xdr:twoCellAnchor>
  <xdr:twoCellAnchor>
    <xdr:from>
      <xdr:col>115</xdr:col>
      <xdr:colOff>0</xdr:colOff>
      <xdr:row>0</xdr:row>
      <xdr:rowOff>9525</xdr:rowOff>
    </xdr:from>
    <xdr:to>
      <xdr:col>115</xdr:col>
      <xdr:colOff>0</xdr:colOff>
      <xdr:row>0</xdr:row>
      <xdr:rowOff>9525</xdr:rowOff>
    </xdr:to>
    <xdr:sp macro="" textlink="">
      <xdr:nvSpPr>
        <xdr:cNvPr id="50" name="Line 20"/>
        <xdr:cNvSpPr>
          <a:spLocks noChangeShapeType="1"/>
        </xdr:cNvSpPr>
      </xdr:nvSpPr>
      <xdr:spPr bwMode="auto">
        <a:xfrm>
          <a:off x="18773775" y="9525"/>
          <a:ext cx="0" cy="0"/>
        </a:xfrm>
        <a:prstGeom prst="line">
          <a:avLst/>
        </a:prstGeom>
        <a:noFill/>
        <a:ln w="9525">
          <a:solidFill>
            <a:srgbClr val="000000"/>
          </a:solidFill>
          <a:round/>
          <a:headEnd/>
          <a:tailEnd/>
        </a:ln>
      </xdr:spPr>
    </xdr:sp>
    <xdr:clientData/>
  </xdr:twoCellAnchor>
  <xdr:twoCellAnchor>
    <xdr:from>
      <xdr:col>127</xdr:col>
      <xdr:colOff>19050</xdr:colOff>
      <xdr:row>10</xdr:row>
      <xdr:rowOff>95250</xdr:rowOff>
    </xdr:from>
    <xdr:to>
      <xdr:col>127</xdr:col>
      <xdr:colOff>19050</xdr:colOff>
      <xdr:row>10</xdr:row>
      <xdr:rowOff>95250</xdr:rowOff>
    </xdr:to>
    <xdr:sp macro="" textlink="">
      <xdr:nvSpPr>
        <xdr:cNvPr id="51" name="Line 19"/>
        <xdr:cNvSpPr>
          <a:spLocks noChangeShapeType="1"/>
        </xdr:cNvSpPr>
      </xdr:nvSpPr>
      <xdr:spPr bwMode="auto">
        <a:xfrm>
          <a:off x="20831175" y="2686050"/>
          <a:ext cx="0" cy="0"/>
        </a:xfrm>
        <a:prstGeom prst="line">
          <a:avLst/>
        </a:prstGeom>
        <a:noFill/>
        <a:ln w="9525">
          <a:solidFill>
            <a:srgbClr val="000000"/>
          </a:solidFill>
          <a:round/>
          <a:headEnd/>
          <a:tailEnd/>
        </a:ln>
      </xdr:spPr>
    </xdr:sp>
    <xdr:clientData/>
  </xdr:twoCellAnchor>
  <xdr:twoCellAnchor>
    <xdr:from>
      <xdr:col>104</xdr:col>
      <xdr:colOff>19050</xdr:colOff>
      <xdr:row>10</xdr:row>
      <xdr:rowOff>95250</xdr:rowOff>
    </xdr:from>
    <xdr:to>
      <xdr:col>104</xdr:col>
      <xdr:colOff>19050</xdr:colOff>
      <xdr:row>10</xdr:row>
      <xdr:rowOff>95250</xdr:rowOff>
    </xdr:to>
    <xdr:sp macro="" textlink="">
      <xdr:nvSpPr>
        <xdr:cNvPr id="52" name="Line 16"/>
        <xdr:cNvSpPr>
          <a:spLocks noChangeShapeType="1"/>
        </xdr:cNvSpPr>
      </xdr:nvSpPr>
      <xdr:spPr bwMode="auto">
        <a:xfrm>
          <a:off x="16973550" y="2686050"/>
          <a:ext cx="0" cy="0"/>
        </a:xfrm>
        <a:prstGeom prst="line">
          <a:avLst/>
        </a:prstGeom>
        <a:noFill/>
        <a:ln w="9525">
          <a:solidFill>
            <a:srgbClr val="000000"/>
          </a:solidFill>
          <a:round/>
          <a:headEnd/>
          <a:tailEnd/>
        </a:ln>
      </xdr:spPr>
    </xdr:sp>
    <xdr:clientData/>
  </xdr:twoCellAnchor>
  <xdr:twoCellAnchor>
    <xdr:from>
      <xdr:col>137</xdr:col>
      <xdr:colOff>19050</xdr:colOff>
      <xdr:row>10</xdr:row>
      <xdr:rowOff>95250</xdr:rowOff>
    </xdr:from>
    <xdr:to>
      <xdr:col>137</xdr:col>
      <xdr:colOff>19050</xdr:colOff>
      <xdr:row>10</xdr:row>
      <xdr:rowOff>95250</xdr:rowOff>
    </xdr:to>
    <xdr:sp macro="" textlink="">
      <xdr:nvSpPr>
        <xdr:cNvPr id="53" name="Line 16"/>
        <xdr:cNvSpPr>
          <a:spLocks noChangeShapeType="1"/>
        </xdr:cNvSpPr>
      </xdr:nvSpPr>
      <xdr:spPr bwMode="auto">
        <a:xfrm>
          <a:off x="15718491" y="2717426"/>
          <a:ext cx="0" cy="0"/>
        </a:xfrm>
        <a:prstGeom prst="line">
          <a:avLst/>
        </a:prstGeom>
        <a:noFill/>
        <a:ln w="9525">
          <a:solidFill>
            <a:srgbClr val="000000"/>
          </a:solidFill>
          <a:round/>
          <a:headEnd/>
          <a:tailEnd/>
        </a:ln>
      </xdr:spPr>
    </xdr:sp>
    <xdr:clientData/>
  </xdr:twoCellAnchor>
  <xdr:twoCellAnchor>
    <xdr:from>
      <xdr:col>142</xdr:col>
      <xdr:colOff>19050</xdr:colOff>
      <xdr:row>10</xdr:row>
      <xdr:rowOff>95250</xdr:rowOff>
    </xdr:from>
    <xdr:to>
      <xdr:col>142</xdr:col>
      <xdr:colOff>19050</xdr:colOff>
      <xdr:row>10</xdr:row>
      <xdr:rowOff>95250</xdr:rowOff>
    </xdr:to>
    <xdr:sp macro="" textlink="">
      <xdr:nvSpPr>
        <xdr:cNvPr id="54" name="Line 16"/>
        <xdr:cNvSpPr>
          <a:spLocks noChangeShapeType="1"/>
        </xdr:cNvSpPr>
      </xdr:nvSpPr>
      <xdr:spPr bwMode="auto">
        <a:xfrm>
          <a:off x="16502903" y="2717426"/>
          <a:ext cx="0" cy="0"/>
        </a:xfrm>
        <a:prstGeom prst="line">
          <a:avLst/>
        </a:prstGeom>
        <a:noFill/>
        <a:ln w="9525">
          <a:solidFill>
            <a:srgbClr val="000000"/>
          </a:solidFill>
          <a:round/>
          <a:headEnd/>
          <a:tailEnd/>
        </a:ln>
      </xdr:spPr>
    </xdr:sp>
    <xdr:clientData/>
  </xdr:twoCellAnchor>
  <xdr:twoCellAnchor>
    <xdr:from>
      <xdr:col>165</xdr:col>
      <xdr:colOff>19050</xdr:colOff>
      <xdr:row>10</xdr:row>
      <xdr:rowOff>95250</xdr:rowOff>
    </xdr:from>
    <xdr:to>
      <xdr:col>165</xdr:col>
      <xdr:colOff>19050</xdr:colOff>
      <xdr:row>10</xdr:row>
      <xdr:rowOff>95250</xdr:rowOff>
    </xdr:to>
    <xdr:sp macro="" textlink="">
      <xdr:nvSpPr>
        <xdr:cNvPr id="59" name="Line 19"/>
        <xdr:cNvSpPr>
          <a:spLocks noChangeShapeType="1"/>
        </xdr:cNvSpPr>
      </xdr:nvSpPr>
      <xdr:spPr bwMode="auto">
        <a:xfrm>
          <a:off x="20268079" y="2717426"/>
          <a:ext cx="0" cy="0"/>
        </a:xfrm>
        <a:prstGeom prst="line">
          <a:avLst/>
        </a:prstGeom>
        <a:noFill/>
        <a:ln w="9525">
          <a:solidFill>
            <a:srgbClr val="000000"/>
          </a:solidFill>
          <a:round/>
          <a:headEnd/>
          <a:tailEnd/>
        </a:ln>
      </xdr:spPr>
    </xdr:sp>
    <xdr:clientData/>
  </xdr:twoCellAnchor>
  <xdr:twoCellAnchor>
    <xdr:from>
      <xdr:col>165</xdr:col>
      <xdr:colOff>19050</xdr:colOff>
      <xdr:row>10</xdr:row>
      <xdr:rowOff>95250</xdr:rowOff>
    </xdr:from>
    <xdr:to>
      <xdr:col>165</xdr:col>
      <xdr:colOff>19050</xdr:colOff>
      <xdr:row>10</xdr:row>
      <xdr:rowOff>95250</xdr:rowOff>
    </xdr:to>
    <xdr:sp macro="" textlink="">
      <xdr:nvSpPr>
        <xdr:cNvPr id="60" name="Line 19"/>
        <xdr:cNvSpPr>
          <a:spLocks noChangeShapeType="1"/>
        </xdr:cNvSpPr>
      </xdr:nvSpPr>
      <xdr:spPr bwMode="auto">
        <a:xfrm>
          <a:off x="20268079" y="2717426"/>
          <a:ext cx="0" cy="0"/>
        </a:xfrm>
        <a:prstGeom prst="line">
          <a:avLst/>
        </a:prstGeom>
        <a:noFill/>
        <a:ln w="9525">
          <a:solidFill>
            <a:srgbClr val="000000"/>
          </a:solidFill>
          <a:round/>
          <a:headEnd/>
          <a:tailEnd/>
        </a:ln>
      </xdr:spPr>
    </xdr:sp>
    <xdr:clientData/>
  </xdr:twoCellAnchor>
  <xdr:twoCellAnchor>
    <xdr:from>
      <xdr:col>175</xdr:col>
      <xdr:colOff>19050</xdr:colOff>
      <xdr:row>10</xdr:row>
      <xdr:rowOff>95250</xdr:rowOff>
    </xdr:from>
    <xdr:to>
      <xdr:col>175</xdr:col>
      <xdr:colOff>19050</xdr:colOff>
      <xdr:row>10</xdr:row>
      <xdr:rowOff>95250</xdr:rowOff>
    </xdr:to>
    <xdr:sp macro="" textlink="">
      <xdr:nvSpPr>
        <xdr:cNvPr id="61" name="Line 16"/>
        <xdr:cNvSpPr>
          <a:spLocks noChangeShapeType="1"/>
        </xdr:cNvSpPr>
      </xdr:nvSpPr>
      <xdr:spPr bwMode="auto">
        <a:xfrm>
          <a:off x="21836903" y="2717426"/>
          <a:ext cx="0" cy="0"/>
        </a:xfrm>
        <a:prstGeom prst="line">
          <a:avLst/>
        </a:prstGeom>
        <a:noFill/>
        <a:ln w="9525">
          <a:solidFill>
            <a:srgbClr val="000000"/>
          </a:solidFill>
          <a:round/>
          <a:headEnd/>
          <a:tailEnd/>
        </a:ln>
      </xdr:spPr>
    </xdr:sp>
    <xdr:clientData/>
  </xdr:twoCellAnchor>
  <xdr:twoCellAnchor>
    <xdr:from>
      <xdr:col>180</xdr:col>
      <xdr:colOff>19050</xdr:colOff>
      <xdr:row>10</xdr:row>
      <xdr:rowOff>95250</xdr:rowOff>
    </xdr:from>
    <xdr:to>
      <xdr:col>180</xdr:col>
      <xdr:colOff>19050</xdr:colOff>
      <xdr:row>10</xdr:row>
      <xdr:rowOff>95250</xdr:rowOff>
    </xdr:to>
    <xdr:sp macro="" textlink="">
      <xdr:nvSpPr>
        <xdr:cNvPr id="62" name="Line 16"/>
        <xdr:cNvSpPr>
          <a:spLocks noChangeShapeType="1"/>
        </xdr:cNvSpPr>
      </xdr:nvSpPr>
      <xdr:spPr bwMode="auto">
        <a:xfrm>
          <a:off x="22621315" y="2717426"/>
          <a:ext cx="0" cy="0"/>
        </a:xfrm>
        <a:prstGeom prst="line">
          <a:avLst/>
        </a:prstGeom>
        <a:noFill/>
        <a:ln w="9525">
          <a:solidFill>
            <a:srgbClr val="000000"/>
          </a:solidFill>
          <a:round/>
          <a:headEnd/>
          <a:tailEnd/>
        </a:ln>
      </xdr:spPr>
    </xdr:sp>
    <xdr:clientData/>
  </xdr:twoCellAnchor>
  <xdr:twoCellAnchor>
    <xdr:from>
      <xdr:col>39</xdr:col>
      <xdr:colOff>0</xdr:colOff>
      <xdr:row>18</xdr:row>
      <xdr:rowOff>9525</xdr:rowOff>
    </xdr:from>
    <xdr:to>
      <xdr:col>39</xdr:col>
      <xdr:colOff>0</xdr:colOff>
      <xdr:row>18</xdr:row>
      <xdr:rowOff>9525</xdr:rowOff>
    </xdr:to>
    <xdr:sp macro="" textlink="">
      <xdr:nvSpPr>
        <xdr:cNvPr id="55" name="Line 12"/>
        <xdr:cNvSpPr>
          <a:spLocks noChangeShapeType="1"/>
        </xdr:cNvSpPr>
      </xdr:nvSpPr>
      <xdr:spPr bwMode="auto">
        <a:xfrm>
          <a:off x="6315075" y="4810125"/>
          <a:ext cx="0" cy="0"/>
        </a:xfrm>
        <a:prstGeom prst="line">
          <a:avLst/>
        </a:prstGeom>
        <a:noFill/>
        <a:ln w="9525">
          <a:solidFill>
            <a:srgbClr val="000000"/>
          </a:solidFill>
          <a:round/>
          <a:headEnd/>
          <a:tailEnd/>
        </a:ln>
      </xdr:spPr>
    </xdr:sp>
    <xdr:clientData/>
  </xdr:twoCellAnchor>
  <xdr:twoCellAnchor>
    <xdr:from>
      <xdr:col>61</xdr:col>
      <xdr:colOff>19050</xdr:colOff>
      <xdr:row>8</xdr:row>
      <xdr:rowOff>95250</xdr:rowOff>
    </xdr:from>
    <xdr:to>
      <xdr:col>61</xdr:col>
      <xdr:colOff>19050</xdr:colOff>
      <xdr:row>8</xdr:row>
      <xdr:rowOff>95250</xdr:rowOff>
    </xdr:to>
    <xdr:sp macro="" textlink="">
      <xdr:nvSpPr>
        <xdr:cNvPr id="56" name="Line 13"/>
        <xdr:cNvSpPr>
          <a:spLocks noChangeShapeType="1"/>
        </xdr:cNvSpPr>
      </xdr:nvSpPr>
      <xdr:spPr bwMode="auto">
        <a:xfrm>
          <a:off x="9934575" y="2133600"/>
          <a:ext cx="0" cy="0"/>
        </a:xfrm>
        <a:prstGeom prst="line">
          <a:avLst/>
        </a:prstGeom>
        <a:noFill/>
        <a:ln w="9525">
          <a:solidFill>
            <a:srgbClr val="000000"/>
          </a:solidFill>
          <a:round/>
          <a:headEnd/>
          <a:tailEnd/>
        </a:ln>
      </xdr:spPr>
    </xdr:sp>
    <xdr:clientData/>
  </xdr:twoCellAnchor>
  <xdr:twoCellAnchor>
    <xdr:from>
      <xdr:col>99</xdr:col>
      <xdr:colOff>19050</xdr:colOff>
      <xdr:row>8</xdr:row>
      <xdr:rowOff>95250</xdr:rowOff>
    </xdr:from>
    <xdr:to>
      <xdr:col>99</xdr:col>
      <xdr:colOff>19050</xdr:colOff>
      <xdr:row>8</xdr:row>
      <xdr:rowOff>95250</xdr:rowOff>
    </xdr:to>
    <xdr:sp macro="" textlink="">
      <xdr:nvSpPr>
        <xdr:cNvPr id="57" name="Line 16"/>
        <xdr:cNvSpPr>
          <a:spLocks noChangeShapeType="1"/>
        </xdr:cNvSpPr>
      </xdr:nvSpPr>
      <xdr:spPr bwMode="auto">
        <a:xfrm>
          <a:off x="16163925" y="2133600"/>
          <a:ext cx="0" cy="0"/>
        </a:xfrm>
        <a:prstGeom prst="line">
          <a:avLst/>
        </a:prstGeom>
        <a:noFill/>
        <a:ln w="9525">
          <a:solidFill>
            <a:srgbClr val="000000"/>
          </a:solidFill>
          <a:round/>
          <a:headEnd/>
          <a:tailEnd/>
        </a:ln>
      </xdr:spPr>
    </xdr:sp>
    <xdr:clientData/>
  </xdr:twoCellAnchor>
  <xdr:twoCellAnchor>
    <xdr:from>
      <xdr:col>104</xdr:col>
      <xdr:colOff>19050</xdr:colOff>
      <xdr:row>8</xdr:row>
      <xdr:rowOff>95250</xdr:rowOff>
    </xdr:from>
    <xdr:to>
      <xdr:col>104</xdr:col>
      <xdr:colOff>19050</xdr:colOff>
      <xdr:row>8</xdr:row>
      <xdr:rowOff>95250</xdr:rowOff>
    </xdr:to>
    <xdr:sp macro="" textlink="">
      <xdr:nvSpPr>
        <xdr:cNvPr id="58" name="Line 16"/>
        <xdr:cNvSpPr>
          <a:spLocks noChangeShapeType="1"/>
        </xdr:cNvSpPr>
      </xdr:nvSpPr>
      <xdr:spPr bwMode="auto">
        <a:xfrm>
          <a:off x="16973550" y="2133600"/>
          <a:ext cx="0" cy="0"/>
        </a:xfrm>
        <a:prstGeom prst="line">
          <a:avLst/>
        </a:prstGeom>
        <a:noFill/>
        <a:ln w="9525">
          <a:solidFill>
            <a:srgbClr val="000000"/>
          </a:solidFill>
          <a:round/>
          <a:headEnd/>
          <a:tailEnd/>
        </a:ln>
      </xdr:spPr>
    </xdr:sp>
    <xdr:clientData/>
  </xdr:twoCellAnchor>
  <xdr:twoCellAnchor>
    <xdr:from>
      <xdr:col>77</xdr:col>
      <xdr:colOff>0</xdr:colOff>
      <xdr:row>18</xdr:row>
      <xdr:rowOff>9525</xdr:rowOff>
    </xdr:from>
    <xdr:to>
      <xdr:col>77</xdr:col>
      <xdr:colOff>0</xdr:colOff>
      <xdr:row>18</xdr:row>
      <xdr:rowOff>9525</xdr:rowOff>
    </xdr:to>
    <xdr:sp macro="" textlink="">
      <xdr:nvSpPr>
        <xdr:cNvPr id="63" name="Line 15"/>
        <xdr:cNvSpPr>
          <a:spLocks noChangeShapeType="1"/>
        </xdr:cNvSpPr>
      </xdr:nvSpPr>
      <xdr:spPr bwMode="auto">
        <a:xfrm>
          <a:off x="12544425" y="4810125"/>
          <a:ext cx="0" cy="0"/>
        </a:xfrm>
        <a:prstGeom prst="line">
          <a:avLst/>
        </a:prstGeom>
        <a:noFill/>
        <a:ln w="9525">
          <a:solidFill>
            <a:srgbClr val="000000"/>
          </a:solidFill>
          <a:round/>
          <a:headEnd/>
          <a:tailEnd/>
        </a:ln>
      </xdr:spPr>
    </xdr:sp>
    <xdr:clientData/>
  </xdr:twoCellAnchor>
  <xdr:twoCellAnchor>
    <xdr:from>
      <xdr:col>115</xdr:col>
      <xdr:colOff>0</xdr:colOff>
      <xdr:row>18</xdr:row>
      <xdr:rowOff>9525</xdr:rowOff>
    </xdr:from>
    <xdr:to>
      <xdr:col>115</xdr:col>
      <xdr:colOff>0</xdr:colOff>
      <xdr:row>18</xdr:row>
      <xdr:rowOff>9525</xdr:rowOff>
    </xdr:to>
    <xdr:sp macro="" textlink="">
      <xdr:nvSpPr>
        <xdr:cNvPr id="64" name="Line 18"/>
        <xdr:cNvSpPr>
          <a:spLocks noChangeShapeType="1"/>
        </xdr:cNvSpPr>
      </xdr:nvSpPr>
      <xdr:spPr bwMode="auto">
        <a:xfrm>
          <a:off x="18773775" y="4810125"/>
          <a:ext cx="0" cy="0"/>
        </a:xfrm>
        <a:prstGeom prst="line">
          <a:avLst/>
        </a:prstGeom>
        <a:noFill/>
        <a:ln w="9525">
          <a:solidFill>
            <a:srgbClr val="000000"/>
          </a:solidFill>
          <a:round/>
          <a:headEnd/>
          <a:tailEnd/>
        </a:ln>
      </xdr:spPr>
    </xdr:sp>
    <xdr:clientData/>
  </xdr:twoCellAnchor>
  <xdr:twoCellAnchor>
    <xdr:from>
      <xdr:col>127</xdr:col>
      <xdr:colOff>19050</xdr:colOff>
      <xdr:row>8</xdr:row>
      <xdr:rowOff>95250</xdr:rowOff>
    </xdr:from>
    <xdr:to>
      <xdr:col>127</xdr:col>
      <xdr:colOff>19050</xdr:colOff>
      <xdr:row>8</xdr:row>
      <xdr:rowOff>95250</xdr:rowOff>
    </xdr:to>
    <xdr:sp macro="" textlink="">
      <xdr:nvSpPr>
        <xdr:cNvPr id="65" name="Line 19"/>
        <xdr:cNvSpPr>
          <a:spLocks noChangeShapeType="1"/>
        </xdr:cNvSpPr>
      </xdr:nvSpPr>
      <xdr:spPr bwMode="auto">
        <a:xfrm>
          <a:off x="20831175" y="2133600"/>
          <a:ext cx="0" cy="0"/>
        </a:xfrm>
        <a:prstGeom prst="line">
          <a:avLst/>
        </a:prstGeom>
        <a:noFill/>
        <a:ln w="9525">
          <a:solidFill>
            <a:srgbClr val="000000"/>
          </a:solidFill>
          <a:round/>
          <a:headEnd/>
          <a:tailEnd/>
        </a:ln>
      </xdr:spPr>
    </xdr:sp>
    <xdr:clientData/>
  </xdr:twoCellAnchor>
  <xdr:twoCellAnchor>
    <xdr:from>
      <xdr:col>127</xdr:col>
      <xdr:colOff>19050</xdr:colOff>
      <xdr:row>8</xdr:row>
      <xdr:rowOff>95250</xdr:rowOff>
    </xdr:from>
    <xdr:to>
      <xdr:col>127</xdr:col>
      <xdr:colOff>19050</xdr:colOff>
      <xdr:row>8</xdr:row>
      <xdr:rowOff>95250</xdr:rowOff>
    </xdr:to>
    <xdr:sp macro="" textlink="">
      <xdr:nvSpPr>
        <xdr:cNvPr id="66" name="Line 19"/>
        <xdr:cNvSpPr>
          <a:spLocks noChangeShapeType="1"/>
        </xdr:cNvSpPr>
      </xdr:nvSpPr>
      <xdr:spPr bwMode="auto">
        <a:xfrm>
          <a:off x="20831175" y="2133600"/>
          <a:ext cx="0" cy="0"/>
        </a:xfrm>
        <a:prstGeom prst="line">
          <a:avLst/>
        </a:prstGeom>
        <a:noFill/>
        <a:ln w="9525">
          <a:solidFill>
            <a:srgbClr val="000000"/>
          </a:solidFill>
          <a:round/>
          <a:headEnd/>
          <a:tailEnd/>
        </a:ln>
      </xdr:spPr>
    </xdr:sp>
    <xdr:clientData/>
  </xdr:twoCellAnchor>
  <xdr:twoCellAnchor>
    <xdr:from>
      <xdr:col>137</xdr:col>
      <xdr:colOff>19050</xdr:colOff>
      <xdr:row>8</xdr:row>
      <xdr:rowOff>95250</xdr:rowOff>
    </xdr:from>
    <xdr:to>
      <xdr:col>137</xdr:col>
      <xdr:colOff>19050</xdr:colOff>
      <xdr:row>8</xdr:row>
      <xdr:rowOff>95250</xdr:rowOff>
    </xdr:to>
    <xdr:sp macro="" textlink="">
      <xdr:nvSpPr>
        <xdr:cNvPr id="67" name="Line 16"/>
        <xdr:cNvSpPr>
          <a:spLocks noChangeShapeType="1"/>
        </xdr:cNvSpPr>
      </xdr:nvSpPr>
      <xdr:spPr bwMode="auto">
        <a:xfrm>
          <a:off x="22450425" y="2133600"/>
          <a:ext cx="0" cy="0"/>
        </a:xfrm>
        <a:prstGeom prst="line">
          <a:avLst/>
        </a:prstGeom>
        <a:noFill/>
        <a:ln w="9525">
          <a:solidFill>
            <a:srgbClr val="000000"/>
          </a:solidFill>
          <a:round/>
          <a:headEnd/>
          <a:tailEnd/>
        </a:ln>
      </xdr:spPr>
    </xdr:sp>
    <xdr:clientData/>
  </xdr:twoCellAnchor>
  <xdr:twoCellAnchor>
    <xdr:from>
      <xdr:col>142</xdr:col>
      <xdr:colOff>19050</xdr:colOff>
      <xdr:row>8</xdr:row>
      <xdr:rowOff>95250</xdr:rowOff>
    </xdr:from>
    <xdr:to>
      <xdr:col>142</xdr:col>
      <xdr:colOff>19050</xdr:colOff>
      <xdr:row>8</xdr:row>
      <xdr:rowOff>95250</xdr:rowOff>
    </xdr:to>
    <xdr:sp macro="" textlink="">
      <xdr:nvSpPr>
        <xdr:cNvPr id="68" name="Line 16"/>
        <xdr:cNvSpPr>
          <a:spLocks noChangeShapeType="1"/>
        </xdr:cNvSpPr>
      </xdr:nvSpPr>
      <xdr:spPr bwMode="auto">
        <a:xfrm>
          <a:off x="23260050" y="2133600"/>
          <a:ext cx="0" cy="0"/>
        </a:xfrm>
        <a:prstGeom prst="line">
          <a:avLst/>
        </a:prstGeom>
        <a:noFill/>
        <a:ln w="9525">
          <a:solidFill>
            <a:srgbClr val="000000"/>
          </a:solidFill>
          <a:round/>
          <a:headEnd/>
          <a:tailEnd/>
        </a:ln>
      </xdr:spPr>
    </xdr:sp>
    <xdr:clientData/>
  </xdr:twoCellAnchor>
  <xdr:twoCellAnchor>
    <xdr:from>
      <xdr:col>153</xdr:col>
      <xdr:colOff>0</xdr:colOff>
      <xdr:row>18</xdr:row>
      <xdr:rowOff>9525</xdr:rowOff>
    </xdr:from>
    <xdr:to>
      <xdr:col>153</xdr:col>
      <xdr:colOff>0</xdr:colOff>
      <xdr:row>18</xdr:row>
      <xdr:rowOff>9525</xdr:rowOff>
    </xdr:to>
    <xdr:sp macro="" textlink="">
      <xdr:nvSpPr>
        <xdr:cNvPr id="69" name="Line 9"/>
        <xdr:cNvSpPr>
          <a:spLocks noChangeShapeType="1"/>
        </xdr:cNvSpPr>
      </xdr:nvSpPr>
      <xdr:spPr bwMode="auto">
        <a:xfrm>
          <a:off x="25060275" y="4810125"/>
          <a:ext cx="0" cy="0"/>
        </a:xfrm>
        <a:prstGeom prst="line">
          <a:avLst/>
        </a:prstGeom>
        <a:noFill/>
        <a:ln w="9525">
          <a:solidFill>
            <a:srgbClr val="000000"/>
          </a:solidFill>
          <a:round/>
          <a:headEnd/>
          <a:tailEnd/>
        </a:ln>
      </xdr:spPr>
    </xdr:sp>
    <xdr:clientData/>
  </xdr:twoCellAnchor>
  <xdr:twoCellAnchor>
    <xdr:from>
      <xdr:col>175</xdr:col>
      <xdr:colOff>19050</xdr:colOff>
      <xdr:row>8</xdr:row>
      <xdr:rowOff>95250</xdr:rowOff>
    </xdr:from>
    <xdr:to>
      <xdr:col>175</xdr:col>
      <xdr:colOff>19050</xdr:colOff>
      <xdr:row>8</xdr:row>
      <xdr:rowOff>95250</xdr:rowOff>
    </xdr:to>
    <xdr:sp macro="" textlink="">
      <xdr:nvSpPr>
        <xdr:cNvPr id="70" name="Line 10"/>
        <xdr:cNvSpPr>
          <a:spLocks noChangeShapeType="1"/>
        </xdr:cNvSpPr>
      </xdr:nvSpPr>
      <xdr:spPr bwMode="auto">
        <a:xfrm>
          <a:off x="28679775" y="2133600"/>
          <a:ext cx="0" cy="0"/>
        </a:xfrm>
        <a:prstGeom prst="line">
          <a:avLst/>
        </a:prstGeom>
        <a:noFill/>
        <a:ln w="9525">
          <a:solidFill>
            <a:srgbClr val="000000"/>
          </a:solidFill>
          <a:round/>
          <a:headEnd/>
          <a:tailEnd/>
        </a:ln>
      </xdr:spPr>
    </xdr:sp>
    <xdr:clientData/>
  </xdr:twoCellAnchor>
  <xdr:twoCellAnchor>
    <xdr:from>
      <xdr:col>165</xdr:col>
      <xdr:colOff>19050</xdr:colOff>
      <xdr:row>8</xdr:row>
      <xdr:rowOff>95250</xdr:rowOff>
    </xdr:from>
    <xdr:to>
      <xdr:col>165</xdr:col>
      <xdr:colOff>19050</xdr:colOff>
      <xdr:row>8</xdr:row>
      <xdr:rowOff>95250</xdr:rowOff>
    </xdr:to>
    <xdr:sp macro="" textlink="">
      <xdr:nvSpPr>
        <xdr:cNvPr id="71" name="Line 19"/>
        <xdr:cNvSpPr>
          <a:spLocks noChangeShapeType="1"/>
        </xdr:cNvSpPr>
      </xdr:nvSpPr>
      <xdr:spPr bwMode="auto">
        <a:xfrm>
          <a:off x="27060525" y="2133600"/>
          <a:ext cx="0" cy="0"/>
        </a:xfrm>
        <a:prstGeom prst="line">
          <a:avLst/>
        </a:prstGeom>
        <a:noFill/>
        <a:ln w="9525">
          <a:solidFill>
            <a:srgbClr val="000000"/>
          </a:solidFill>
          <a:round/>
          <a:headEnd/>
          <a:tailEnd/>
        </a:ln>
      </xdr:spPr>
    </xdr:sp>
    <xdr:clientData/>
  </xdr:twoCellAnchor>
  <xdr:twoCellAnchor>
    <xdr:from>
      <xdr:col>165</xdr:col>
      <xdr:colOff>19050</xdr:colOff>
      <xdr:row>8</xdr:row>
      <xdr:rowOff>95250</xdr:rowOff>
    </xdr:from>
    <xdr:to>
      <xdr:col>165</xdr:col>
      <xdr:colOff>19050</xdr:colOff>
      <xdr:row>8</xdr:row>
      <xdr:rowOff>95250</xdr:rowOff>
    </xdr:to>
    <xdr:sp macro="" textlink="">
      <xdr:nvSpPr>
        <xdr:cNvPr id="72" name="Line 19"/>
        <xdr:cNvSpPr>
          <a:spLocks noChangeShapeType="1"/>
        </xdr:cNvSpPr>
      </xdr:nvSpPr>
      <xdr:spPr bwMode="auto">
        <a:xfrm>
          <a:off x="27060525" y="2133600"/>
          <a:ext cx="0" cy="0"/>
        </a:xfrm>
        <a:prstGeom prst="line">
          <a:avLst/>
        </a:prstGeom>
        <a:noFill/>
        <a:ln w="9525">
          <a:solidFill>
            <a:srgbClr val="000000"/>
          </a:solidFill>
          <a:round/>
          <a:headEnd/>
          <a:tailEnd/>
        </a:ln>
      </xdr:spPr>
    </xdr:sp>
    <xdr:clientData/>
  </xdr:twoCellAnchor>
  <xdr:twoCellAnchor>
    <xdr:from>
      <xdr:col>175</xdr:col>
      <xdr:colOff>19050</xdr:colOff>
      <xdr:row>8</xdr:row>
      <xdr:rowOff>95250</xdr:rowOff>
    </xdr:from>
    <xdr:to>
      <xdr:col>175</xdr:col>
      <xdr:colOff>19050</xdr:colOff>
      <xdr:row>8</xdr:row>
      <xdr:rowOff>95250</xdr:rowOff>
    </xdr:to>
    <xdr:sp macro="" textlink="">
      <xdr:nvSpPr>
        <xdr:cNvPr id="73" name="Line 16"/>
        <xdr:cNvSpPr>
          <a:spLocks noChangeShapeType="1"/>
        </xdr:cNvSpPr>
      </xdr:nvSpPr>
      <xdr:spPr bwMode="auto">
        <a:xfrm>
          <a:off x="28679775" y="2133600"/>
          <a:ext cx="0" cy="0"/>
        </a:xfrm>
        <a:prstGeom prst="line">
          <a:avLst/>
        </a:prstGeom>
        <a:noFill/>
        <a:ln w="9525">
          <a:solidFill>
            <a:srgbClr val="000000"/>
          </a:solidFill>
          <a:round/>
          <a:headEnd/>
          <a:tailEnd/>
        </a:ln>
      </xdr:spPr>
    </xdr:sp>
    <xdr:clientData/>
  </xdr:twoCellAnchor>
  <xdr:twoCellAnchor>
    <xdr:from>
      <xdr:col>180</xdr:col>
      <xdr:colOff>19050</xdr:colOff>
      <xdr:row>8</xdr:row>
      <xdr:rowOff>95250</xdr:rowOff>
    </xdr:from>
    <xdr:to>
      <xdr:col>180</xdr:col>
      <xdr:colOff>19050</xdr:colOff>
      <xdr:row>8</xdr:row>
      <xdr:rowOff>95250</xdr:rowOff>
    </xdr:to>
    <xdr:sp macro="" textlink="">
      <xdr:nvSpPr>
        <xdr:cNvPr id="74" name="Line 16"/>
        <xdr:cNvSpPr>
          <a:spLocks noChangeShapeType="1"/>
        </xdr:cNvSpPr>
      </xdr:nvSpPr>
      <xdr:spPr bwMode="auto">
        <a:xfrm>
          <a:off x="29489400" y="2133600"/>
          <a:ext cx="0" cy="0"/>
        </a:xfrm>
        <a:prstGeom prst="line">
          <a:avLst/>
        </a:prstGeom>
        <a:no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39</xdr:row>
      <xdr:rowOff>0</xdr:rowOff>
    </xdr:from>
    <xdr:to>
      <xdr:col>0</xdr:col>
      <xdr:colOff>0</xdr:colOff>
      <xdr:row>39</xdr:row>
      <xdr:rowOff>0</xdr:rowOff>
    </xdr:to>
    <xdr:sp macro="" textlink="">
      <xdr:nvSpPr>
        <xdr:cNvPr id="2" name="Line 1"/>
        <xdr:cNvSpPr>
          <a:spLocks noChangeShapeType="1"/>
        </xdr:cNvSpPr>
      </xdr:nvSpPr>
      <xdr:spPr bwMode="auto">
        <a:xfrm>
          <a:off x="0" y="8905875"/>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3" name="Line 2"/>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4" name="Line 3"/>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5" name="Line 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6" name="AutoShape 5"/>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7" name="AutoShape 6"/>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8" name="AutoShape 7"/>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 name="Line 8"/>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 name="Line 9"/>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1" name="Line 10"/>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13</xdr:row>
      <xdr:rowOff>9525</xdr:rowOff>
    </xdr:from>
    <xdr:to>
      <xdr:col>0</xdr:col>
      <xdr:colOff>0</xdr:colOff>
      <xdr:row>13</xdr:row>
      <xdr:rowOff>9525</xdr:rowOff>
    </xdr:to>
    <xdr:sp macro="" textlink="">
      <xdr:nvSpPr>
        <xdr:cNvPr id="12" name="Line 11"/>
        <xdr:cNvSpPr>
          <a:spLocks noChangeShapeType="1"/>
        </xdr:cNvSpPr>
      </xdr:nvSpPr>
      <xdr:spPr bwMode="auto">
        <a:xfrm>
          <a:off x="0" y="3009900"/>
          <a:ext cx="0" cy="0"/>
        </a:xfrm>
        <a:prstGeom prst="line">
          <a:avLst/>
        </a:prstGeom>
        <a:noFill/>
        <a:ln w="9525">
          <a:solidFill>
            <a:srgbClr val="000000"/>
          </a:solidFill>
          <a:round/>
          <a:headEnd/>
          <a:tailEnd/>
        </a:ln>
      </xdr:spPr>
    </xdr:sp>
    <xdr:clientData/>
  </xdr:twoCellAnchor>
  <xdr:twoCellAnchor>
    <xdr:from>
      <xdr:col>0</xdr:col>
      <xdr:colOff>0</xdr:colOff>
      <xdr:row>13</xdr:row>
      <xdr:rowOff>9525</xdr:rowOff>
    </xdr:from>
    <xdr:to>
      <xdr:col>0</xdr:col>
      <xdr:colOff>0</xdr:colOff>
      <xdr:row>13</xdr:row>
      <xdr:rowOff>9525</xdr:rowOff>
    </xdr:to>
    <xdr:sp macro="" textlink="">
      <xdr:nvSpPr>
        <xdr:cNvPr id="13" name="Line 12"/>
        <xdr:cNvSpPr>
          <a:spLocks noChangeShapeType="1"/>
        </xdr:cNvSpPr>
      </xdr:nvSpPr>
      <xdr:spPr bwMode="auto">
        <a:xfrm>
          <a:off x="0" y="300990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14" name="Line 13"/>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15" name="Line 1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15</xdr:row>
      <xdr:rowOff>9525</xdr:rowOff>
    </xdr:from>
    <xdr:to>
      <xdr:col>0</xdr:col>
      <xdr:colOff>0</xdr:colOff>
      <xdr:row>15</xdr:row>
      <xdr:rowOff>9525</xdr:rowOff>
    </xdr:to>
    <xdr:sp macro="" textlink="">
      <xdr:nvSpPr>
        <xdr:cNvPr id="16" name="Line 15"/>
        <xdr:cNvSpPr>
          <a:spLocks noChangeShapeType="1"/>
        </xdr:cNvSpPr>
      </xdr:nvSpPr>
      <xdr:spPr bwMode="auto">
        <a:xfrm>
          <a:off x="0" y="3486150"/>
          <a:ext cx="0" cy="0"/>
        </a:xfrm>
        <a:prstGeom prst="line">
          <a:avLst/>
        </a:prstGeom>
        <a:noFill/>
        <a:ln w="9525">
          <a:solidFill>
            <a:srgbClr val="000000"/>
          </a:solidFill>
          <a:round/>
          <a:headEnd/>
          <a:tailEnd/>
        </a:ln>
      </xdr:spPr>
    </xdr:sp>
    <xdr:clientData/>
  </xdr:twoCellAnchor>
  <xdr:twoCellAnchor>
    <xdr:from>
      <xdr:col>0</xdr:col>
      <xdr:colOff>0</xdr:colOff>
      <xdr:row>15</xdr:row>
      <xdr:rowOff>9525</xdr:rowOff>
    </xdr:from>
    <xdr:to>
      <xdr:col>0</xdr:col>
      <xdr:colOff>0</xdr:colOff>
      <xdr:row>15</xdr:row>
      <xdr:rowOff>9525</xdr:rowOff>
    </xdr:to>
    <xdr:sp macro="" textlink="">
      <xdr:nvSpPr>
        <xdr:cNvPr id="17" name="Line 16"/>
        <xdr:cNvSpPr>
          <a:spLocks noChangeShapeType="1"/>
        </xdr:cNvSpPr>
      </xdr:nvSpPr>
      <xdr:spPr bwMode="auto">
        <a:xfrm>
          <a:off x="0" y="3486150"/>
          <a:ext cx="0" cy="0"/>
        </a:xfrm>
        <a:prstGeom prst="line">
          <a:avLst/>
        </a:prstGeom>
        <a:noFill/>
        <a:ln w="9525">
          <a:solidFill>
            <a:srgbClr val="000000"/>
          </a:solidFill>
          <a:round/>
          <a:headEnd/>
          <a:tailEnd/>
        </a:ln>
      </xdr:spPr>
    </xdr:sp>
    <xdr:clientData/>
  </xdr:twoCellAnchor>
  <xdr:twoCellAnchor>
    <xdr:from>
      <xdr:col>0</xdr:col>
      <xdr:colOff>0</xdr:colOff>
      <xdr:row>32</xdr:row>
      <xdr:rowOff>0</xdr:rowOff>
    </xdr:from>
    <xdr:to>
      <xdr:col>0</xdr:col>
      <xdr:colOff>0</xdr:colOff>
      <xdr:row>32</xdr:row>
      <xdr:rowOff>0</xdr:rowOff>
    </xdr:to>
    <xdr:sp macro="" textlink="">
      <xdr:nvSpPr>
        <xdr:cNvPr id="18" name="Line 17"/>
        <xdr:cNvSpPr>
          <a:spLocks noChangeShapeType="1"/>
        </xdr:cNvSpPr>
      </xdr:nvSpPr>
      <xdr:spPr bwMode="auto">
        <a:xfrm>
          <a:off x="0" y="7524750"/>
          <a:ext cx="0" cy="0"/>
        </a:xfrm>
        <a:prstGeom prst="line">
          <a:avLst/>
        </a:prstGeom>
        <a:noFill/>
        <a:ln w="9525">
          <a:solidFill>
            <a:srgbClr val="000000"/>
          </a:solidFill>
          <a:round/>
          <a:headEnd/>
          <a:tailEnd/>
        </a:ln>
      </xdr:spPr>
    </xdr:sp>
    <xdr:clientData/>
  </xdr:twoCellAnchor>
  <xdr:twoCellAnchor>
    <xdr:from>
      <xdr:col>0</xdr:col>
      <xdr:colOff>0</xdr:colOff>
      <xdr:row>32</xdr:row>
      <xdr:rowOff>0</xdr:rowOff>
    </xdr:from>
    <xdr:to>
      <xdr:col>0</xdr:col>
      <xdr:colOff>0</xdr:colOff>
      <xdr:row>32</xdr:row>
      <xdr:rowOff>0</xdr:rowOff>
    </xdr:to>
    <xdr:sp macro="" textlink="">
      <xdr:nvSpPr>
        <xdr:cNvPr id="19" name="Line 18"/>
        <xdr:cNvSpPr>
          <a:spLocks noChangeShapeType="1"/>
        </xdr:cNvSpPr>
      </xdr:nvSpPr>
      <xdr:spPr bwMode="auto">
        <a:xfrm>
          <a:off x="0" y="752475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20" name="Line 19"/>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21" name="Line 23"/>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1</xdr:col>
      <xdr:colOff>0</xdr:colOff>
      <xdr:row>23</xdr:row>
      <xdr:rowOff>9525</xdr:rowOff>
    </xdr:from>
    <xdr:to>
      <xdr:col>1</xdr:col>
      <xdr:colOff>0</xdr:colOff>
      <xdr:row>23</xdr:row>
      <xdr:rowOff>9525</xdr:rowOff>
    </xdr:to>
    <xdr:sp macro="" textlink="">
      <xdr:nvSpPr>
        <xdr:cNvPr id="22" name="Line 24"/>
        <xdr:cNvSpPr>
          <a:spLocks noChangeShapeType="1"/>
        </xdr:cNvSpPr>
      </xdr:nvSpPr>
      <xdr:spPr bwMode="auto">
        <a:xfrm>
          <a:off x="200025" y="5391150"/>
          <a:ext cx="0" cy="0"/>
        </a:xfrm>
        <a:prstGeom prst="line">
          <a:avLst/>
        </a:prstGeom>
        <a:noFill/>
        <a:ln w="9525">
          <a:solidFill>
            <a:srgbClr val="000000"/>
          </a:solidFill>
          <a:round/>
          <a:headEnd/>
          <a:tailEnd/>
        </a:ln>
      </xdr:spPr>
    </xdr:sp>
    <xdr:clientData/>
  </xdr:twoCellAnchor>
  <xdr:twoCellAnchor>
    <xdr:from>
      <xdr:col>1</xdr:col>
      <xdr:colOff>0</xdr:colOff>
      <xdr:row>16</xdr:row>
      <xdr:rowOff>9525</xdr:rowOff>
    </xdr:from>
    <xdr:to>
      <xdr:col>1</xdr:col>
      <xdr:colOff>0</xdr:colOff>
      <xdr:row>16</xdr:row>
      <xdr:rowOff>9525</xdr:rowOff>
    </xdr:to>
    <xdr:sp macro="" textlink="">
      <xdr:nvSpPr>
        <xdr:cNvPr id="23" name="Line 25"/>
        <xdr:cNvSpPr>
          <a:spLocks noChangeShapeType="1"/>
        </xdr:cNvSpPr>
      </xdr:nvSpPr>
      <xdr:spPr bwMode="auto">
        <a:xfrm>
          <a:off x="200025" y="3724275"/>
          <a:ext cx="0" cy="0"/>
        </a:xfrm>
        <a:prstGeom prst="line">
          <a:avLst/>
        </a:prstGeom>
        <a:noFill/>
        <a:ln w="9525">
          <a:solidFill>
            <a:srgbClr val="000000"/>
          </a:solidFill>
          <a:round/>
          <a:headEnd/>
          <a:tailEnd/>
        </a:ln>
      </xdr:spPr>
    </xdr:sp>
    <xdr:clientData/>
  </xdr:twoCellAnchor>
  <xdr:twoCellAnchor>
    <xdr:from>
      <xdr:col>1</xdr:col>
      <xdr:colOff>0</xdr:colOff>
      <xdr:row>40</xdr:row>
      <xdr:rowOff>0</xdr:rowOff>
    </xdr:from>
    <xdr:to>
      <xdr:col>1</xdr:col>
      <xdr:colOff>0</xdr:colOff>
      <xdr:row>40</xdr:row>
      <xdr:rowOff>0</xdr:rowOff>
    </xdr:to>
    <xdr:sp macro="" textlink="">
      <xdr:nvSpPr>
        <xdr:cNvPr id="24" name="Line 28"/>
        <xdr:cNvSpPr>
          <a:spLocks noChangeShapeType="1"/>
        </xdr:cNvSpPr>
      </xdr:nvSpPr>
      <xdr:spPr bwMode="auto">
        <a:xfrm>
          <a:off x="200025" y="9096375"/>
          <a:ext cx="0" cy="0"/>
        </a:xfrm>
        <a:prstGeom prst="line">
          <a:avLst/>
        </a:prstGeom>
        <a:noFill/>
        <a:ln w="9525">
          <a:solidFill>
            <a:srgbClr val="000000"/>
          </a:solidFill>
          <a:round/>
          <a:headEnd/>
          <a:tailEnd/>
        </a:ln>
      </xdr:spPr>
    </xdr:sp>
    <xdr:clientData/>
  </xdr:twoCellAnchor>
  <xdr:twoCellAnchor>
    <xdr:from>
      <xdr:col>1</xdr:col>
      <xdr:colOff>0</xdr:colOff>
      <xdr:row>2</xdr:row>
      <xdr:rowOff>9525</xdr:rowOff>
    </xdr:from>
    <xdr:to>
      <xdr:col>1</xdr:col>
      <xdr:colOff>0</xdr:colOff>
      <xdr:row>2</xdr:row>
      <xdr:rowOff>9525</xdr:rowOff>
    </xdr:to>
    <xdr:sp macro="" textlink="">
      <xdr:nvSpPr>
        <xdr:cNvPr id="25" name="Line 29"/>
        <xdr:cNvSpPr>
          <a:spLocks noChangeShapeType="1"/>
        </xdr:cNvSpPr>
      </xdr:nvSpPr>
      <xdr:spPr bwMode="auto">
        <a:xfrm>
          <a:off x="200025" y="390525"/>
          <a:ext cx="0" cy="0"/>
        </a:xfrm>
        <a:prstGeom prst="line">
          <a:avLst/>
        </a:prstGeom>
        <a:noFill/>
        <a:ln w="9525">
          <a:solidFill>
            <a:srgbClr val="000000"/>
          </a:solidFill>
          <a:round/>
          <a:headEnd/>
          <a:tailEnd/>
        </a:ln>
      </xdr:spPr>
    </xdr:sp>
    <xdr:clientData/>
  </xdr:twoCellAnchor>
  <xdr:twoCellAnchor>
    <xdr:from>
      <xdr:col>39</xdr:col>
      <xdr:colOff>0</xdr:colOff>
      <xdr:row>21</xdr:row>
      <xdr:rowOff>9525</xdr:rowOff>
    </xdr:from>
    <xdr:to>
      <xdr:col>39</xdr:col>
      <xdr:colOff>0</xdr:colOff>
      <xdr:row>21</xdr:row>
      <xdr:rowOff>9525</xdr:rowOff>
    </xdr:to>
    <xdr:sp macro="" textlink="">
      <xdr:nvSpPr>
        <xdr:cNvPr id="26" name="Line 30"/>
        <xdr:cNvSpPr>
          <a:spLocks noChangeShapeType="1"/>
        </xdr:cNvSpPr>
      </xdr:nvSpPr>
      <xdr:spPr bwMode="auto">
        <a:xfrm>
          <a:off x="6619875" y="4914900"/>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27" name="Line 31"/>
        <xdr:cNvSpPr>
          <a:spLocks noChangeShapeType="1"/>
        </xdr:cNvSpPr>
      </xdr:nvSpPr>
      <xdr:spPr bwMode="auto">
        <a:xfrm>
          <a:off x="6619875" y="390525"/>
          <a:ext cx="0" cy="0"/>
        </a:xfrm>
        <a:prstGeom prst="line">
          <a:avLst/>
        </a:prstGeom>
        <a:noFill/>
        <a:ln w="9525">
          <a:solidFill>
            <a:srgbClr val="000000"/>
          </a:solidFill>
          <a:round/>
          <a:headEnd/>
          <a:tailEnd/>
        </a:ln>
      </xdr:spPr>
    </xdr:sp>
    <xdr:clientData/>
  </xdr:twoCellAnchor>
  <xdr:twoCellAnchor>
    <xdr:from>
      <xdr:col>39</xdr:col>
      <xdr:colOff>0</xdr:colOff>
      <xdr:row>28</xdr:row>
      <xdr:rowOff>9525</xdr:rowOff>
    </xdr:from>
    <xdr:to>
      <xdr:col>39</xdr:col>
      <xdr:colOff>0</xdr:colOff>
      <xdr:row>28</xdr:row>
      <xdr:rowOff>9525</xdr:rowOff>
    </xdr:to>
    <xdr:sp macro="" textlink="">
      <xdr:nvSpPr>
        <xdr:cNvPr id="28" name="Line 32"/>
        <xdr:cNvSpPr>
          <a:spLocks noChangeShapeType="1"/>
        </xdr:cNvSpPr>
      </xdr:nvSpPr>
      <xdr:spPr bwMode="auto">
        <a:xfrm>
          <a:off x="6619875" y="6581775"/>
          <a:ext cx="0" cy="0"/>
        </a:xfrm>
        <a:prstGeom prst="line">
          <a:avLst/>
        </a:prstGeom>
        <a:noFill/>
        <a:ln w="9525">
          <a:solidFill>
            <a:srgbClr val="000000"/>
          </a:solidFill>
          <a:round/>
          <a:headEnd/>
          <a:tailEnd/>
        </a:ln>
      </xdr:spPr>
    </xdr:sp>
    <xdr:clientData/>
  </xdr:twoCellAnchor>
  <xdr:twoCellAnchor>
    <xdr:from>
      <xdr:col>1</xdr:col>
      <xdr:colOff>0</xdr:colOff>
      <xdr:row>34</xdr:row>
      <xdr:rowOff>0</xdr:rowOff>
    </xdr:from>
    <xdr:to>
      <xdr:col>1</xdr:col>
      <xdr:colOff>0</xdr:colOff>
      <xdr:row>34</xdr:row>
      <xdr:rowOff>0</xdr:rowOff>
    </xdr:to>
    <xdr:sp macro="" textlink="">
      <xdr:nvSpPr>
        <xdr:cNvPr id="29" name="Line 33"/>
        <xdr:cNvSpPr>
          <a:spLocks noChangeShapeType="1"/>
        </xdr:cNvSpPr>
      </xdr:nvSpPr>
      <xdr:spPr bwMode="auto">
        <a:xfrm>
          <a:off x="200025" y="7953375"/>
          <a:ext cx="0" cy="0"/>
        </a:xfrm>
        <a:prstGeom prst="line">
          <a:avLst/>
        </a:prstGeom>
        <a:noFill/>
        <a:ln w="9525">
          <a:solidFill>
            <a:srgbClr val="000000"/>
          </a:solidFill>
          <a:round/>
          <a:headEnd/>
          <a:tailEnd/>
        </a:ln>
      </xdr:spPr>
    </xdr:sp>
    <xdr:clientData/>
  </xdr:twoCellAnchor>
  <xdr:twoCellAnchor>
    <xdr:from>
      <xdr:col>1</xdr:col>
      <xdr:colOff>0</xdr:colOff>
      <xdr:row>27</xdr:row>
      <xdr:rowOff>9525</xdr:rowOff>
    </xdr:from>
    <xdr:to>
      <xdr:col>1</xdr:col>
      <xdr:colOff>0</xdr:colOff>
      <xdr:row>27</xdr:row>
      <xdr:rowOff>9525</xdr:rowOff>
    </xdr:to>
    <xdr:sp macro="" textlink="">
      <xdr:nvSpPr>
        <xdr:cNvPr id="30" name="Line 34"/>
        <xdr:cNvSpPr>
          <a:spLocks noChangeShapeType="1"/>
        </xdr:cNvSpPr>
      </xdr:nvSpPr>
      <xdr:spPr bwMode="auto">
        <a:xfrm>
          <a:off x="200025" y="6343650"/>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31" name="Line 35"/>
        <xdr:cNvSpPr>
          <a:spLocks noChangeShapeType="1"/>
        </xdr:cNvSpPr>
      </xdr:nvSpPr>
      <xdr:spPr bwMode="auto">
        <a:xfrm>
          <a:off x="6619875" y="9525"/>
          <a:ext cx="0" cy="0"/>
        </a:xfrm>
        <a:prstGeom prst="line">
          <a:avLst/>
        </a:prstGeom>
        <a:noFill/>
        <a:ln w="9525">
          <a:solidFill>
            <a:srgbClr val="000000"/>
          </a:solidFill>
          <a:round/>
          <a:headEnd/>
          <a:tailEnd/>
        </a:ln>
      </xdr:spPr>
    </xdr:sp>
    <xdr:clientData/>
  </xdr:twoCellAnchor>
  <xdr:twoCellAnchor>
    <xdr:from>
      <xdr:col>39</xdr:col>
      <xdr:colOff>0</xdr:colOff>
      <xdr:row>29</xdr:row>
      <xdr:rowOff>9525</xdr:rowOff>
    </xdr:from>
    <xdr:to>
      <xdr:col>39</xdr:col>
      <xdr:colOff>0</xdr:colOff>
      <xdr:row>29</xdr:row>
      <xdr:rowOff>9525</xdr:rowOff>
    </xdr:to>
    <xdr:sp macro="" textlink="">
      <xdr:nvSpPr>
        <xdr:cNvPr id="32" name="Line 36"/>
        <xdr:cNvSpPr>
          <a:spLocks noChangeShapeType="1"/>
        </xdr:cNvSpPr>
      </xdr:nvSpPr>
      <xdr:spPr bwMode="auto">
        <a:xfrm>
          <a:off x="6619875" y="6819900"/>
          <a:ext cx="0" cy="0"/>
        </a:xfrm>
        <a:prstGeom prst="line">
          <a:avLst/>
        </a:prstGeom>
        <a:noFill/>
        <a:ln w="9525">
          <a:solidFill>
            <a:srgbClr val="000000"/>
          </a:solidFill>
          <a:round/>
          <a:headEnd/>
          <a:tailEnd/>
        </a:ln>
      </xdr:spPr>
    </xdr:sp>
    <xdr:clientData/>
  </xdr:twoCellAnchor>
  <xdr:twoCellAnchor>
    <xdr:from>
      <xdr:col>39</xdr:col>
      <xdr:colOff>0</xdr:colOff>
      <xdr:row>19</xdr:row>
      <xdr:rowOff>95250</xdr:rowOff>
    </xdr:from>
    <xdr:to>
      <xdr:col>39</xdr:col>
      <xdr:colOff>0</xdr:colOff>
      <xdr:row>19</xdr:row>
      <xdr:rowOff>95250</xdr:rowOff>
    </xdr:to>
    <xdr:sp macro="" textlink="">
      <xdr:nvSpPr>
        <xdr:cNvPr id="33" name="Line 37"/>
        <xdr:cNvSpPr>
          <a:spLocks noChangeShapeType="1"/>
        </xdr:cNvSpPr>
      </xdr:nvSpPr>
      <xdr:spPr bwMode="auto">
        <a:xfrm>
          <a:off x="6619875" y="4524375"/>
          <a:ext cx="0" cy="0"/>
        </a:xfrm>
        <a:prstGeom prst="line">
          <a:avLst/>
        </a:prstGeom>
        <a:noFill/>
        <a:ln w="9525">
          <a:solidFill>
            <a:srgbClr val="000000"/>
          </a:solidFill>
          <a:round/>
          <a:headEnd/>
          <a:tailEnd/>
        </a:ln>
      </xdr:spPr>
    </xdr:sp>
    <xdr:clientData/>
  </xdr:twoCellAnchor>
  <xdr:twoCellAnchor>
    <xdr:from>
      <xdr:col>39</xdr:col>
      <xdr:colOff>0</xdr:colOff>
      <xdr:row>19</xdr:row>
      <xdr:rowOff>95250</xdr:rowOff>
    </xdr:from>
    <xdr:to>
      <xdr:col>39</xdr:col>
      <xdr:colOff>0</xdr:colOff>
      <xdr:row>19</xdr:row>
      <xdr:rowOff>95250</xdr:rowOff>
    </xdr:to>
    <xdr:sp macro="" textlink="">
      <xdr:nvSpPr>
        <xdr:cNvPr id="34" name="Line 38"/>
        <xdr:cNvSpPr>
          <a:spLocks noChangeShapeType="1"/>
        </xdr:cNvSpPr>
      </xdr:nvSpPr>
      <xdr:spPr bwMode="auto">
        <a:xfrm>
          <a:off x="6619875" y="4524375"/>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35" name="Line 39"/>
        <xdr:cNvSpPr>
          <a:spLocks noChangeShapeType="1"/>
        </xdr:cNvSpPr>
      </xdr:nvSpPr>
      <xdr:spPr bwMode="auto">
        <a:xfrm>
          <a:off x="6619875" y="390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36" name="Line 40"/>
        <xdr:cNvSpPr>
          <a:spLocks noChangeShapeType="1"/>
        </xdr:cNvSpPr>
      </xdr:nvSpPr>
      <xdr:spPr bwMode="auto">
        <a:xfrm>
          <a:off x="6619875" y="9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37" name="Line 41"/>
        <xdr:cNvSpPr>
          <a:spLocks noChangeShapeType="1"/>
        </xdr:cNvSpPr>
      </xdr:nvSpPr>
      <xdr:spPr bwMode="auto">
        <a:xfrm>
          <a:off x="6619875" y="9525"/>
          <a:ext cx="0" cy="0"/>
        </a:xfrm>
        <a:prstGeom prst="line">
          <a:avLst/>
        </a:prstGeom>
        <a:noFill/>
        <a:ln w="9525">
          <a:solidFill>
            <a:srgbClr val="000000"/>
          </a:solidFill>
          <a:round/>
          <a:headEnd/>
          <a:tailEnd/>
        </a:ln>
      </xdr:spPr>
    </xdr:sp>
    <xdr:clientData/>
  </xdr:twoCellAnchor>
  <xdr:twoCellAnchor>
    <xdr:from>
      <xdr:col>39</xdr:col>
      <xdr:colOff>0</xdr:colOff>
      <xdr:row>38</xdr:row>
      <xdr:rowOff>9525</xdr:rowOff>
    </xdr:from>
    <xdr:to>
      <xdr:col>39</xdr:col>
      <xdr:colOff>0</xdr:colOff>
      <xdr:row>38</xdr:row>
      <xdr:rowOff>9525</xdr:rowOff>
    </xdr:to>
    <xdr:sp macro="" textlink="">
      <xdr:nvSpPr>
        <xdr:cNvPr id="38" name="Line 42"/>
        <xdr:cNvSpPr>
          <a:spLocks noChangeShapeType="1"/>
        </xdr:cNvSpPr>
      </xdr:nvSpPr>
      <xdr:spPr bwMode="auto">
        <a:xfrm>
          <a:off x="6619875" y="8724900"/>
          <a:ext cx="0" cy="0"/>
        </a:xfrm>
        <a:prstGeom prst="line">
          <a:avLst/>
        </a:prstGeom>
        <a:noFill/>
        <a:ln w="9525">
          <a:solidFill>
            <a:srgbClr val="000000"/>
          </a:solidFill>
          <a:round/>
          <a:headEnd/>
          <a:tailEnd/>
        </a:ln>
      </xdr:spPr>
    </xdr:sp>
    <xdr:clientData/>
  </xdr:twoCellAnchor>
  <xdr:twoCellAnchor>
    <xdr:from>
      <xdr:col>39</xdr:col>
      <xdr:colOff>0</xdr:colOff>
      <xdr:row>21</xdr:row>
      <xdr:rowOff>9525</xdr:rowOff>
    </xdr:from>
    <xdr:to>
      <xdr:col>39</xdr:col>
      <xdr:colOff>0</xdr:colOff>
      <xdr:row>21</xdr:row>
      <xdr:rowOff>9525</xdr:rowOff>
    </xdr:to>
    <xdr:sp macro="" textlink="">
      <xdr:nvSpPr>
        <xdr:cNvPr id="39" name="Line 43"/>
        <xdr:cNvSpPr>
          <a:spLocks noChangeShapeType="1"/>
        </xdr:cNvSpPr>
      </xdr:nvSpPr>
      <xdr:spPr bwMode="auto">
        <a:xfrm>
          <a:off x="6619875" y="4914900"/>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40" name="Line 44"/>
        <xdr:cNvSpPr>
          <a:spLocks noChangeShapeType="1"/>
        </xdr:cNvSpPr>
      </xdr:nvSpPr>
      <xdr:spPr bwMode="auto">
        <a:xfrm>
          <a:off x="6619875" y="9525"/>
          <a:ext cx="0" cy="0"/>
        </a:xfrm>
        <a:prstGeom prst="line">
          <a:avLst/>
        </a:prstGeom>
        <a:noFill/>
        <a:ln w="9525">
          <a:solidFill>
            <a:srgbClr val="000000"/>
          </a:solidFill>
          <a:round/>
          <a:headEnd/>
          <a:tailEnd/>
        </a:ln>
      </xdr:spPr>
    </xdr:sp>
    <xdr:clientData/>
  </xdr:twoCellAnchor>
  <xdr:twoCellAnchor>
    <xdr:from>
      <xdr:col>39</xdr:col>
      <xdr:colOff>0</xdr:colOff>
      <xdr:row>29</xdr:row>
      <xdr:rowOff>9525</xdr:rowOff>
    </xdr:from>
    <xdr:to>
      <xdr:col>39</xdr:col>
      <xdr:colOff>0</xdr:colOff>
      <xdr:row>29</xdr:row>
      <xdr:rowOff>9525</xdr:rowOff>
    </xdr:to>
    <xdr:sp macro="" textlink="">
      <xdr:nvSpPr>
        <xdr:cNvPr id="41" name="Line 45"/>
        <xdr:cNvSpPr>
          <a:spLocks noChangeShapeType="1"/>
        </xdr:cNvSpPr>
      </xdr:nvSpPr>
      <xdr:spPr bwMode="auto">
        <a:xfrm>
          <a:off x="6619875" y="681990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42" name="Line 46"/>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43" name="Line 47"/>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44" name="Line 48"/>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45" name="Line 49"/>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1</xdr:col>
      <xdr:colOff>0</xdr:colOff>
      <xdr:row>23</xdr:row>
      <xdr:rowOff>9525</xdr:rowOff>
    </xdr:from>
    <xdr:to>
      <xdr:col>1</xdr:col>
      <xdr:colOff>0</xdr:colOff>
      <xdr:row>23</xdr:row>
      <xdr:rowOff>9525</xdr:rowOff>
    </xdr:to>
    <xdr:sp macro="" textlink="">
      <xdr:nvSpPr>
        <xdr:cNvPr id="46" name="Line 50"/>
        <xdr:cNvSpPr>
          <a:spLocks noChangeShapeType="1"/>
        </xdr:cNvSpPr>
      </xdr:nvSpPr>
      <xdr:spPr bwMode="auto">
        <a:xfrm>
          <a:off x="200025" y="5391150"/>
          <a:ext cx="0" cy="0"/>
        </a:xfrm>
        <a:prstGeom prst="line">
          <a:avLst/>
        </a:prstGeom>
        <a:noFill/>
        <a:ln w="9525">
          <a:solidFill>
            <a:srgbClr val="000000"/>
          </a:solidFill>
          <a:round/>
          <a:headEnd/>
          <a:tailEnd/>
        </a:ln>
      </xdr:spPr>
    </xdr:sp>
    <xdr:clientData/>
  </xdr:twoCellAnchor>
  <xdr:twoCellAnchor>
    <xdr:from>
      <xdr:col>1</xdr:col>
      <xdr:colOff>0</xdr:colOff>
      <xdr:row>16</xdr:row>
      <xdr:rowOff>9525</xdr:rowOff>
    </xdr:from>
    <xdr:to>
      <xdr:col>1</xdr:col>
      <xdr:colOff>0</xdr:colOff>
      <xdr:row>16</xdr:row>
      <xdr:rowOff>9525</xdr:rowOff>
    </xdr:to>
    <xdr:sp macro="" textlink="">
      <xdr:nvSpPr>
        <xdr:cNvPr id="47" name="Line 51"/>
        <xdr:cNvSpPr>
          <a:spLocks noChangeShapeType="1"/>
        </xdr:cNvSpPr>
      </xdr:nvSpPr>
      <xdr:spPr bwMode="auto">
        <a:xfrm>
          <a:off x="200025" y="3724275"/>
          <a:ext cx="0" cy="0"/>
        </a:xfrm>
        <a:prstGeom prst="line">
          <a:avLst/>
        </a:prstGeom>
        <a:noFill/>
        <a:ln w="9525">
          <a:solidFill>
            <a:srgbClr val="000000"/>
          </a:solidFill>
          <a:round/>
          <a:headEnd/>
          <a:tailEnd/>
        </a:ln>
      </xdr:spPr>
    </xdr:sp>
    <xdr:clientData/>
  </xdr:twoCellAnchor>
  <xdr:twoCellAnchor>
    <xdr:from>
      <xdr:col>1</xdr:col>
      <xdr:colOff>0</xdr:colOff>
      <xdr:row>40</xdr:row>
      <xdr:rowOff>0</xdr:rowOff>
    </xdr:from>
    <xdr:to>
      <xdr:col>1</xdr:col>
      <xdr:colOff>0</xdr:colOff>
      <xdr:row>40</xdr:row>
      <xdr:rowOff>0</xdr:rowOff>
    </xdr:to>
    <xdr:sp macro="" textlink="">
      <xdr:nvSpPr>
        <xdr:cNvPr id="48" name="Line 52"/>
        <xdr:cNvSpPr>
          <a:spLocks noChangeShapeType="1"/>
        </xdr:cNvSpPr>
      </xdr:nvSpPr>
      <xdr:spPr bwMode="auto">
        <a:xfrm>
          <a:off x="200025" y="9096375"/>
          <a:ext cx="0" cy="0"/>
        </a:xfrm>
        <a:prstGeom prst="line">
          <a:avLst/>
        </a:prstGeom>
        <a:noFill/>
        <a:ln w="9525">
          <a:solidFill>
            <a:srgbClr val="000000"/>
          </a:solidFill>
          <a:round/>
          <a:headEnd/>
          <a:tailEnd/>
        </a:ln>
      </xdr:spPr>
    </xdr:sp>
    <xdr:clientData/>
  </xdr:twoCellAnchor>
  <xdr:twoCellAnchor>
    <xdr:from>
      <xdr:col>1</xdr:col>
      <xdr:colOff>0</xdr:colOff>
      <xdr:row>2</xdr:row>
      <xdr:rowOff>9525</xdr:rowOff>
    </xdr:from>
    <xdr:to>
      <xdr:col>1</xdr:col>
      <xdr:colOff>0</xdr:colOff>
      <xdr:row>2</xdr:row>
      <xdr:rowOff>9525</xdr:rowOff>
    </xdr:to>
    <xdr:sp macro="" textlink="">
      <xdr:nvSpPr>
        <xdr:cNvPr id="49" name="Line 53"/>
        <xdr:cNvSpPr>
          <a:spLocks noChangeShapeType="1"/>
        </xdr:cNvSpPr>
      </xdr:nvSpPr>
      <xdr:spPr bwMode="auto">
        <a:xfrm>
          <a:off x="200025" y="390525"/>
          <a:ext cx="0" cy="0"/>
        </a:xfrm>
        <a:prstGeom prst="line">
          <a:avLst/>
        </a:prstGeom>
        <a:noFill/>
        <a:ln w="9525">
          <a:solidFill>
            <a:srgbClr val="000000"/>
          </a:solidFill>
          <a:round/>
          <a:headEnd/>
          <a:tailEnd/>
        </a:ln>
      </xdr:spPr>
    </xdr:sp>
    <xdr:clientData/>
  </xdr:twoCellAnchor>
  <xdr:twoCellAnchor>
    <xdr:from>
      <xdr:col>1</xdr:col>
      <xdr:colOff>0</xdr:colOff>
      <xdr:row>34</xdr:row>
      <xdr:rowOff>0</xdr:rowOff>
    </xdr:from>
    <xdr:to>
      <xdr:col>1</xdr:col>
      <xdr:colOff>0</xdr:colOff>
      <xdr:row>34</xdr:row>
      <xdr:rowOff>0</xdr:rowOff>
    </xdr:to>
    <xdr:sp macro="" textlink="">
      <xdr:nvSpPr>
        <xdr:cNvPr id="50" name="Line 54"/>
        <xdr:cNvSpPr>
          <a:spLocks noChangeShapeType="1"/>
        </xdr:cNvSpPr>
      </xdr:nvSpPr>
      <xdr:spPr bwMode="auto">
        <a:xfrm>
          <a:off x="200025" y="7953375"/>
          <a:ext cx="0" cy="0"/>
        </a:xfrm>
        <a:prstGeom prst="line">
          <a:avLst/>
        </a:prstGeom>
        <a:noFill/>
        <a:ln w="9525">
          <a:solidFill>
            <a:srgbClr val="000000"/>
          </a:solidFill>
          <a:round/>
          <a:headEnd/>
          <a:tailEnd/>
        </a:ln>
      </xdr:spPr>
    </xdr:sp>
    <xdr:clientData/>
  </xdr:twoCellAnchor>
  <xdr:twoCellAnchor>
    <xdr:from>
      <xdr:col>1</xdr:col>
      <xdr:colOff>0</xdr:colOff>
      <xdr:row>27</xdr:row>
      <xdr:rowOff>9525</xdr:rowOff>
    </xdr:from>
    <xdr:to>
      <xdr:col>1</xdr:col>
      <xdr:colOff>0</xdr:colOff>
      <xdr:row>27</xdr:row>
      <xdr:rowOff>9525</xdr:rowOff>
    </xdr:to>
    <xdr:sp macro="" textlink="">
      <xdr:nvSpPr>
        <xdr:cNvPr id="51" name="Line 55"/>
        <xdr:cNvSpPr>
          <a:spLocks noChangeShapeType="1"/>
        </xdr:cNvSpPr>
      </xdr:nvSpPr>
      <xdr:spPr bwMode="auto">
        <a:xfrm>
          <a:off x="200025" y="634365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52" name="Line 56"/>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53" name="Line 57"/>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54" name="Line 58"/>
        <xdr:cNvSpPr>
          <a:spLocks noChangeShapeType="1"/>
        </xdr:cNvSpPr>
      </xdr:nvSpPr>
      <xdr:spPr bwMode="auto">
        <a:xfrm>
          <a:off x="6619875" y="390525"/>
          <a:ext cx="0" cy="0"/>
        </a:xfrm>
        <a:prstGeom prst="line">
          <a:avLst/>
        </a:prstGeom>
        <a:noFill/>
        <a:ln w="9525">
          <a:solidFill>
            <a:srgbClr val="000000"/>
          </a:solidFill>
          <a:round/>
          <a:headEnd/>
          <a:tailEnd/>
        </a:ln>
      </xdr:spPr>
    </xdr:sp>
    <xdr:clientData/>
  </xdr:twoCellAnchor>
  <xdr:twoCellAnchor>
    <xdr:from>
      <xdr:col>39</xdr:col>
      <xdr:colOff>0</xdr:colOff>
      <xdr:row>28</xdr:row>
      <xdr:rowOff>9525</xdr:rowOff>
    </xdr:from>
    <xdr:to>
      <xdr:col>39</xdr:col>
      <xdr:colOff>0</xdr:colOff>
      <xdr:row>28</xdr:row>
      <xdr:rowOff>9525</xdr:rowOff>
    </xdr:to>
    <xdr:sp macro="" textlink="">
      <xdr:nvSpPr>
        <xdr:cNvPr id="55" name="Line 59"/>
        <xdr:cNvSpPr>
          <a:spLocks noChangeShapeType="1"/>
        </xdr:cNvSpPr>
      </xdr:nvSpPr>
      <xdr:spPr bwMode="auto">
        <a:xfrm>
          <a:off x="6619875" y="6581775"/>
          <a:ext cx="0" cy="0"/>
        </a:xfrm>
        <a:prstGeom prst="line">
          <a:avLst/>
        </a:prstGeom>
        <a:noFill/>
        <a:ln w="9525">
          <a:solidFill>
            <a:srgbClr val="000000"/>
          </a:solidFill>
          <a:round/>
          <a:headEnd/>
          <a:tailEnd/>
        </a:ln>
      </xdr:spPr>
    </xdr:sp>
    <xdr:clientData/>
  </xdr:twoCellAnchor>
  <xdr:twoCellAnchor>
    <xdr:from>
      <xdr:col>39</xdr:col>
      <xdr:colOff>0</xdr:colOff>
      <xdr:row>19</xdr:row>
      <xdr:rowOff>95250</xdr:rowOff>
    </xdr:from>
    <xdr:to>
      <xdr:col>39</xdr:col>
      <xdr:colOff>0</xdr:colOff>
      <xdr:row>19</xdr:row>
      <xdr:rowOff>95250</xdr:rowOff>
    </xdr:to>
    <xdr:sp macro="" textlink="">
      <xdr:nvSpPr>
        <xdr:cNvPr id="56" name="Line 60"/>
        <xdr:cNvSpPr>
          <a:spLocks noChangeShapeType="1"/>
        </xdr:cNvSpPr>
      </xdr:nvSpPr>
      <xdr:spPr bwMode="auto">
        <a:xfrm>
          <a:off x="6619875" y="4524375"/>
          <a:ext cx="0" cy="0"/>
        </a:xfrm>
        <a:prstGeom prst="line">
          <a:avLst/>
        </a:prstGeom>
        <a:noFill/>
        <a:ln w="9525">
          <a:solidFill>
            <a:srgbClr val="000000"/>
          </a:solidFill>
          <a:round/>
          <a:headEnd/>
          <a:tailEnd/>
        </a:ln>
      </xdr:spPr>
    </xdr:sp>
    <xdr:clientData/>
  </xdr:twoCellAnchor>
  <xdr:twoCellAnchor>
    <xdr:from>
      <xdr:col>39</xdr:col>
      <xdr:colOff>0</xdr:colOff>
      <xdr:row>19</xdr:row>
      <xdr:rowOff>95250</xdr:rowOff>
    </xdr:from>
    <xdr:to>
      <xdr:col>39</xdr:col>
      <xdr:colOff>0</xdr:colOff>
      <xdr:row>19</xdr:row>
      <xdr:rowOff>95250</xdr:rowOff>
    </xdr:to>
    <xdr:sp macro="" textlink="">
      <xdr:nvSpPr>
        <xdr:cNvPr id="57" name="Line 61"/>
        <xdr:cNvSpPr>
          <a:spLocks noChangeShapeType="1"/>
        </xdr:cNvSpPr>
      </xdr:nvSpPr>
      <xdr:spPr bwMode="auto">
        <a:xfrm>
          <a:off x="6619875" y="4524375"/>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58" name="Line 62"/>
        <xdr:cNvSpPr>
          <a:spLocks noChangeShapeType="1"/>
        </xdr:cNvSpPr>
      </xdr:nvSpPr>
      <xdr:spPr bwMode="auto">
        <a:xfrm>
          <a:off x="6619875" y="390525"/>
          <a:ext cx="0" cy="0"/>
        </a:xfrm>
        <a:prstGeom prst="line">
          <a:avLst/>
        </a:prstGeom>
        <a:noFill/>
        <a:ln w="9525">
          <a:solidFill>
            <a:srgbClr val="000000"/>
          </a:solidFill>
          <a:round/>
          <a:headEnd/>
          <a:tailEnd/>
        </a:ln>
      </xdr:spPr>
    </xdr:sp>
    <xdr:clientData/>
  </xdr:twoCellAnchor>
  <xdr:twoCellAnchor>
    <xdr:from>
      <xdr:col>39</xdr:col>
      <xdr:colOff>0</xdr:colOff>
      <xdr:row>26</xdr:row>
      <xdr:rowOff>9525</xdr:rowOff>
    </xdr:from>
    <xdr:to>
      <xdr:col>39</xdr:col>
      <xdr:colOff>0</xdr:colOff>
      <xdr:row>26</xdr:row>
      <xdr:rowOff>9525</xdr:rowOff>
    </xdr:to>
    <xdr:sp macro="" textlink="">
      <xdr:nvSpPr>
        <xdr:cNvPr id="59" name="Line 63"/>
        <xdr:cNvSpPr>
          <a:spLocks noChangeShapeType="1"/>
        </xdr:cNvSpPr>
      </xdr:nvSpPr>
      <xdr:spPr bwMode="auto">
        <a:xfrm>
          <a:off x="6619875" y="6105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60" name="Line 64"/>
        <xdr:cNvSpPr>
          <a:spLocks noChangeShapeType="1"/>
        </xdr:cNvSpPr>
      </xdr:nvSpPr>
      <xdr:spPr bwMode="auto">
        <a:xfrm>
          <a:off x="6619875" y="9525"/>
          <a:ext cx="0" cy="0"/>
        </a:xfrm>
        <a:prstGeom prst="line">
          <a:avLst/>
        </a:prstGeom>
        <a:noFill/>
        <a:ln w="9525">
          <a:solidFill>
            <a:srgbClr val="000000"/>
          </a:solidFill>
          <a:round/>
          <a:headEnd/>
          <a:tailEnd/>
        </a:ln>
      </xdr:spPr>
    </xdr:sp>
    <xdr:clientData/>
  </xdr:twoCellAnchor>
  <xdr:twoCellAnchor>
    <xdr:from>
      <xdr:col>39</xdr:col>
      <xdr:colOff>0</xdr:colOff>
      <xdr:row>34</xdr:row>
      <xdr:rowOff>9525</xdr:rowOff>
    </xdr:from>
    <xdr:to>
      <xdr:col>39</xdr:col>
      <xdr:colOff>0</xdr:colOff>
      <xdr:row>34</xdr:row>
      <xdr:rowOff>9525</xdr:rowOff>
    </xdr:to>
    <xdr:sp macro="" textlink="">
      <xdr:nvSpPr>
        <xdr:cNvPr id="61" name="Line 65"/>
        <xdr:cNvSpPr>
          <a:spLocks noChangeShapeType="1"/>
        </xdr:cNvSpPr>
      </xdr:nvSpPr>
      <xdr:spPr bwMode="auto">
        <a:xfrm>
          <a:off x="6619875" y="7962900"/>
          <a:ext cx="0" cy="0"/>
        </a:xfrm>
        <a:prstGeom prst="line">
          <a:avLst/>
        </a:prstGeom>
        <a:noFill/>
        <a:ln w="9525">
          <a:solidFill>
            <a:srgbClr val="000000"/>
          </a:solidFill>
          <a:round/>
          <a:headEnd/>
          <a:tailEnd/>
        </a:ln>
      </xdr:spPr>
    </xdr:sp>
    <xdr:clientData/>
  </xdr:twoCellAnchor>
  <xdr:twoCellAnchor>
    <xdr:from>
      <xdr:col>39</xdr:col>
      <xdr:colOff>0</xdr:colOff>
      <xdr:row>26</xdr:row>
      <xdr:rowOff>9525</xdr:rowOff>
    </xdr:from>
    <xdr:to>
      <xdr:col>39</xdr:col>
      <xdr:colOff>0</xdr:colOff>
      <xdr:row>26</xdr:row>
      <xdr:rowOff>9525</xdr:rowOff>
    </xdr:to>
    <xdr:sp macro="" textlink="">
      <xdr:nvSpPr>
        <xdr:cNvPr id="62" name="Line 66"/>
        <xdr:cNvSpPr>
          <a:spLocks noChangeShapeType="1"/>
        </xdr:cNvSpPr>
      </xdr:nvSpPr>
      <xdr:spPr bwMode="auto">
        <a:xfrm>
          <a:off x="6619875" y="6105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63" name="Line 67"/>
        <xdr:cNvSpPr>
          <a:spLocks noChangeShapeType="1"/>
        </xdr:cNvSpPr>
      </xdr:nvSpPr>
      <xdr:spPr bwMode="auto">
        <a:xfrm>
          <a:off x="6619875" y="9525"/>
          <a:ext cx="0" cy="0"/>
        </a:xfrm>
        <a:prstGeom prst="line">
          <a:avLst/>
        </a:prstGeom>
        <a:noFill/>
        <a:ln w="9525">
          <a:solidFill>
            <a:srgbClr val="000000"/>
          </a:solidFill>
          <a:round/>
          <a:headEnd/>
          <a:tailEnd/>
        </a:ln>
      </xdr:spPr>
    </xdr:sp>
    <xdr:clientData/>
  </xdr:twoCellAnchor>
  <xdr:twoCellAnchor>
    <xdr:from>
      <xdr:col>39</xdr:col>
      <xdr:colOff>0</xdr:colOff>
      <xdr:row>34</xdr:row>
      <xdr:rowOff>9525</xdr:rowOff>
    </xdr:from>
    <xdr:to>
      <xdr:col>39</xdr:col>
      <xdr:colOff>0</xdr:colOff>
      <xdr:row>34</xdr:row>
      <xdr:rowOff>9525</xdr:rowOff>
    </xdr:to>
    <xdr:sp macro="" textlink="">
      <xdr:nvSpPr>
        <xdr:cNvPr id="64" name="Line 68"/>
        <xdr:cNvSpPr>
          <a:spLocks noChangeShapeType="1"/>
        </xdr:cNvSpPr>
      </xdr:nvSpPr>
      <xdr:spPr bwMode="auto">
        <a:xfrm>
          <a:off x="6619875" y="796290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65" name="Line 19"/>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66" name="Line 23"/>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67" name="Line 46"/>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68" name="Line 47"/>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69" name="Line 48"/>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70" name="Line 49"/>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71" name="Line 56"/>
        <xdr:cNvSpPr>
          <a:spLocks noChangeShapeType="1"/>
        </xdr:cNvSpPr>
      </xdr:nvSpPr>
      <xdr:spPr bwMode="auto">
        <a:xfrm>
          <a:off x="1619250" y="2143125"/>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72" name="Line 57"/>
        <xdr:cNvSpPr>
          <a:spLocks noChangeShapeType="1"/>
        </xdr:cNvSpPr>
      </xdr:nvSpPr>
      <xdr:spPr bwMode="auto">
        <a:xfrm>
          <a:off x="1466850" y="2143125"/>
          <a:ext cx="0" cy="0"/>
        </a:xfrm>
        <a:prstGeom prst="line">
          <a:avLst/>
        </a:prstGeom>
        <a:no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38</xdr:row>
      <xdr:rowOff>0</xdr:rowOff>
    </xdr:from>
    <xdr:to>
      <xdr:col>0</xdr:col>
      <xdr:colOff>0</xdr:colOff>
      <xdr:row>38</xdr:row>
      <xdr:rowOff>0</xdr:rowOff>
    </xdr:to>
    <xdr:sp macro="" textlink="">
      <xdr:nvSpPr>
        <xdr:cNvPr id="2" name="Line 1"/>
        <xdr:cNvSpPr>
          <a:spLocks noChangeShapeType="1"/>
        </xdr:cNvSpPr>
      </xdr:nvSpPr>
      <xdr:spPr bwMode="auto">
        <a:xfrm>
          <a:off x="0" y="969645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3" name="Line 2"/>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4" name="Line 3"/>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5" name="Line 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6" name="AutoShape 5"/>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7" name="AutoShape 6"/>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8" name="AutoShape 7"/>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 name="Line 8"/>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 name="Line 9"/>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1" name="Line 10"/>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12</xdr:row>
      <xdr:rowOff>9525</xdr:rowOff>
    </xdr:from>
    <xdr:to>
      <xdr:col>0</xdr:col>
      <xdr:colOff>0</xdr:colOff>
      <xdr:row>12</xdr:row>
      <xdr:rowOff>9525</xdr:rowOff>
    </xdr:to>
    <xdr:sp macro="" textlink="">
      <xdr:nvSpPr>
        <xdr:cNvPr id="12" name="Line 11"/>
        <xdr:cNvSpPr>
          <a:spLocks noChangeShapeType="1"/>
        </xdr:cNvSpPr>
      </xdr:nvSpPr>
      <xdr:spPr bwMode="auto">
        <a:xfrm>
          <a:off x="0" y="3038475"/>
          <a:ext cx="0" cy="0"/>
        </a:xfrm>
        <a:prstGeom prst="line">
          <a:avLst/>
        </a:prstGeom>
        <a:noFill/>
        <a:ln w="9525">
          <a:solidFill>
            <a:srgbClr val="000000"/>
          </a:solidFill>
          <a:round/>
          <a:headEnd/>
          <a:tailEnd/>
        </a:ln>
      </xdr:spPr>
    </xdr:sp>
    <xdr:clientData/>
  </xdr:twoCellAnchor>
  <xdr:twoCellAnchor>
    <xdr:from>
      <xdr:col>0</xdr:col>
      <xdr:colOff>0</xdr:colOff>
      <xdr:row>12</xdr:row>
      <xdr:rowOff>9525</xdr:rowOff>
    </xdr:from>
    <xdr:to>
      <xdr:col>0</xdr:col>
      <xdr:colOff>0</xdr:colOff>
      <xdr:row>12</xdr:row>
      <xdr:rowOff>9525</xdr:rowOff>
    </xdr:to>
    <xdr:sp macro="" textlink="">
      <xdr:nvSpPr>
        <xdr:cNvPr id="13" name="Line 12"/>
        <xdr:cNvSpPr>
          <a:spLocks noChangeShapeType="1"/>
        </xdr:cNvSpPr>
      </xdr:nvSpPr>
      <xdr:spPr bwMode="auto">
        <a:xfrm>
          <a:off x="0" y="3038475"/>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14" name="Line 13"/>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15" name="Line 1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31</xdr:row>
      <xdr:rowOff>0</xdr:rowOff>
    </xdr:from>
    <xdr:to>
      <xdr:col>0</xdr:col>
      <xdr:colOff>0</xdr:colOff>
      <xdr:row>31</xdr:row>
      <xdr:rowOff>0</xdr:rowOff>
    </xdr:to>
    <xdr:sp macro="" textlink="">
      <xdr:nvSpPr>
        <xdr:cNvPr id="16" name="Line 17"/>
        <xdr:cNvSpPr>
          <a:spLocks noChangeShapeType="1"/>
        </xdr:cNvSpPr>
      </xdr:nvSpPr>
      <xdr:spPr bwMode="auto">
        <a:xfrm>
          <a:off x="0" y="8277225"/>
          <a:ext cx="0" cy="0"/>
        </a:xfrm>
        <a:prstGeom prst="line">
          <a:avLst/>
        </a:prstGeom>
        <a:noFill/>
        <a:ln w="9525">
          <a:solidFill>
            <a:srgbClr val="000000"/>
          </a:solidFill>
          <a:round/>
          <a:headEnd/>
          <a:tailEnd/>
        </a:ln>
      </xdr:spPr>
    </xdr:sp>
    <xdr:clientData/>
  </xdr:twoCellAnchor>
  <xdr:twoCellAnchor>
    <xdr:from>
      <xdr:col>0</xdr:col>
      <xdr:colOff>0</xdr:colOff>
      <xdr:row>31</xdr:row>
      <xdr:rowOff>0</xdr:rowOff>
    </xdr:from>
    <xdr:to>
      <xdr:col>0</xdr:col>
      <xdr:colOff>0</xdr:colOff>
      <xdr:row>31</xdr:row>
      <xdr:rowOff>0</xdr:rowOff>
    </xdr:to>
    <xdr:sp macro="" textlink="">
      <xdr:nvSpPr>
        <xdr:cNvPr id="17" name="Line 18"/>
        <xdr:cNvSpPr>
          <a:spLocks noChangeShapeType="1"/>
        </xdr:cNvSpPr>
      </xdr:nvSpPr>
      <xdr:spPr bwMode="auto">
        <a:xfrm>
          <a:off x="0" y="82772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18" name="Line 19"/>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19" name="Line 20"/>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14</xdr:row>
      <xdr:rowOff>9525</xdr:rowOff>
    </xdr:from>
    <xdr:to>
      <xdr:col>0</xdr:col>
      <xdr:colOff>0</xdr:colOff>
      <xdr:row>14</xdr:row>
      <xdr:rowOff>9525</xdr:rowOff>
    </xdr:to>
    <xdr:sp macro="" textlink="">
      <xdr:nvSpPr>
        <xdr:cNvPr id="20" name="Line 22"/>
        <xdr:cNvSpPr>
          <a:spLocks noChangeShapeType="1"/>
        </xdr:cNvSpPr>
      </xdr:nvSpPr>
      <xdr:spPr bwMode="auto">
        <a:xfrm>
          <a:off x="0" y="3590925"/>
          <a:ext cx="0" cy="0"/>
        </a:xfrm>
        <a:prstGeom prst="line">
          <a:avLst/>
        </a:prstGeom>
        <a:noFill/>
        <a:ln w="9525">
          <a:solidFill>
            <a:srgbClr val="000000"/>
          </a:solidFill>
          <a:round/>
          <a:headEnd/>
          <a:tailEnd/>
        </a:ln>
      </xdr:spPr>
    </xdr:sp>
    <xdr:clientData/>
  </xdr:twoCellAnchor>
  <xdr:twoCellAnchor>
    <xdr:from>
      <xdr:col>0</xdr:col>
      <xdr:colOff>0</xdr:colOff>
      <xdr:row>39</xdr:row>
      <xdr:rowOff>0</xdr:rowOff>
    </xdr:from>
    <xdr:to>
      <xdr:col>0</xdr:col>
      <xdr:colOff>0</xdr:colOff>
      <xdr:row>39</xdr:row>
      <xdr:rowOff>0</xdr:rowOff>
    </xdr:to>
    <xdr:sp macro="" textlink="">
      <xdr:nvSpPr>
        <xdr:cNvPr id="21" name="Line 23"/>
        <xdr:cNvSpPr>
          <a:spLocks noChangeShapeType="1"/>
        </xdr:cNvSpPr>
      </xdr:nvSpPr>
      <xdr:spPr bwMode="auto">
        <a:xfrm>
          <a:off x="0" y="988695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22" name="Line 24"/>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1</xdr:col>
      <xdr:colOff>0</xdr:colOff>
      <xdr:row>18</xdr:row>
      <xdr:rowOff>9525</xdr:rowOff>
    </xdr:from>
    <xdr:to>
      <xdr:col>1</xdr:col>
      <xdr:colOff>0</xdr:colOff>
      <xdr:row>18</xdr:row>
      <xdr:rowOff>9525</xdr:rowOff>
    </xdr:to>
    <xdr:sp macro="" textlink="">
      <xdr:nvSpPr>
        <xdr:cNvPr id="23" name="Line 25"/>
        <xdr:cNvSpPr>
          <a:spLocks noChangeShapeType="1"/>
        </xdr:cNvSpPr>
      </xdr:nvSpPr>
      <xdr:spPr bwMode="auto">
        <a:xfrm>
          <a:off x="200025" y="4695825"/>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24" name="Line 26"/>
        <xdr:cNvSpPr>
          <a:spLocks noChangeShapeType="1"/>
        </xdr:cNvSpPr>
      </xdr:nvSpPr>
      <xdr:spPr bwMode="auto">
        <a:xfrm>
          <a:off x="7248525" y="390525"/>
          <a:ext cx="0" cy="0"/>
        </a:xfrm>
        <a:prstGeom prst="line">
          <a:avLst/>
        </a:prstGeom>
        <a:noFill/>
        <a:ln w="9525">
          <a:solidFill>
            <a:srgbClr val="000000"/>
          </a:solidFill>
          <a:round/>
          <a:headEnd/>
          <a:tailEnd/>
        </a:ln>
      </xdr:spPr>
    </xdr:sp>
    <xdr:clientData/>
  </xdr:twoCellAnchor>
  <xdr:twoCellAnchor>
    <xdr:from>
      <xdr:col>39</xdr:col>
      <xdr:colOff>0</xdr:colOff>
      <xdr:row>27</xdr:row>
      <xdr:rowOff>9525</xdr:rowOff>
    </xdr:from>
    <xdr:to>
      <xdr:col>39</xdr:col>
      <xdr:colOff>0</xdr:colOff>
      <xdr:row>27</xdr:row>
      <xdr:rowOff>9525</xdr:rowOff>
    </xdr:to>
    <xdr:sp macro="" textlink="">
      <xdr:nvSpPr>
        <xdr:cNvPr id="25" name="Line 27"/>
        <xdr:cNvSpPr>
          <a:spLocks noChangeShapeType="1"/>
        </xdr:cNvSpPr>
      </xdr:nvSpPr>
      <xdr:spPr bwMode="auto">
        <a:xfrm>
          <a:off x="7248525" y="7181850"/>
          <a:ext cx="0" cy="0"/>
        </a:xfrm>
        <a:prstGeom prst="line">
          <a:avLst/>
        </a:prstGeom>
        <a:noFill/>
        <a:ln w="9525">
          <a:solidFill>
            <a:srgbClr val="000000"/>
          </a:solidFill>
          <a:round/>
          <a:headEnd/>
          <a:tailEnd/>
        </a:ln>
      </xdr:spPr>
    </xdr:sp>
    <xdr:clientData/>
  </xdr:twoCellAnchor>
  <xdr:twoCellAnchor>
    <xdr:from>
      <xdr:col>0</xdr:col>
      <xdr:colOff>0</xdr:colOff>
      <xdr:row>33</xdr:row>
      <xdr:rowOff>0</xdr:rowOff>
    </xdr:from>
    <xdr:to>
      <xdr:col>0</xdr:col>
      <xdr:colOff>0</xdr:colOff>
      <xdr:row>33</xdr:row>
      <xdr:rowOff>0</xdr:rowOff>
    </xdr:to>
    <xdr:sp macro="" textlink="">
      <xdr:nvSpPr>
        <xdr:cNvPr id="26" name="Line 28"/>
        <xdr:cNvSpPr>
          <a:spLocks noChangeShapeType="1"/>
        </xdr:cNvSpPr>
      </xdr:nvSpPr>
      <xdr:spPr bwMode="auto">
        <a:xfrm>
          <a:off x="0" y="8743950"/>
          <a:ext cx="0" cy="0"/>
        </a:xfrm>
        <a:prstGeom prst="line">
          <a:avLst/>
        </a:prstGeom>
        <a:noFill/>
        <a:ln w="9525">
          <a:solidFill>
            <a:srgbClr val="000000"/>
          </a:solidFill>
          <a:round/>
          <a:headEnd/>
          <a:tailEnd/>
        </a:ln>
      </xdr:spPr>
    </xdr:sp>
    <xdr:clientData/>
  </xdr:twoCellAnchor>
  <xdr:twoCellAnchor>
    <xdr:from>
      <xdr:col>0</xdr:col>
      <xdr:colOff>0</xdr:colOff>
      <xdr:row>26</xdr:row>
      <xdr:rowOff>9525</xdr:rowOff>
    </xdr:from>
    <xdr:to>
      <xdr:col>0</xdr:col>
      <xdr:colOff>0</xdr:colOff>
      <xdr:row>26</xdr:row>
      <xdr:rowOff>9525</xdr:rowOff>
    </xdr:to>
    <xdr:sp macro="" textlink="">
      <xdr:nvSpPr>
        <xdr:cNvPr id="27" name="Line 29"/>
        <xdr:cNvSpPr>
          <a:spLocks noChangeShapeType="1"/>
        </xdr:cNvSpPr>
      </xdr:nvSpPr>
      <xdr:spPr bwMode="auto">
        <a:xfrm>
          <a:off x="0" y="6905625"/>
          <a:ext cx="0" cy="0"/>
        </a:xfrm>
        <a:prstGeom prst="line">
          <a:avLst/>
        </a:prstGeom>
        <a:noFill/>
        <a:ln w="9525">
          <a:solidFill>
            <a:srgbClr val="000000"/>
          </a:solidFill>
          <a:round/>
          <a:headEnd/>
          <a:tailEnd/>
        </a:ln>
      </xdr:spPr>
    </xdr:sp>
    <xdr:clientData/>
  </xdr:twoCellAnchor>
  <xdr:twoCellAnchor>
    <xdr:from>
      <xdr:col>1</xdr:col>
      <xdr:colOff>0</xdr:colOff>
      <xdr:row>0</xdr:row>
      <xdr:rowOff>9525</xdr:rowOff>
    </xdr:from>
    <xdr:to>
      <xdr:col>1</xdr:col>
      <xdr:colOff>0</xdr:colOff>
      <xdr:row>0</xdr:row>
      <xdr:rowOff>9525</xdr:rowOff>
    </xdr:to>
    <xdr:sp macro="" textlink="">
      <xdr:nvSpPr>
        <xdr:cNvPr id="28" name="Line 30"/>
        <xdr:cNvSpPr>
          <a:spLocks noChangeShapeType="1"/>
        </xdr:cNvSpPr>
      </xdr:nvSpPr>
      <xdr:spPr bwMode="auto">
        <a:xfrm>
          <a:off x="200025" y="9525"/>
          <a:ext cx="0" cy="0"/>
        </a:xfrm>
        <a:prstGeom prst="line">
          <a:avLst/>
        </a:prstGeom>
        <a:noFill/>
        <a:ln w="9525">
          <a:solidFill>
            <a:srgbClr val="000000"/>
          </a:solidFill>
          <a:round/>
          <a:headEnd/>
          <a:tailEnd/>
        </a:ln>
      </xdr:spPr>
    </xdr:sp>
    <xdr:clientData/>
  </xdr:twoCellAnchor>
  <xdr:twoCellAnchor>
    <xdr:from>
      <xdr:col>1</xdr:col>
      <xdr:colOff>0</xdr:colOff>
      <xdr:row>28</xdr:row>
      <xdr:rowOff>9525</xdr:rowOff>
    </xdr:from>
    <xdr:to>
      <xdr:col>1</xdr:col>
      <xdr:colOff>0</xdr:colOff>
      <xdr:row>28</xdr:row>
      <xdr:rowOff>9525</xdr:rowOff>
    </xdr:to>
    <xdr:sp macro="" textlink="">
      <xdr:nvSpPr>
        <xdr:cNvPr id="29" name="Line 31"/>
        <xdr:cNvSpPr>
          <a:spLocks noChangeShapeType="1"/>
        </xdr:cNvSpPr>
      </xdr:nvSpPr>
      <xdr:spPr bwMode="auto">
        <a:xfrm>
          <a:off x="200025" y="7458075"/>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30" name="Line 34"/>
        <xdr:cNvSpPr>
          <a:spLocks noChangeShapeType="1"/>
        </xdr:cNvSpPr>
      </xdr:nvSpPr>
      <xdr:spPr bwMode="auto">
        <a:xfrm>
          <a:off x="7248525" y="390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31" name="Line 35"/>
        <xdr:cNvSpPr>
          <a:spLocks noChangeShapeType="1"/>
        </xdr:cNvSpPr>
      </xdr:nvSpPr>
      <xdr:spPr bwMode="auto">
        <a:xfrm>
          <a:off x="7248525" y="9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32" name="Line 36"/>
        <xdr:cNvSpPr>
          <a:spLocks noChangeShapeType="1"/>
        </xdr:cNvSpPr>
      </xdr:nvSpPr>
      <xdr:spPr bwMode="auto">
        <a:xfrm>
          <a:off x="7248525" y="9525"/>
          <a:ext cx="0" cy="0"/>
        </a:xfrm>
        <a:prstGeom prst="line">
          <a:avLst/>
        </a:prstGeom>
        <a:noFill/>
        <a:ln w="9525">
          <a:solidFill>
            <a:srgbClr val="000000"/>
          </a:solidFill>
          <a:round/>
          <a:headEnd/>
          <a:tailEnd/>
        </a:ln>
      </xdr:spPr>
    </xdr:sp>
    <xdr:clientData/>
  </xdr:twoCellAnchor>
  <xdr:twoCellAnchor>
    <xdr:from>
      <xdr:col>39</xdr:col>
      <xdr:colOff>0</xdr:colOff>
      <xdr:row>37</xdr:row>
      <xdr:rowOff>9525</xdr:rowOff>
    </xdr:from>
    <xdr:to>
      <xdr:col>39</xdr:col>
      <xdr:colOff>0</xdr:colOff>
      <xdr:row>37</xdr:row>
      <xdr:rowOff>9525</xdr:rowOff>
    </xdr:to>
    <xdr:sp macro="" textlink="">
      <xdr:nvSpPr>
        <xdr:cNvPr id="33" name="Line 37"/>
        <xdr:cNvSpPr>
          <a:spLocks noChangeShapeType="1"/>
        </xdr:cNvSpPr>
      </xdr:nvSpPr>
      <xdr:spPr bwMode="auto">
        <a:xfrm>
          <a:off x="7248525" y="9515475"/>
          <a:ext cx="0" cy="0"/>
        </a:xfrm>
        <a:prstGeom prst="line">
          <a:avLst/>
        </a:prstGeom>
        <a:noFill/>
        <a:ln w="9525">
          <a:solidFill>
            <a:srgbClr val="000000"/>
          </a:solidFill>
          <a:round/>
          <a:headEnd/>
          <a:tailEnd/>
        </a:ln>
      </xdr:spPr>
    </xdr:sp>
    <xdr:clientData/>
  </xdr:twoCellAnchor>
  <xdr:twoCellAnchor>
    <xdr:from>
      <xdr:col>1</xdr:col>
      <xdr:colOff>0</xdr:colOff>
      <xdr:row>18</xdr:row>
      <xdr:rowOff>9525</xdr:rowOff>
    </xdr:from>
    <xdr:to>
      <xdr:col>1</xdr:col>
      <xdr:colOff>0</xdr:colOff>
      <xdr:row>18</xdr:row>
      <xdr:rowOff>9525</xdr:rowOff>
    </xdr:to>
    <xdr:sp macro="" textlink="">
      <xdr:nvSpPr>
        <xdr:cNvPr id="34" name="Line 38"/>
        <xdr:cNvSpPr>
          <a:spLocks noChangeShapeType="1"/>
        </xdr:cNvSpPr>
      </xdr:nvSpPr>
      <xdr:spPr bwMode="auto">
        <a:xfrm>
          <a:off x="200025" y="4695825"/>
          <a:ext cx="0" cy="0"/>
        </a:xfrm>
        <a:prstGeom prst="line">
          <a:avLst/>
        </a:prstGeom>
        <a:noFill/>
        <a:ln w="9525">
          <a:solidFill>
            <a:srgbClr val="000000"/>
          </a:solidFill>
          <a:round/>
          <a:headEnd/>
          <a:tailEnd/>
        </a:ln>
      </xdr:spPr>
    </xdr:sp>
    <xdr:clientData/>
  </xdr:twoCellAnchor>
  <xdr:twoCellAnchor>
    <xdr:from>
      <xdr:col>1</xdr:col>
      <xdr:colOff>0</xdr:colOff>
      <xdr:row>0</xdr:row>
      <xdr:rowOff>9525</xdr:rowOff>
    </xdr:from>
    <xdr:to>
      <xdr:col>1</xdr:col>
      <xdr:colOff>0</xdr:colOff>
      <xdr:row>0</xdr:row>
      <xdr:rowOff>9525</xdr:rowOff>
    </xdr:to>
    <xdr:sp macro="" textlink="">
      <xdr:nvSpPr>
        <xdr:cNvPr id="35" name="Line 39"/>
        <xdr:cNvSpPr>
          <a:spLocks noChangeShapeType="1"/>
        </xdr:cNvSpPr>
      </xdr:nvSpPr>
      <xdr:spPr bwMode="auto">
        <a:xfrm>
          <a:off x="200025" y="9525"/>
          <a:ext cx="0" cy="0"/>
        </a:xfrm>
        <a:prstGeom prst="line">
          <a:avLst/>
        </a:prstGeom>
        <a:noFill/>
        <a:ln w="9525">
          <a:solidFill>
            <a:srgbClr val="000000"/>
          </a:solidFill>
          <a:round/>
          <a:headEnd/>
          <a:tailEnd/>
        </a:ln>
      </xdr:spPr>
    </xdr:sp>
    <xdr:clientData/>
  </xdr:twoCellAnchor>
  <xdr:twoCellAnchor>
    <xdr:from>
      <xdr:col>1</xdr:col>
      <xdr:colOff>0</xdr:colOff>
      <xdr:row>28</xdr:row>
      <xdr:rowOff>9525</xdr:rowOff>
    </xdr:from>
    <xdr:to>
      <xdr:col>1</xdr:col>
      <xdr:colOff>0</xdr:colOff>
      <xdr:row>28</xdr:row>
      <xdr:rowOff>9525</xdr:rowOff>
    </xdr:to>
    <xdr:sp macro="" textlink="">
      <xdr:nvSpPr>
        <xdr:cNvPr id="36" name="Line 40"/>
        <xdr:cNvSpPr>
          <a:spLocks noChangeShapeType="1"/>
        </xdr:cNvSpPr>
      </xdr:nvSpPr>
      <xdr:spPr bwMode="auto">
        <a:xfrm>
          <a:off x="200025" y="745807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37" name="Line 41"/>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38" name="Line 42"/>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39" name="Line 43"/>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40" name="Line 44"/>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14</xdr:row>
      <xdr:rowOff>9525</xdr:rowOff>
    </xdr:from>
    <xdr:to>
      <xdr:col>0</xdr:col>
      <xdr:colOff>0</xdr:colOff>
      <xdr:row>14</xdr:row>
      <xdr:rowOff>9525</xdr:rowOff>
    </xdr:to>
    <xdr:sp macro="" textlink="">
      <xdr:nvSpPr>
        <xdr:cNvPr id="41" name="Line 46"/>
        <xdr:cNvSpPr>
          <a:spLocks noChangeShapeType="1"/>
        </xdr:cNvSpPr>
      </xdr:nvSpPr>
      <xdr:spPr bwMode="auto">
        <a:xfrm>
          <a:off x="0" y="3590925"/>
          <a:ext cx="0" cy="0"/>
        </a:xfrm>
        <a:prstGeom prst="line">
          <a:avLst/>
        </a:prstGeom>
        <a:noFill/>
        <a:ln w="9525">
          <a:solidFill>
            <a:srgbClr val="000000"/>
          </a:solidFill>
          <a:round/>
          <a:headEnd/>
          <a:tailEnd/>
        </a:ln>
      </xdr:spPr>
    </xdr:sp>
    <xdr:clientData/>
  </xdr:twoCellAnchor>
  <xdr:twoCellAnchor>
    <xdr:from>
      <xdr:col>0</xdr:col>
      <xdr:colOff>0</xdr:colOff>
      <xdr:row>39</xdr:row>
      <xdr:rowOff>0</xdr:rowOff>
    </xdr:from>
    <xdr:to>
      <xdr:col>0</xdr:col>
      <xdr:colOff>0</xdr:colOff>
      <xdr:row>39</xdr:row>
      <xdr:rowOff>0</xdr:rowOff>
    </xdr:to>
    <xdr:sp macro="" textlink="">
      <xdr:nvSpPr>
        <xdr:cNvPr id="42" name="Line 47"/>
        <xdr:cNvSpPr>
          <a:spLocks noChangeShapeType="1"/>
        </xdr:cNvSpPr>
      </xdr:nvSpPr>
      <xdr:spPr bwMode="auto">
        <a:xfrm>
          <a:off x="0" y="988695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43" name="Line 48"/>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33</xdr:row>
      <xdr:rowOff>0</xdr:rowOff>
    </xdr:from>
    <xdr:to>
      <xdr:col>0</xdr:col>
      <xdr:colOff>0</xdr:colOff>
      <xdr:row>33</xdr:row>
      <xdr:rowOff>0</xdr:rowOff>
    </xdr:to>
    <xdr:sp macro="" textlink="">
      <xdr:nvSpPr>
        <xdr:cNvPr id="44" name="Line 49"/>
        <xdr:cNvSpPr>
          <a:spLocks noChangeShapeType="1"/>
        </xdr:cNvSpPr>
      </xdr:nvSpPr>
      <xdr:spPr bwMode="auto">
        <a:xfrm>
          <a:off x="0" y="8743950"/>
          <a:ext cx="0" cy="0"/>
        </a:xfrm>
        <a:prstGeom prst="line">
          <a:avLst/>
        </a:prstGeom>
        <a:noFill/>
        <a:ln w="9525">
          <a:solidFill>
            <a:srgbClr val="000000"/>
          </a:solidFill>
          <a:round/>
          <a:headEnd/>
          <a:tailEnd/>
        </a:ln>
      </xdr:spPr>
    </xdr:sp>
    <xdr:clientData/>
  </xdr:twoCellAnchor>
  <xdr:twoCellAnchor>
    <xdr:from>
      <xdr:col>0</xdr:col>
      <xdr:colOff>0</xdr:colOff>
      <xdr:row>26</xdr:row>
      <xdr:rowOff>9525</xdr:rowOff>
    </xdr:from>
    <xdr:to>
      <xdr:col>0</xdr:col>
      <xdr:colOff>0</xdr:colOff>
      <xdr:row>26</xdr:row>
      <xdr:rowOff>9525</xdr:rowOff>
    </xdr:to>
    <xdr:sp macro="" textlink="">
      <xdr:nvSpPr>
        <xdr:cNvPr id="45" name="Line 50"/>
        <xdr:cNvSpPr>
          <a:spLocks noChangeShapeType="1"/>
        </xdr:cNvSpPr>
      </xdr:nvSpPr>
      <xdr:spPr bwMode="auto">
        <a:xfrm>
          <a:off x="0" y="69056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46" name="Line 51"/>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47" name="Line 52"/>
        <xdr:cNvSpPr>
          <a:spLocks noChangeShapeType="1"/>
        </xdr:cNvSpPr>
      </xdr:nvSpPr>
      <xdr:spPr bwMode="auto">
        <a:xfrm>
          <a:off x="0" y="2295525"/>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48" name="Line 53"/>
        <xdr:cNvSpPr>
          <a:spLocks noChangeShapeType="1"/>
        </xdr:cNvSpPr>
      </xdr:nvSpPr>
      <xdr:spPr bwMode="auto">
        <a:xfrm>
          <a:off x="7248525" y="390525"/>
          <a:ext cx="0" cy="0"/>
        </a:xfrm>
        <a:prstGeom prst="line">
          <a:avLst/>
        </a:prstGeom>
        <a:noFill/>
        <a:ln w="9525">
          <a:solidFill>
            <a:srgbClr val="000000"/>
          </a:solidFill>
          <a:round/>
          <a:headEnd/>
          <a:tailEnd/>
        </a:ln>
      </xdr:spPr>
    </xdr:sp>
    <xdr:clientData/>
  </xdr:twoCellAnchor>
  <xdr:twoCellAnchor>
    <xdr:from>
      <xdr:col>39</xdr:col>
      <xdr:colOff>0</xdr:colOff>
      <xdr:row>27</xdr:row>
      <xdr:rowOff>9525</xdr:rowOff>
    </xdr:from>
    <xdr:to>
      <xdr:col>39</xdr:col>
      <xdr:colOff>0</xdr:colOff>
      <xdr:row>27</xdr:row>
      <xdr:rowOff>9525</xdr:rowOff>
    </xdr:to>
    <xdr:sp macro="" textlink="">
      <xdr:nvSpPr>
        <xdr:cNvPr id="49" name="Line 54"/>
        <xdr:cNvSpPr>
          <a:spLocks noChangeShapeType="1"/>
        </xdr:cNvSpPr>
      </xdr:nvSpPr>
      <xdr:spPr bwMode="auto">
        <a:xfrm>
          <a:off x="7248525" y="7181850"/>
          <a:ext cx="0" cy="0"/>
        </a:xfrm>
        <a:prstGeom prst="line">
          <a:avLst/>
        </a:prstGeom>
        <a:noFill/>
        <a:ln w="9525">
          <a:solidFill>
            <a:srgbClr val="000000"/>
          </a:solidFill>
          <a:round/>
          <a:headEnd/>
          <a:tailEnd/>
        </a:ln>
      </xdr:spPr>
    </xdr:sp>
    <xdr:clientData/>
  </xdr:twoCellAnchor>
  <xdr:twoCellAnchor>
    <xdr:from>
      <xdr:col>39</xdr:col>
      <xdr:colOff>0</xdr:colOff>
      <xdr:row>2</xdr:row>
      <xdr:rowOff>9525</xdr:rowOff>
    </xdr:from>
    <xdr:to>
      <xdr:col>39</xdr:col>
      <xdr:colOff>0</xdr:colOff>
      <xdr:row>2</xdr:row>
      <xdr:rowOff>9525</xdr:rowOff>
    </xdr:to>
    <xdr:sp macro="" textlink="">
      <xdr:nvSpPr>
        <xdr:cNvPr id="50" name="Line 57"/>
        <xdr:cNvSpPr>
          <a:spLocks noChangeShapeType="1"/>
        </xdr:cNvSpPr>
      </xdr:nvSpPr>
      <xdr:spPr bwMode="auto">
        <a:xfrm>
          <a:off x="7248525" y="390525"/>
          <a:ext cx="0" cy="0"/>
        </a:xfrm>
        <a:prstGeom prst="line">
          <a:avLst/>
        </a:prstGeom>
        <a:noFill/>
        <a:ln w="9525">
          <a:solidFill>
            <a:srgbClr val="000000"/>
          </a:solidFill>
          <a:round/>
          <a:headEnd/>
          <a:tailEnd/>
        </a:ln>
      </xdr:spPr>
    </xdr:sp>
    <xdr:clientData/>
  </xdr:twoCellAnchor>
  <xdr:twoCellAnchor>
    <xdr:from>
      <xdr:col>1</xdr:col>
      <xdr:colOff>0</xdr:colOff>
      <xdr:row>25</xdr:row>
      <xdr:rowOff>9525</xdr:rowOff>
    </xdr:from>
    <xdr:to>
      <xdr:col>1</xdr:col>
      <xdr:colOff>0</xdr:colOff>
      <xdr:row>25</xdr:row>
      <xdr:rowOff>9525</xdr:rowOff>
    </xdr:to>
    <xdr:sp macro="" textlink="">
      <xdr:nvSpPr>
        <xdr:cNvPr id="51" name="Line 58"/>
        <xdr:cNvSpPr>
          <a:spLocks noChangeShapeType="1"/>
        </xdr:cNvSpPr>
      </xdr:nvSpPr>
      <xdr:spPr bwMode="auto">
        <a:xfrm>
          <a:off x="200025" y="6629400"/>
          <a:ext cx="0" cy="0"/>
        </a:xfrm>
        <a:prstGeom prst="line">
          <a:avLst/>
        </a:prstGeom>
        <a:noFill/>
        <a:ln w="9525">
          <a:solidFill>
            <a:srgbClr val="000000"/>
          </a:solidFill>
          <a:round/>
          <a:headEnd/>
          <a:tailEnd/>
        </a:ln>
      </xdr:spPr>
    </xdr:sp>
    <xdr:clientData/>
  </xdr:twoCellAnchor>
  <xdr:twoCellAnchor>
    <xdr:from>
      <xdr:col>1</xdr:col>
      <xdr:colOff>0</xdr:colOff>
      <xdr:row>0</xdr:row>
      <xdr:rowOff>9525</xdr:rowOff>
    </xdr:from>
    <xdr:to>
      <xdr:col>1</xdr:col>
      <xdr:colOff>0</xdr:colOff>
      <xdr:row>0</xdr:row>
      <xdr:rowOff>9525</xdr:rowOff>
    </xdr:to>
    <xdr:sp macro="" textlink="">
      <xdr:nvSpPr>
        <xdr:cNvPr id="52" name="Line 59"/>
        <xdr:cNvSpPr>
          <a:spLocks noChangeShapeType="1"/>
        </xdr:cNvSpPr>
      </xdr:nvSpPr>
      <xdr:spPr bwMode="auto">
        <a:xfrm>
          <a:off x="200025" y="9525"/>
          <a:ext cx="0" cy="0"/>
        </a:xfrm>
        <a:prstGeom prst="line">
          <a:avLst/>
        </a:prstGeom>
        <a:noFill/>
        <a:ln w="9525">
          <a:solidFill>
            <a:srgbClr val="000000"/>
          </a:solidFill>
          <a:round/>
          <a:headEnd/>
          <a:tailEnd/>
        </a:ln>
      </xdr:spPr>
    </xdr:sp>
    <xdr:clientData/>
  </xdr:twoCellAnchor>
  <xdr:twoCellAnchor>
    <xdr:from>
      <xdr:col>1</xdr:col>
      <xdr:colOff>0</xdr:colOff>
      <xdr:row>33</xdr:row>
      <xdr:rowOff>9525</xdr:rowOff>
    </xdr:from>
    <xdr:to>
      <xdr:col>1</xdr:col>
      <xdr:colOff>0</xdr:colOff>
      <xdr:row>33</xdr:row>
      <xdr:rowOff>9525</xdr:rowOff>
    </xdr:to>
    <xdr:sp macro="" textlink="">
      <xdr:nvSpPr>
        <xdr:cNvPr id="53" name="Line 60"/>
        <xdr:cNvSpPr>
          <a:spLocks noChangeShapeType="1"/>
        </xdr:cNvSpPr>
      </xdr:nvSpPr>
      <xdr:spPr bwMode="auto">
        <a:xfrm>
          <a:off x="200025" y="8753475"/>
          <a:ext cx="0" cy="0"/>
        </a:xfrm>
        <a:prstGeom prst="line">
          <a:avLst/>
        </a:prstGeom>
        <a:noFill/>
        <a:ln w="9525">
          <a:solidFill>
            <a:srgbClr val="000000"/>
          </a:solidFill>
          <a:round/>
          <a:headEnd/>
          <a:tailEnd/>
        </a:ln>
      </xdr:spPr>
    </xdr:sp>
    <xdr:clientData/>
  </xdr:twoCellAnchor>
  <xdr:twoCellAnchor>
    <xdr:from>
      <xdr:col>1</xdr:col>
      <xdr:colOff>0</xdr:colOff>
      <xdr:row>25</xdr:row>
      <xdr:rowOff>9525</xdr:rowOff>
    </xdr:from>
    <xdr:to>
      <xdr:col>1</xdr:col>
      <xdr:colOff>0</xdr:colOff>
      <xdr:row>25</xdr:row>
      <xdr:rowOff>9525</xdr:rowOff>
    </xdr:to>
    <xdr:sp macro="" textlink="">
      <xdr:nvSpPr>
        <xdr:cNvPr id="54" name="Line 61"/>
        <xdr:cNvSpPr>
          <a:spLocks noChangeShapeType="1"/>
        </xdr:cNvSpPr>
      </xdr:nvSpPr>
      <xdr:spPr bwMode="auto">
        <a:xfrm>
          <a:off x="200025" y="6629400"/>
          <a:ext cx="0" cy="0"/>
        </a:xfrm>
        <a:prstGeom prst="line">
          <a:avLst/>
        </a:prstGeom>
        <a:noFill/>
        <a:ln w="9525">
          <a:solidFill>
            <a:srgbClr val="000000"/>
          </a:solidFill>
          <a:round/>
          <a:headEnd/>
          <a:tailEnd/>
        </a:ln>
      </xdr:spPr>
    </xdr:sp>
    <xdr:clientData/>
  </xdr:twoCellAnchor>
  <xdr:twoCellAnchor>
    <xdr:from>
      <xdr:col>1</xdr:col>
      <xdr:colOff>0</xdr:colOff>
      <xdr:row>0</xdr:row>
      <xdr:rowOff>9525</xdr:rowOff>
    </xdr:from>
    <xdr:to>
      <xdr:col>1</xdr:col>
      <xdr:colOff>0</xdr:colOff>
      <xdr:row>0</xdr:row>
      <xdr:rowOff>9525</xdr:rowOff>
    </xdr:to>
    <xdr:sp macro="" textlink="">
      <xdr:nvSpPr>
        <xdr:cNvPr id="55" name="Line 62"/>
        <xdr:cNvSpPr>
          <a:spLocks noChangeShapeType="1"/>
        </xdr:cNvSpPr>
      </xdr:nvSpPr>
      <xdr:spPr bwMode="auto">
        <a:xfrm>
          <a:off x="200025" y="9525"/>
          <a:ext cx="0" cy="0"/>
        </a:xfrm>
        <a:prstGeom prst="line">
          <a:avLst/>
        </a:prstGeom>
        <a:noFill/>
        <a:ln w="9525">
          <a:solidFill>
            <a:srgbClr val="000000"/>
          </a:solidFill>
          <a:round/>
          <a:headEnd/>
          <a:tailEnd/>
        </a:ln>
      </xdr:spPr>
    </xdr:sp>
    <xdr:clientData/>
  </xdr:twoCellAnchor>
  <xdr:twoCellAnchor>
    <xdr:from>
      <xdr:col>1</xdr:col>
      <xdr:colOff>0</xdr:colOff>
      <xdr:row>33</xdr:row>
      <xdr:rowOff>9525</xdr:rowOff>
    </xdr:from>
    <xdr:to>
      <xdr:col>1</xdr:col>
      <xdr:colOff>0</xdr:colOff>
      <xdr:row>33</xdr:row>
      <xdr:rowOff>9525</xdr:rowOff>
    </xdr:to>
    <xdr:sp macro="" textlink="">
      <xdr:nvSpPr>
        <xdr:cNvPr id="56" name="Line 63"/>
        <xdr:cNvSpPr>
          <a:spLocks noChangeShapeType="1"/>
        </xdr:cNvSpPr>
      </xdr:nvSpPr>
      <xdr:spPr bwMode="auto">
        <a:xfrm>
          <a:off x="200025" y="8753475"/>
          <a:ext cx="0" cy="0"/>
        </a:xfrm>
        <a:prstGeom prst="line">
          <a:avLst/>
        </a:prstGeom>
        <a:noFill/>
        <a:ln w="9525">
          <a:solidFill>
            <a:srgbClr val="000000"/>
          </a:solidFill>
          <a:round/>
          <a:headEnd/>
          <a:tailEnd/>
        </a:ln>
      </xdr:spPr>
    </xdr:sp>
    <xdr:clientData/>
  </xdr:twoCellAnchor>
  <xdr:twoCellAnchor>
    <xdr:from>
      <xdr:col>1</xdr:col>
      <xdr:colOff>0</xdr:colOff>
      <xdr:row>21</xdr:row>
      <xdr:rowOff>9525</xdr:rowOff>
    </xdr:from>
    <xdr:to>
      <xdr:col>1</xdr:col>
      <xdr:colOff>0</xdr:colOff>
      <xdr:row>21</xdr:row>
      <xdr:rowOff>9525</xdr:rowOff>
    </xdr:to>
    <xdr:sp macro="" textlink="">
      <xdr:nvSpPr>
        <xdr:cNvPr id="57" name="Line 25"/>
        <xdr:cNvSpPr>
          <a:spLocks noChangeShapeType="1"/>
        </xdr:cNvSpPr>
      </xdr:nvSpPr>
      <xdr:spPr bwMode="auto">
        <a:xfrm>
          <a:off x="200025" y="5524500"/>
          <a:ext cx="0" cy="0"/>
        </a:xfrm>
        <a:prstGeom prst="line">
          <a:avLst/>
        </a:prstGeom>
        <a:noFill/>
        <a:ln w="9525">
          <a:solidFill>
            <a:srgbClr val="000000"/>
          </a:solidFill>
          <a:round/>
          <a:headEnd/>
          <a:tailEnd/>
        </a:ln>
      </xdr:spPr>
    </xdr:sp>
    <xdr:clientData/>
  </xdr:twoCellAnchor>
  <xdr:twoCellAnchor>
    <xdr:from>
      <xdr:col>1</xdr:col>
      <xdr:colOff>0</xdr:colOff>
      <xdr:row>21</xdr:row>
      <xdr:rowOff>9525</xdr:rowOff>
    </xdr:from>
    <xdr:to>
      <xdr:col>1</xdr:col>
      <xdr:colOff>0</xdr:colOff>
      <xdr:row>21</xdr:row>
      <xdr:rowOff>9525</xdr:rowOff>
    </xdr:to>
    <xdr:sp macro="" textlink="">
      <xdr:nvSpPr>
        <xdr:cNvPr id="58" name="Line 38"/>
        <xdr:cNvSpPr>
          <a:spLocks noChangeShapeType="1"/>
        </xdr:cNvSpPr>
      </xdr:nvSpPr>
      <xdr:spPr bwMode="auto">
        <a:xfrm>
          <a:off x="200025" y="5524500"/>
          <a:ext cx="0" cy="0"/>
        </a:xfrm>
        <a:prstGeom prst="line">
          <a:avLst/>
        </a:prstGeom>
        <a:noFill/>
        <a:ln w="9525">
          <a:solidFill>
            <a:srgbClr val="000000"/>
          </a:solidFill>
          <a:round/>
          <a:headEnd/>
          <a:tailEnd/>
        </a:ln>
      </xdr:spPr>
    </xdr:sp>
    <xdr:clientData/>
  </xdr:twoCellAnchor>
  <xdr:twoCellAnchor>
    <xdr:from>
      <xdr:col>1</xdr:col>
      <xdr:colOff>0</xdr:colOff>
      <xdr:row>15</xdr:row>
      <xdr:rowOff>9525</xdr:rowOff>
    </xdr:from>
    <xdr:to>
      <xdr:col>1</xdr:col>
      <xdr:colOff>0</xdr:colOff>
      <xdr:row>15</xdr:row>
      <xdr:rowOff>9525</xdr:rowOff>
    </xdr:to>
    <xdr:sp macro="" textlink="">
      <xdr:nvSpPr>
        <xdr:cNvPr id="59" name="Line 25"/>
        <xdr:cNvSpPr>
          <a:spLocks noChangeShapeType="1"/>
        </xdr:cNvSpPr>
      </xdr:nvSpPr>
      <xdr:spPr bwMode="auto">
        <a:xfrm>
          <a:off x="200025" y="3867150"/>
          <a:ext cx="0" cy="0"/>
        </a:xfrm>
        <a:prstGeom prst="line">
          <a:avLst/>
        </a:prstGeom>
        <a:noFill/>
        <a:ln w="9525">
          <a:solidFill>
            <a:srgbClr val="000000"/>
          </a:solidFill>
          <a:round/>
          <a:headEnd/>
          <a:tailEnd/>
        </a:ln>
      </xdr:spPr>
    </xdr:sp>
    <xdr:clientData/>
  </xdr:twoCellAnchor>
  <xdr:twoCellAnchor>
    <xdr:from>
      <xdr:col>1</xdr:col>
      <xdr:colOff>0</xdr:colOff>
      <xdr:row>25</xdr:row>
      <xdr:rowOff>9525</xdr:rowOff>
    </xdr:from>
    <xdr:to>
      <xdr:col>1</xdr:col>
      <xdr:colOff>0</xdr:colOff>
      <xdr:row>25</xdr:row>
      <xdr:rowOff>9525</xdr:rowOff>
    </xdr:to>
    <xdr:sp macro="" textlink="">
      <xdr:nvSpPr>
        <xdr:cNvPr id="60" name="Line 31"/>
        <xdr:cNvSpPr>
          <a:spLocks noChangeShapeType="1"/>
        </xdr:cNvSpPr>
      </xdr:nvSpPr>
      <xdr:spPr bwMode="auto">
        <a:xfrm>
          <a:off x="200025" y="6629400"/>
          <a:ext cx="0" cy="0"/>
        </a:xfrm>
        <a:prstGeom prst="line">
          <a:avLst/>
        </a:prstGeom>
        <a:noFill/>
        <a:ln w="9525">
          <a:solidFill>
            <a:srgbClr val="000000"/>
          </a:solidFill>
          <a:round/>
          <a:headEnd/>
          <a:tailEnd/>
        </a:ln>
      </xdr:spPr>
    </xdr:sp>
    <xdr:clientData/>
  </xdr:twoCellAnchor>
  <xdr:twoCellAnchor>
    <xdr:from>
      <xdr:col>1</xdr:col>
      <xdr:colOff>0</xdr:colOff>
      <xdr:row>15</xdr:row>
      <xdr:rowOff>9525</xdr:rowOff>
    </xdr:from>
    <xdr:to>
      <xdr:col>1</xdr:col>
      <xdr:colOff>0</xdr:colOff>
      <xdr:row>15</xdr:row>
      <xdr:rowOff>9525</xdr:rowOff>
    </xdr:to>
    <xdr:sp macro="" textlink="">
      <xdr:nvSpPr>
        <xdr:cNvPr id="61" name="Line 38"/>
        <xdr:cNvSpPr>
          <a:spLocks noChangeShapeType="1"/>
        </xdr:cNvSpPr>
      </xdr:nvSpPr>
      <xdr:spPr bwMode="auto">
        <a:xfrm>
          <a:off x="200025" y="3867150"/>
          <a:ext cx="0" cy="0"/>
        </a:xfrm>
        <a:prstGeom prst="line">
          <a:avLst/>
        </a:prstGeom>
        <a:noFill/>
        <a:ln w="9525">
          <a:solidFill>
            <a:srgbClr val="000000"/>
          </a:solidFill>
          <a:round/>
          <a:headEnd/>
          <a:tailEnd/>
        </a:ln>
      </xdr:spPr>
    </xdr:sp>
    <xdr:clientData/>
  </xdr:twoCellAnchor>
  <xdr:twoCellAnchor>
    <xdr:from>
      <xdr:col>1</xdr:col>
      <xdr:colOff>0</xdr:colOff>
      <xdr:row>25</xdr:row>
      <xdr:rowOff>9525</xdr:rowOff>
    </xdr:from>
    <xdr:to>
      <xdr:col>1</xdr:col>
      <xdr:colOff>0</xdr:colOff>
      <xdr:row>25</xdr:row>
      <xdr:rowOff>9525</xdr:rowOff>
    </xdr:to>
    <xdr:sp macro="" textlink="">
      <xdr:nvSpPr>
        <xdr:cNvPr id="62" name="Line 40"/>
        <xdr:cNvSpPr>
          <a:spLocks noChangeShapeType="1"/>
        </xdr:cNvSpPr>
      </xdr:nvSpPr>
      <xdr:spPr bwMode="auto">
        <a:xfrm>
          <a:off x="200025" y="6629400"/>
          <a:ext cx="0" cy="0"/>
        </a:xfrm>
        <a:prstGeom prst="line">
          <a:avLst/>
        </a:prstGeom>
        <a:noFill/>
        <a:ln w="9525">
          <a:solidFill>
            <a:srgbClr val="000000"/>
          </a:solidFill>
          <a:round/>
          <a:headEnd/>
          <a:tailEnd/>
        </a:ln>
      </xdr:spPr>
    </xdr:sp>
    <xdr:clientData/>
  </xdr:twoCellAnchor>
  <xdr:twoCellAnchor>
    <xdr:from>
      <xdr:col>1</xdr:col>
      <xdr:colOff>0</xdr:colOff>
      <xdr:row>22</xdr:row>
      <xdr:rowOff>9525</xdr:rowOff>
    </xdr:from>
    <xdr:to>
      <xdr:col>1</xdr:col>
      <xdr:colOff>0</xdr:colOff>
      <xdr:row>22</xdr:row>
      <xdr:rowOff>9525</xdr:rowOff>
    </xdr:to>
    <xdr:sp macro="" textlink="">
      <xdr:nvSpPr>
        <xdr:cNvPr id="63" name="Line 58"/>
        <xdr:cNvSpPr>
          <a:spLocks noChangeShapeType="1"/>
        </xdr:cNvSpPr>
      </xdr:nvSpPr>
      <xdr:spPr bwMode="auto">
        <a:xfrm>
          <a:off x="200025" y="5800725"/>
          <a:ext cx="0" cy="0"/>
        </a:xfrm>
        <a:prstGeom prst="line">
          <a:avLst/>
        </a:prstGeom>
        <a:noFill/>
        <a:ln w="9525">
          <a:solidFill>
            <a:srgbClr val="000000"/>
          </a:solidFill>
          <a:round/>
          <a:headEnd/>
          <a:tailEnd/>
        </a:ln>
      </xdr:spPr>
    </xdr:sp>
    <xdr:clientData/>
  </xdr:twoCellAnchor>
  <xdr:twoCellAnchor>
    <xdr:from>
      <xdr:col>1</xdr:col>
      <xdr:colOff>0</xdr:colOff>
      <xdr:row>22</xdr:row>
      <xdr:rowOff>9525</xdr:rowOff>
    </xdr:from>
    <xdr:to>
      <xdr:col>1</xdr:col>
      <xdr:colOff>0</xdr:colOff>
      <xdr:row>22</xdr:row>
      <xdr:rowOff>9525</xdr:rowOff>
    </xdr:to>
    <xdr:sp macro="" textlink="">
      <xdr:nvSpPr>
        <xdr:cNvPr id="64" name="Line 61"/>
        <xdr:cNvSpPr>
          <a:spLocks noChangeShapeType="1"/>
        </xdr:cNvSpPr>
      </xdr:nvSpPr>
      <xdr:spPr bwMode="auto">
        <a:xfrm>
          <a:off x="200025" y="5800725"/>
          <a:ext cx="0" cy="0"/>
        </a:xfrm>
        <a:prstGeom prst="line">
          <a:avLst/>
        </a:prstGeom>
        <a:noFill/>
        <a:ln w="9525">
          <a:solidFill>
            <a:srgbClr val="000000"/>
          </a:solidFill>
          <a:round/>
          <a:headEnd/>
          <a:tailEnd/>
        </a:ln>
      </xdr:spPr>
    </xdr:sp>
    <xdr:clientData/>
  </xdr:twoCellAnchor>
  <xdr:twoCellAnchor>
    <xdr:from>
      <xdr:col>1</xdr:col>
      <xdr:colOff>0</xdr:colOff>
      <xdr:row>18</xdr:row>
      <xdr:rowOff>9525</xdr:rowOff>
    </xdr:from>
    <xdr:to>
      <xdr:col>1</xdr:col>
      <xdr:colOff>0</xdr:colOff>
      <xdr:row>18</xdr:row>
      <xdr:rowOff>9525</xdr:rowOff>
    </xdr:to>
    <xdr:sp macro="" textlink="">
      <xdr:nvSpPr>
        <xdr:cNvPr id="65" name="Line 25"/>
        <xdr:cNvSpPr>
          <a:spLocks noChangeShapeType="1"/>
        </xdr:cNvSpPr>
      </xdr:nvSpPr>
      <xdr:spPr bwMode="auto">
        <a:xfrm>
          <a:off x="200025" y="4695825"/>
          <a:ext cx="0" cy="0"/>
        </a:xfrm>
        <a:prstGeom prst="line">
          <a:avLst/>
        </a:prstGeom>
        <a:noFill/>
        <a:ln w="9525">
          <a:solidFill>
            <a:srgbClr val="000000"/>
          </a:solidFill>
          <a:round/>
          <a:headEnd/>
          <a:tailEnd/>
        </a:ln>
      </xdr:spPr>
    </xdr:sp>
    <xdr:clientData/>
  </xdr:twoCellAnchor>
  <xdr:twoCellAnchor>
    <xdr:from>
      <xdr:col>1</xdr:col>
      <xdr:colOff>0</xdr:colOff>
      <xdr:row>18</xdr:row>
      <xdr:rowOff>9525</xdr:rowOff>
    </xdr:from>
    <xdr:to>
      <xdr:col>1</xdr:col>
      <xdr:colOff>0</xdr:colOff>
      <xdr:row>18</xdr:row>
      <xdr:rowOff>9525</xdr:rowOff>
    </xdr:to>
    <xdr:sp macro="" textlink="">
      <xdr:nvSpPr>
        <xdr:cNvPr id="66" name="Line 38"/>
        <xdr:cNvSpPr>
          <a:spLocks noChangeShapeType="1"/>
        </xdr:cNvSpPr>
      </xdr:nvSpPr>
      <xdr:spPr bwMode="auto">
        <a:xfrm>
          <a:off x="200025" y="4695825"/>
          <a:ext cx="0" cy="0"/>
        </a:xfrm>
        <a:prstGeom prst="line">
          <a:avLst/>
        </a:prstGeom>
        <a:noFill/>
        <a:ln w="9525">
          <a:solidFill>
            <a:srgbClr val="000000"/>
          </a:solidFill>
          <a:round/>
          <a:headEnd/>
          <a:tailEnd/>
        </a:ln>
      </xdr:spPr>
    </xdr:sp>
    <xdr:clientData/>
  </xdr:twoCellAnchor>
  <xdr:twoCellAnchor>
    <xdr:from>
      <xdr:col>1</xdr:col>
      <xdr:colOff>0</xdr:colOff>
      <xdr:row>30</xdr:row>
      <xdr:rowOff>9525</xdr:rowOff>
    </xdr:from>
    <xdr:to>
      <xdr:col>1</xdr:col>
      <xdr:colOff>0</xdr:colOff>
      <xdr:row>30</xdr:row>
      <xdr:rowOff>9525</xdr:rowOff>
    </xdr:to>
    <xdr:sp macro="" textlink="">
      <xdr:nvSpPr>
        <xdr:cNvPr id="67" name="Line 60"/>
        <xdr:cNvSpPr>
          <a:spLocks noChangeShapeType="1"/>
        </xdr:cNvSpPr>
      </xdr:nvSpPr>
      <xdr:spPr bwMode="auto">
        <a:xfrm>
          <a:off x="200025" y="7924800"/>
          <a:ext cx="0" cy="0"/>
        </a:xfrm>
        <a:prstGeom prst="line">
          <a:avLst/>
        </a:prstGeom>
        <a:noFill/>
        <a:ln w="9525">
          <a:solidFill>
            <a:srgbClr val="000000"/>
          </a:solidFill>
          <a:round/>
          <a:headEnd/>
          <a:tailEnd/>
        </a:ln>
      </xdr:spPr>
    </xdr:sp>
    <xdr:clientData/>
  </xdr:twoCellAnchor>
  <xdr:twoCellAnchor>
    <xdr:from>
      <xdr:col>1</xdr:col>
      <xdr:colOff>0</xdr:colOff>
      <xdr:row>30</xdr:row>
      <xdr:rowOff>9525</xdr:rowOff>
    </xdr:from>
    <xdr:to>
      <xdr:col>1</xdr:col>
      <xdr:colOff>0</xdr:colOff>
      <xdr:row>30</xdr:row>
      <xdr:rowOff>9525</xdr:rowOff>
    </xdr:to>
    <xdr:sp macro="" textlink="">
      <xdr:nvSpPr>
        <xdr:cNvPr id="68" name="Line 63"/>
        <xdr:cNvSpPr>
          <a:spLocks noChangeShapeType="1"/>
        </xdr:cNvSpPr>
      </xdr:nvSpPr>
      <xdr:spPr bwMode="auto">
        <a:xfrm>
          <a:off x="200025" y="7924800"/>
          <a:ext cx="0" cy="0"/>
        </a:xfrm>
        <a:prstGeom prst="line">
          <a:avLst/>
        </a:prstGeom>
        <a:no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39</xdr:row>
      <xdr:rowOff>0</xdr:rowOff>
    </xdr:from>
    <xdr:to>
      <xdr:col>0</xdr:col>
      <xdr:colOff>0</xdr:colOff>
      <xdr:row>39</xdr:row>
      <xdr:rowOff>0</xdr:rowOff>
    </xdr:to>
    <xdr:sp macro="" textlink="">
      <xdr:nvSpPr>
        <xdr:cNvPr id="99451" name="Line 1"/>
        <xdr:cNvSpPr>
          <a:spLocks noChangeShapeType="1"/>
        </xdr:cNvSpPr>
      </xdr:nvSpPr>
      <xdr:spPr bwMode="auto">
        <a:xfrm>
          <a:off x="0" y="8905875"/>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99452" name="Line 2"/>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53" name="Line 3"/>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99454" name="Line 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55" name="AutoShape 5"/>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56" name="AutoShape 6"/>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57" name="AutoShape 7"/>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58" name="Line 8"/>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59" name="Line 9"/>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99460" name="Line 10"/>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13</xdr:row>
      <xdr:rowOff>9525</xdr:rowOff>
    </xdr:from>
    <xdr:to>
      <xdr:col>0</xdr:col>
      <xdr:colOff>0</xdr:colOff>
      <xdr:row>13</xdr:row>
      <xdr:rowOff>9525</xdr:rowOff>
    </xdr:to>
    <xdr:sp macro="" textlink="">
      <xdr:nvSpPr>
        <xdr:cNvPr id="99461" name="Line 11"/>
        <xdr:cNvSpPr>
          <a:spLocks noChangeShapeType="1"/>
        </xdr:cNvSpPr>
      </xdr:nvSpPr>
      <xdr:spPr bwMode="auto">
        <a:xfrm>
          <a:off x="0" y="3009900"/>
          <a:ext cx="0" cy="0"/>
        </a:xfrm>
        <a:prstGeom prst="line">
          <a:avLst/>
        </a:prstGeom>
        <a:noFill/>
        <a:ln w="9525">
          <a:solidFill>
            <a:srgbClr val="000000"/>
          </a:solidFill>
          <a:round/>
          <a:headEnd/>
          <a:tailEnd/>
        </a:ln>
      </xdr:spPr>
    </xdr:sp>
    <xdr:clientData/>
  </xdr:twoCellAnchor>
  <xdr:twoCellAnchor>
    <xdr:from>
      <xdr:col>0</xdr:col>
      <xdr:colOff>0</xdr:colOff>
      <xdr:row>13</xdr:row>
      <xdr:rowOff>9525</xdr:rowOff>
    </xdr:from>
    <xdr:to>
      <xdr:col>0</xdr:col>
      <xdr:colOff>0</xdr:colOff>
      <xdr:row>13</xdr:row>
      <xdr:rowOff>9525</xdr:rowOff>
    </xdr:to>
    <xdr:sp macro="" textlink="">
      <xdr:nvSpPr>
        <xdr:cNvPr id="99462" name="Line 12"/>
        <xdr:cNvSpPr>
          <a:spLocks noChangeShapeType="1"/>
        </xdr:cNvSpPr>
      </xdr:nvSpPr>
      <xdr:spPr bwMode="auto">
        <a:xfrm>
          <a:off x="0" y="300990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99463" name="Line 13"/>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99464" name="Line 1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15</xdr:row>
      <xdr:rowOff>9525</xdr:rowOff>
    </xdr:from>
    <xdr:to>
      <xdr:col>0</xdr:col>
      <xdr:colOff>0</xdr:colOff>
      <xdr:row>15</xdr:row>
      <xdr:rowOff>9525</xdr:rowOff>
    </xdr:to>
    <xdr:sp macro="" textlink="">
      <xdr:nvSpPr>
        <xdr:cNvPr id="99465" name="Line 15"/>
        <xdr:cNvSpPr>
          <a:spLocks noChangeShapeType="1"/>
        </xdr:cNvSpPr>
      </xdr:nvSpPr>
      <xdr:spPr bwMode="auto">
        <a:xfrm>
          <a:off x="0" y="3486150"/>
          <a:ext cx="0" cy="0"/>
        </a:xfrm>
        <a:prstGeom prst="line">
          <a:avLst/>
        </a:prstGeom>
        <a:noFill/>
        <a:ln w="9525">
          <a:solidFill>
            <a:srgbClr val="000000"/>
          </a:solidFill>
          <a:round/>
          <a:headEnd/>
          <a:tailEnd/>
        </a:ln>
      </xdr:spPr>
    </xdr:sp>
    <xdr:clientData/>
  </xdr:twoCellAnchor>
  <xdr:twoCellAnchor>
    <xdr:from>
      <xdr:col>0</xdr:col>
      <xdr:colOff>0</xdr:colOff>
      <xdr:row>15</xdr:row>
      <xdr:rowOff>9525</xdr:rowOff>
    </xdr:from>
    <xdr:to>
      <xdr:col>0</xdr:col>
      <xdr:colOff>0</xdr:colOff>
      <xdr:row>15</xdr:row>
      <xdr:rowOff>9525</xdr:rowOff>
    </xdr:to>
    <xdr:sp macro="" textlink="">
      <xdr:nvSpPr>
        <xdr:cNvPr id="99466" name="Line 16"/>
        <xdr:cNvSpPr>
          <a:spLocks noChangeShapeType="1"/>
        </xdr:cNvSpPr>
      </xdr:nvSpPr>
      <xdr:spPr bwMode="auto">
        <a:xfrm>
          <a:off x="0" y="3486150"/>
          <a:ext cx="0" cy="0"/>
        </a:xfrm>
        <a:prstGeom prst="line">
          <a:avLst/>
        </a:prstGeom>
        <a:noFill/>
        <a:ln w="9525">
          <a:solidFill>
            <a:srgbClr val="000000"/>
          </a:solidFill>
          <a:round/>
          <a:headEnd/>
          <a:tailEnd/>
        </a:ln>
      </xdr:spPr>
    </xdr:sp>
    <xdr:clientData/>
  </xdr:twoCellAnchor>
  <xdr:twoCellAnchor>
    <xdr:from>
      <xdr:col>0</xdr:col>
      <xdr:colOff>0</xdr:colOff>
      <xdr:row>32</xdr:row>
      <xdr:rowOff>0</xdr:rowOff>
    </xdr:from>
    <xdr:to>
      <xdr:col>0</xdr:col>
      <xdr:colOff>0</xdr:colOff>
      <xdr:row>32</xdr:row>
      <xdr:rowOff>0</xdr:rowOff>
    </xdr:to>
    <xdr:sp macro="" textlink="">
      <xdr:nvSpPr>
        <xdr:cNvPr id="99467" name="Line 17"/>
        <xdr:cNvSpPr>
          <a:spLocks noChangeShapeType="1"/>
        </xdr:cNvSpPr>
      </xdr:nvSpPr>
      <xdr:spPr bwMode="auto">
        <a:xfrm>
          <a:off x="0" y="7524750"/>
          <a:ext cx="0" cy="0"/>
        </a:xfrm>
        <a:prstGeom prst="line">
          <a:avLst/>
        </a:prstGeom>
        <a:noFill/>
        <a:ln w="9525">
          <a:solidFill>
            <a:srgbClr val="000000"/>
          </a:solidFill>
          <a:round/>
          <a:headEnd/>
          <a:tailEnd/>
        </a:ln>
      </xdr:spPr>
    </xdr:sp>
    <xdr:clientData/>
  </xdr:twoCellAnchor>
  <xdr:twoCellAnchor>
    <xdr:from>
      <xdr:col>0</xdr:col>
      <xdr:colOff>0</xdr:colOff>
      <xdr:row>32</xdr:row>
      <xdr:rowOff>0</xdr:rowOff>
    </xdr:from>
    <xdr:to>
      <xdr:col>0</xdr:col>
      <xdr:colOff>0</xdr:colOff>
      <xdr:row>32</xdr:row>
      <xdr:rowOff>0</xdr:rowOff>
    </xdr:to>
    <xdr:sp macro="" textlink="">
      <xdr:nvSpPr>
        <xdr:cNvPr id="99468" name="Line 18"/>
        <xdr:cNvSpPr>
          <a:spLocks noChangeShapeType="1"/>
        </xdr:cNvSpPr>
      </xdr:nvSpPr>
      <xdr:spPr bwMode="auto">
        <a:xfrm>
          <a:off x="0" y="7524750"/>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469" name="Line 19"/>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470" name="Line 20"/>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23</xdr:row>
      <xdr:rowOff>9525</xdr:rowOff>
    </xdr:from>
    <xdr:to>
      <xdr:col>0</xdr:col>
      <xdr:colOff>0</xdr:colOff>
      <xdr:row>23</xdr:row>
      <xdr:rowOff>9525</xdr:rowOff>
    </xdr:to>
    <xdr:sp macro="" textlink="">
      <xdr:nvSpPr>
        <xdr:cNvPr id="99471" name="Line 21"/>
        <xdr:cNvSpPr>
          <a:spLocks noChangeShapeType="1"/>
        </xdr:cNvSpPr>
      </xdr:nvSpPr>
      <xdr:spPr bwMode="auto">
        <a:xfrm>
          <a:off x="0" y="5391150"/>
          <a:ext cx="0" cy="0"/>
        </a:xfrm>
        <a:prstGeom prst="line">
          <a:avLst/>
        </a:prstGeom>
        <a:noFill/>
        <a:ln w="9525">
          <a:solidFill>
            <a:srgbClr val="000000"/>
          </a:solidFill>
          <a:round/>
          <a:headEnd/>
          <a:tailEnd/>
        </a:ln>
      </xdr:spPr>
    </xdr:sp>
    <xdr:clientData/>
  </xdr:twoCellAnchor>
  <xdr:twoCellAnchor>
    <xdr:from>
      <xdr:col>0</xdr:col>
      <xdr:colOff>0</xdr:colOff>
      <xdr:row>16</xdr:row>
      <xdr:rowOff>9525</xdr:rowOff>
    </xdr:from>
    <xdr:to>
      <xdr:col>0</xdr:col>
      <xdr:colOff>0</xdr:colOff>
      <xdr:row>16</xdr:row>
      <xdr:rowOff>9525</xdr:rowOff>
    </xdr:to>
    <xdr:sp macro="" textlink="">
      <xdr:nvSpPr>
        <xdr:cNvPr id="99472" name="Line 22"/>
        <xdr:cNvSpPr>
          <a:spLocks noChangeShapeType="1"/>
        </xdr:cNvSpPr>
      </xdr:nvSpPr>
      <xdr:spPr bwMode="auto">
        <a:xfrm>
          <a:off x="0" y="3724275"/>
          <a:ext cx="0" cy="0"/>
        </a:xfrm>
        <a:prstGeom prst="line">
          <a:avLst/>
        </a:prstGeom>
        <a:noFill/>
        <a:ln w="9525">
          <a:solidFill>
            <a:srgbClr val="000000"/>
          </a:solidFill>
          <a:round/>
          <a:headEnd/>
          <a:tailEnd/>
        </a:ln>
      </xdr:spPr>
    </xdr:sp>
    <xdr:clientData/>
  </xdr:twoCellAnchor>
  <xdr:twoCellAnchor>
    <xdr:from>
      <xdr:col>0</xdr:col>
      <xdr:colOff>0</xdr:colOff>
      <xdr:row>40</xdr:row>
      <xdr:rowOff>0</xdr:rowOff>
    </xdr:from>
    <xdr:to>
      <xdr:col>0</xdr:col>
      <xdr:colOff>0</xdr:colOff>
      <xdr:row>40</xdr:row>
      <xdr:rowOff>0</xdr:rowOff>
    </xdr:to>
    <xdr:sp macro="" textlink="">
      <xdr:nvSpPr>
        <xdr:cNvPr id="99473" name="Line 23"/>
        <xdr:cNvSpPr>
          <a:spLocks noChangeShapeType="1"/>
        </xdr:cNvSpPr>
      </xdr:nvSpPr>
      <xdr:spPr bwMode="auto">
        <a:xfrm>
          <a:off x="0" y="9096375"/>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99474" name="Line 24"/>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21</xdr:row>
      <xdr:rowOff>9525</xdr:rowOff>
    </xdr:from>
    <xdr:to>
      <xdr:col>0</xdr:col>
      <xdr:colOff>0</xdr:colOff>
      <xdr:row>21</xdr:row>
      <xdr:rowOff>9525</xdr:rowOff>
    </xdr:to>
    <xdr:sp macro="" textlink="">
      <xdr:nvSpPr>
        <xdr:cNvPr id="99475" name="Line 25"/>
        <xdr:cNvSpPr>
          <a:spLocks noChangeShapeType="1"/>
        </xdr:cNvSpPr>
      </xdr:nvSpPr>
      <xdr:spPr bwMode="auto">
        <a:xfrm>
          <a:off x="0" y="4914900"/>
          <a:ext cx="0" cy="0"/>
        </a:xfrm>
        <a:prstGeom prst="line">
          <a:avLst/>
        </a:prstGeom>
        <a:noFill/>
        <a:ln w="9525">
          <a:solidFill>
            <a:srgbClr val="000000"/>
          </a:solidFill>
          <a:round/>
          <a:headEnd/>
          <a:tailEnd/>
        </a:ln>
      </xdr:spPr>
    </xdr:sp>
    <xdr:clientData/>
  </xdr:twoCellAnchor>
  <xdr:twoCellAnchor>
    <xdr:from>
      <xdr:col>5</xdr:col>
      <xdr:colOff>0</xdr:colOff>
      <xdr:row>2</xdr:row>
      <xdr:rowOff>9525</xdr:rowOff>
    </xdr:from>
    <xdr:to>
      <xdr:col>5</xdr:col>
      <xdr:colOff>0</xdr:colOff>
      <xdr:row>2</xdr:row>
      <xdr:rowOff>9525</xdr:rowOff>
    </xdr:to>
    <xdr:sp macro="" textlink="">
      <xdr:nvSpPr>
        <xdr:cNvPr id="99476" name="Line 26"/>
        <xdr:cNvSpPr>
          <a:spLocks noChangeShapeType="1"/>
        </xdr:cNvSpPr>
      </xdr:nvSpPr>
      <xdr:spPr bwMode="auto">
        <a:xfrm>
          <a:off x="1000125" y="390525"/>
          <a:ext cx="0" cy="0"/>
        </a:xfrm>
        <a:prstGeom prst="line">
          <a:avLst/>
        </a:prstGeom>
        <a:noFill/>
        <a:ln w="9525">
          <a:solidFill>
            <a:srgbClr val="000000"/>
          </a:solidFill>
          <a:round/>
          <a:headEnd/>
          <a:tailEnd/>
        </a:ln>
      </xdr:spPr>
    </xdr:sp>
    <xdr:clientData/>
  </xdr:twoCellAnchor>
  <xdr:twoCellAnchor>
    <xdr:from>
      <xdr:col>3</xdr:col>
      <xdr:colOff>0</xdr:colOff>
      <xdr:row>28</xdr:row>
      <xdr:rowOff>9525</xdr:rowOff>
    </xdr:from>
    <xdr:to>
      <xdr:col>3</xdr:col>
      <xdr:colOff>0</xdr:colOff>
      <xdr:row>28</xdr:row>
      <xdr:rowOff>9525</xdr:rowOff>
    </xdr:to>
    <xdr:sp macro="" textlink="">
      <xdr:nvSpPr>
        <xdr:cNvPr id="99477" name="Line 27"/>
        <xdr:cNvSpPr>
          <a:spLocks noChangeShapeType="1"/>
        </xdr:cNvSpPr>
      </xdr:nvSpPr>
      <xdr:spPr bwMode="auto">
        <a:xfrm>
          <a:off x="600075" y="6581775"/>
          <a:ext cx="0" cy="0"/>
        </a:xfrm>
        <a:prstGeom prst="line">
          <a:avLst/>
        </a:prstGeom>
        <a:noFill/>
        <a:ln w="9525">
          <a:solidFill>
            <a:srgbClr val="000000"/>
          </a:solidFill>
          <a:round/>
          <a:headEnd/>
          <a:tailEnd/>
        </a:ln>
      </xdr:spPr>
    </xdr:sp>
    <xdr:clientData/>
  </xdr:twoCellAnchor>
  <xdr:twoCellAnchor>
    <xdr:from>
      <xdr:col>0</xdr:col>
      <xdr:colOff>0</xdr:colOff>
      <xdr:row>34</xdr:row>
      <xdr:rowOff>0</xdr:rowOff>
    </xdr:from>
    <xdr:to>
      <xdr:col>0</xdr:col>
      <xdr:colOff>0</xdr:colOff>
      <xdr:row>34</xdr:row>
      <xdr:rowOff>0</xdr:rowOff>
    </xdr:to>
    <xdr:sp macro="" textlink="">
      <xdr:nvSpPr>
        <xdr:cNvPr id="99478" name="Line 28"/>
        <xdr:cNvSpPr>
          <a:spLocks noChangeShapeType="1"/>
        </xdr:cNvSpPr>
      </xdr:nvSpPr>
      <xdr:spPr bwMode="auto">
        <a:xfrm>
          <a:off x="0" y="7953375"/>
          <a:ext cx="0" cy="0"/>
        </a:xfrm>
        <a:prstGeom prst="line">
          <a:avLst/>
        </a:prstGeom>
        <a:noFill/>
        <a:ln w="9525">
          <a:solidFill>
            <a:srgbClr val="000000"/>
          </a:solidFill>
          <a:round/>
          <a:headEnd/>
          <a:tailEnd/>
        </a:ln>
      </xdr:spPr>
    </xdr:sp>
    <xdr:clientData/>
  </xdr:twoCellAnchor>
  <xdr:twoCellAnchor>
    <xdr:from>
      <xdr:col>0</xdr:col>
      <xdr:colOff>0</xdr:colOff>
      <xdr:row>27</xdr:row>
      <xdr:rowOff>9525</xdr:rowOff>
    </xdr:from>
    <xdr:to>
      <xdr:col>0</xdr:col>
      <xdr:colOff>0</xdr:colOff>
      <xdr:row>27</xdr:row>
      <xdr:rowOff>9525</xdr:rowOff>
    </xdr:to>
    <xdr:sp macro="" textlink="">
      <xdr:nvSpPr>
        <xdr:cNvPr id="99479" name="Line 29"/>
        <xdr:cNvSpPr>
          <a:spLocks noChangeShapeType="1"/>
        </xdr:cNvSpPr>
      </xdr:nvSpPr>
      <xdr:spPr bwMode="auto">
        <a:xfrm>
          <a:off x="0" y="6343650"/>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99480" name="Line 30"/>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29</xdr:row>
      <xdr:rowOff>9525</xdr:rowOff>
    </xdr:from>
    <xdr:to>
      <xdr:col>0</xdr:col>
      <xdr:colOff>0</xdr:colOff>
      <xdr:row>29</xdr:row>
      <xdr:rowOff>9525</xdr:rowOff>
    </xdr:to>
    <xdr:sp macro="" textlink="">
      <xdr:nvSpPr>
        <xdr:cNvPr id="99481" name="Line 31"/>
        <xdr:cNvSpPr>
          <a:spLocks noChangeShapeType="1"/>
        </xdr:cNvSpPr>
      </xdr:nvSpPr>
      <xdr:spPr bwMode="auto">
        <a:xfrm>
          <a:off x="0" y="6819900"/>
          <a:ext cx="0" cy="0"/>
        </a:xfrm>
        <a:prstGeom prst="line">
          <a:avLst/>
        </a:prstGeom>
        <a:noFill/>
        <a:ln w="9525">
          <a:solidFill>
            <a:srgbClr val="000000"/>
          </a:solidFill>
          <a:round/>
          <a:headEnd/>
          <a:tailEnd/>
        </a:ln>
      </xdr:spPr>
    </xdr:sp>
    <xdr:clientData/>
  </xdr:twoCellAnchor>
  <xdr:twoCellAnchor>
    <xdr:from>
      <xdr:col>7</xdr:col>
      <xdr:colOff>19050</xdr:colOff>
      <xdr:row>19</xdr:row>
      <xdr:rowOff>95250</xdr:rowOff>
    </xdr:from>
    <xdr:to>
      <xdr:col>7</xdr:col>
      <xdr:colOff>19050</xdr:colOff>
      <xdr:row>19</xdr:row>
      <xdr:rowOff>95250</xdr:rowOff>
    </xdr:to>
    <xdr:sp macro="" textlink="">
      <xdr:nvSpPr>
        <xdr:cNvPr id="99482" name="Line 32"/>
        <xdr:cNvSpPr>
          <a:spLocks noChangeShapeType="1"/>
        </xdr:cNvSpPr>
      </xdr:nvSpPr>
      <xdr:spPr bwMode="auto">
        <a:xfrm>
          <a:off x="1419225" y="4524375"/>
          <a:ext cx="0" cy="0"/>
        </a:xfrm>
        <a:prstGeom prst="line">
          <a:avLst/>
        </a:prstGeom>
        <a:noFill/>
        <a:ln w="9525">
          <a:solidFill>
            <a:srgbClr val="000000"/>
          </a:solidFill>
          <a:round/>
          <a:headEnd/>
          <a:tailEnd/>
        </a:ln>
      </xdr:spPr>
    </xdr:sp>
    <xdr:clientData/>
  </xdr:twoCellAnchor>
  <xdr:twoCellAnchor>
    <xdr:from>
      <xdr:col>6</xdr:col>
      <xdr:colOff>66675</xdr:colOff>
      <xdr:row>19</xdr:row>
      <xdr:rowOff>95250</xdr:rowOff>
    </xdr:from>
    <xdr:to>
      <xdr:col>6</xdr:col>
      <xdr:colOff>66675</xdr:colOff>
      <xdr:row>19</xdr:row>
      <xdr:rowOff>95250</xdr:rowOff>
    </xdr:to>
    <xdr:sp macro="" textlink="">
      <xdr:nvSpPr>
        <xdr:cNvPr id="99483" name="Line 33"/>
        <xdr:cNvSpPr>
          <a:spLocks noChangeShapeType="1"/>
        </xdr:cNvSpPr>
      </xdr:nvSpPr>
      <xdr:spPr bwMode="auto">
        <a:xfrm>
          <a:off x="1266825" y="4524375"/>
          <a:ext cx="0" cy="0"/>
        </a:xfrm>
        <a:prstGeom prst="line">
          <a:avLst/>
        </a:prstGeom>
        <a:noFill/>
        <a:ln w="9525">
          <a:solidFill>
            <a:srgbClr val="000000"/>
          </a:solidFill>
          <a:round/>
          <a:headEnd/>
          <a:tailEnd/>
        </a:ln>
      </xdr:spPr>
    </xdr:sp>
    <xdr:clientData/>
  </xdr:twoCellAnchor>
  <xdr:twoCellAnchor>
    <xdr:from>
      <xdr:col>1</xdr:col>
      <xdr:colOff>0</xdr:colOff>
      <xdr:row>2</xdr:row>
      <xdr:rowOff>9525</xdr:rowOff>
    </xdr:from>
    <xdr:to>
      <xdr:col>1</xdr:col>
      <xdr:colOff>0</xdr:colOff>
      <xdr:row>2</xdr:row>
      <xdr:rowOff>9525</xdr:rowOff>
    </xdr:to>
    <xdr:sp macro="" textlink="">
      <xdr:nvSpPr>
        <xdr:cNvPr id="99484" name="Line 34"/>
        <xdr:cNvSpPr>
          <a:spLocks noChangeShapeType="1"/>
        </xdr:cNvSpPr>
      </xdr:nvSpPr>
      <xdr:spPr bwMode="auto">
        <a:xfrm>
          <a:off x="200025" y="390525"/>
          <a:ext cx="0" cy="0"/>
        </a:xfrm>
        <a:prstGeom prst="line">
          <a:avLst/>
        </a:prstGeom>
        <a:noFill/>
        <a:ln w="9525">
          <a:solidFill>
            <a:srgbClr val="000000"/>
          </a:solidFill>
          <a:round/>
          <a:headEnd/>
          <a:tailEnd/>
        </a:ln>
      </xdr:spPr>
    </xdr:sp>
    <xdr:clientData/>
  </xdr:twoCellAnchor>
  <xdr:twoCellAnchor>
    <xdr:from>
      <xdr:col>0</xdr:col>
      <xdr:colOff>0</xdr:colOff>
      <xdr:row>21</xdr:row>
      <xdr:rowOff>9525</xdr:rowOff>
    </xdr:from>
    <xdr:to>
      <xdr:col>0</xdr:col>
      <xdr:colOff>0</xdr:colOff>
      <xdr:row>21</xdr:row>
      <xdr:rowOff>9525</xdr:rowOff>
    </xdr:to>
    <xdr:sp macro="" textlink="">
      <xdr:nvSpPr>
        <xdr:cNvPr id="99487" name="Line 38"/>
        <xdr:cNvSpPr>
          <a:spLocks noChangeShapeType="1"/>
        </xdr:cNvSpPr>
      </xdr:nvSpPr>
      <xdr:spPr bwMode="auto">
        <a:xfrm>
          <a:off x="0" y="4914900"/>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99488" name="Line 39"/>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29</xdr:row>
      <xdr:rowOff>9525</xdr:rowOff>
    </xdr:from>
    <xdr:to>
      <xdr:col>0</xdr:col>
      <xdr:colOff>0</xdr:colOff>
      <xdr:row>29</xdr:row>
      <xdr:rowOff>9525</xdr:rowOff>
    </xdr:to>
    <xdr:sp macro="" textlink="">
      <xdr:nvSpPr>
        <xdr:cNvPr id="99489" name="Line 40"/>
        <xdr:cNvSpPr>
          <a:spLocks noChangeShapeType="1"/>
        </xdr:cNvSpPr>
      </xdr:nvSpPr>
      <xdr:spPr bwMode="auto">
        <a:xfrm>
          <a:off x="0" y="6819900"/>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490" name="Line 41"/>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491" name="Line 42"/>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492" name="Line 43"/>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493" name="Line 44"/>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23</xdr:row>
      <xdr:rowOff>9525</xdr:rowOff>
    </xdr:from>
    <xdr:to>
      <xdr:col>0</xdr:col>
      <xdr:colOff>0</xdr:colOff>
      <xdr:row>23</xdr:row>
      <xdr:rowOff>9525</xdr:rowOff>
    </xdr:to>
    <xdr:sp macro="" textlink="">
      <xdr:nvSpPr>
        <xdr:cNvPr id="99494" name="Line 45"/>
        <xdr:cNvSpPr>
          <a:spLocks noChangeShapeType="1"/>
        </xdr:cNvSpPr>
      </xdr:nvSpPr>
      <xdr:spPr bwMode="auto">
        <a:xfrm>
          <a:off x="0" y="5391150"/>
          <a:ext cx="0" cy="0"/>
        </a:xfrm>
        <a:prstGeom prst="line">
          <a:avLst/>
        </a:prstGeom>
        <a:noFill/>
        <a:ln w="9525">
          <a:solidFill>
            <a:srgbClr val="000000"/>
          </a:solidFill>
          <a:round/>
          <a:headEnd/>
          <a:tailEnd/>
        </a:ln>
      </xdr:spPr>
    </xdr:sp>
    <xdr:clientData/>
  </xdr:twoCellAnchor>
  <xdr:twoCellAnchor>
    <xdr:from>
      <xdr:col>0</xdr:col>
      <xdr:colOff>0</xdr:colOff>
      <xdr:row>16</xdr:row>
      <xdr:rowOff>9525</xdr:rowOff>
    </xdr:from>
    <xdr:to>
      <xdr:col>0</xdr:col>
      <xdr:colOff>0</xdr:colOff>
      <xdr:row>16</xdr:row>
      <xdr:rowOff>9525</xdr:rowOff>
    </xdr:to>
    <xdr:sp macro="" textlink="">
      <xdr:nvSpPr>
        <xdr:cNvPr id="99495" name="Line 46"/>
        <xdr:cNvSpPr>
          <a:spLocks noChangeShapeType="1"/>
        </xdr:cNvSpPr>
      </xdr:nvSpPr>
      <xdr:spPr bwMode="auto">
        <a:xfrm>
          <a:off x="0" y="3724275"/>
          <a:ext cx="0" cy="0"/>
        </a:xfrm>
        <a:prstGeom prst="line">
          <a:avLst/>
        </a:prstGeom>
        <a:noFill/>
        <a:ln w="9525">
          <a:solidFill>
            <a:srgbClr val="000000"/>
          </a:solidFill>
          <a:round/>
          <a:headEnd/>
          <a:tailEnd/>
        </a:ln>
      </xdr:spPr>
    </xdr:sp>
    <xdr:clientData/>
  </xdr:twoCellAnchor>
  <xdr:twoCellAnchor>
    <xdr:from>
      <xdr:col>0</xdr:col>
      <xdr:colOff>0</xdr:colOff>
      <xdr:row>40</xdr:row>
      <xdr:rowOff>0</xdr:rowOff>
    </xdr:from>
    <xdr:to>
      <xdr:col>0</xdr:col>
      <xdr:colOff>0</xdr:colOff>
      <xdr:row>40</xdr:row>
      <xdr:rowOff>0</xdr:rowOff>
    </xdr:to>
    <xdr:sp macro="" textlink="">
      <xdr:nvSpPr>
        <xdr:cNvPr id="99496" name="Line 47"/>
        <xdr:cNvSpPr>
          <a:spLocks noChangeShapeType="1"/>
        </xdr:cNvSpPr>
      </xdr:nvSpPr>
      <xdr:spPr bwMode="auto">
        <a:xfrm>
          <a:off x="0" y="9096375"/>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99497" name="Line 48"/>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34</xdr:row>
      <xdr:rowOff>0</xdr:rowOff>
    </xdr:from>
    <xdr:to>
      <xdr:col>0</xdr:col>
      <xdr:colOff>0</xdr:colOff>
      <xdr:row>34</xdr:row>
      <xdr:rowOff>0</xdr:rowOff>
    </xdr:to>
    <xdr:sp macro="" textlink="">
      <xdr:nvSpPr>
        <xdr:cNvPr id="99498" name="Line 49"/>
        <xdr:cNvSpPr>
          <a:spLocks noChangeShapeType="1"/>
        </xdr:cNvSpPr>
      </xdr:nvSpPr>
      <xdr:spPr bwMode="auto">
        <a:xfrm>
          <a:off x="0" y="7953375"/>
          <a:ext cx="0" cy="0"/>
        </a:xfrm>
        <a:prstGeom prst="line">
          <a:avLst/>
        </a:prstGeom>
        <a:noFill/>
        <a:ln w="9525">
          <a:solidFill>
            <a:srgbClr val="000000"/>
          </a:solidFill>
          <a:round/>
          <a:headEnd/>
          <a:tailEnd/>
        </a:ln>
      </xdr:spPr>
    </xdr:sp>
    <xdr:clientData/>
  </xdr:twoCellAnchor>
  <xdr:twoCellAnchor>
    <xdr:from>
      <xdr:col>0</xdr:col>
      <xdr:colOff>0</xdr:colOff>
      <xdr:row>27</xdr:row>
      <xdr:rowOff>9525</xdr:rowOff>
    </xdr:from>
    <xdr:to>
      <xdr:col>0</xdr:col>
      <xdr:colOff>0</xdr:colOff>
      <xdr:row>27</xdr:row>
      <xdr:rowOff>9525</xdr:rowOff>
    </xdr:to>
    <xdr:sp macro="" textlink="">
      <xdr:nvSpPr>
        <xdr:cNvPr id="99499" name="Line 50"/>
        <xdr:cNvSpPr>
          <a:spLocks noChangeShapeType="1"/>
        </xdr:cNvSpPr>
      </xdr:nvSpPr>
      <xdr:spPr bwMode="auto">
        <a:xfrm>
          <a:off x="0" y="6343650"/>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500" name="Line 51"/>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0</xdr:col>
      <xdr:colOff>0</xdr:colOff>
      <xdr:row>9</xdr:row>
      <xdr:rowOff>95250</xdr:rowOff>
    </xdr:from>
    <xdr:to>
      <xdr:col>0</xdr:col>
      <xdr:colOff>0</xdr:colOff>
      <xdr:row>9</xdr:row>
      <xdr:rowOff>95250</xdr:rowOff>
    </xdr:to>
    <xdr:sp macro="" textlink="">
      <xdr:nvSpPr>
        <xdr:cNvPr id="99501" name="Line 52"/>
        <xdr:cNvSpPr>
          <a:spLocks noChangeShapeType="1"/>
        </xdr:cNvSpPr>
      </xdr:nvSpPr>
      <xdr:spPr bwMode="auto">
        <a:xfrm>
          <a:off x="0" y="2143125"/>
          <a:ext cx="0" cy="0"/>
        </a:xfrm>
        <a:prstGeom prst="line">
          <a:avLst/>
        </a:prstGeom>
        <a:noFill/>
        <a:ln w="9525">
          <a:solidFill>
            <a:srgbClr val="000000"/>
          </a:solidFill>
          <a:round/>
          <a:headEnd/>
          <a:tailEnd/>
        </a:ln>
      </xdr:spPr>
    </xdr:sp>
    <xdr:clientData/>
  </xdr:twoCellAnchor>
  <xdr:twoCellAnchor>
    <xdr:from>
      <xdr:col>5</xdr:col>
      <xdr:colOff>0</xdr:colOff>
      <xdr:row>2</xdr:row>
      <xdr:rowOff>9525</xdr:rowOff>
    </xdr:from>
    <xdr:to>
      <xdr:col>5</xdr:col>
      <xdr:colOff>0</xdr:colOff>
      <xdr:row>2</xdr:row>
      <xdr:rowOff>9525</xdr:rowOff>
    </xdr:to>
    <xdr:sp macro="" textlink="">
      <xdr:nvSpPr>
        <xdr:cNvPr id="99502" name="Line 53"/>
        <xdr:cNvSpPr>
          <a:spLocks noChangeShapeType="1"/>
        </xdr:cNvSpPr>
      </xdr:nvSpPr>
      <xdr:spPr bwMode="auto">
        <a:xfrm>
          <a:off x="1000125" y="390525"/>
          <a:ext cx="0" cy="0"/>
        </a:xfrm>
        <a:prstGeom prst="line">
          <a:avLst/>
        </a:prstGeom>
        <a:noFill/>
        <a:ln w="9525">
          <a:solidFill>
            <a:srgbClr val="000000"/>
          </a:solidFill>
          <a:round/>
          <a:headEnd/>
          <a:tailEnd/>
        </a:ln>
      </xdr:spPr>
    </xdr:sp>
    <xdr:clientData/>
  </xdr:twoCellAnchor>
  <xdr:twoCellAnchor>
    <xdr:from>
      <xdr:col>3</xdr:col>
      <xdr:colOff>0</xdr:colOff>
      <xdr:row>28</xdr:row>
      <xdr:rowOff>9525</xdr:rowOff>
    </xdr:from>
    <xdr:to>
      <xdr:col>3</xdr:col>
      <xdr:colOff>0</xdr:colOff>
      <xdr:row>28</xdr:row>
      <xdr:rowOff>9525</xdr:rowOff>
    </xdr:to>
    <xdr:sp macro="" textlink="">
      <xdr:nvSpPr>
        <xdr:cNvPr id="99503" name="Line 54"/>
        <xdr:cNvSpPr>
          <a:spLocks noChangeShapeType="1"/>
        </xdr:cNvSpPr>
      </xdr:nvSpPr>
      <xdr:spPr bwMode="auto">
        <a:xfrm>
          <a:off x="600075" y="6581775"/>
          <a:ext cx="0" cy="0"/>
        </a:xfrm>
        <a:prstGeom prst="line">
          <a:avLst/>
        </a:prstGeom>
        <a:noFill/>
        <a:ln w="9525">
          <a:solidFill>
            <a:srgbClr val="000000"/>
          </a:solidFill>
          <a:round/>
          <a:headEnd/>
          <a:tailEnd/>
        </a:ln>
      </xdr:spPr>
    </xdr:sp>
    <xdr:clientData/>
  </xdr:twoCellAnchor>
  <xdr:twoCellAnchor>
    <xdr:from>
      <xdr:col>7</xdr:col>
      <xdr:colOff>19050</xdr:colOff>
      <xdr:row>19</xdr:row>
      <xdr:rowOff>95250</xdr:rowOff>
    </xdr:from>
    <xdr:to>
      <xdr:col>7</xdr:col>
      <xdr:colOff>19050</xdr:colOff>
      <xdr:row>19</xdr:row>
      <xdr:rowOff>95250</xdr:rowOff>
    </xdr:to>
    <xdr:sp macro="" textlink="">
      <xdr:nvSpPr>
        <xdr:cNvPr id="99504" name="Line 55"/>
        <xdr:cNvSpPr>
          <a:spLocks noChangeShapeType="1"/>
        </xdr:cNvSpPr>
      </xdr:nvSpPr>
      <xdr:spPr bwMode="auto">
        <a:xfrm>
          <a:off x="1419225" y="4524375"/>
          <a:ext cx="0" cy="0"/>
        </a:xfrm>
        <a:prstGeom prst="line">
          <a:avLst/>
        </a:prstGeom>
        <a:noFill/>
        <a:ln w="9525">
          <a:solidFill>
            <a:srgbClr val="000000"/>
          </a:solidFill>
          <a:round/>
          <a:headEnd/>
          <a:tailEnd/>
        </a:ln>
      </xdr:spPr>
    </xdr:sp>
    <xdr:clientData/>
  </xdr:twoCellAnchor>
  <xdr:twoCellAnchor>
    <xdr:from>
      <xdr:col>6</xdr:col>
      <xdr:colOff>66675</xdr:colOff>
      <xdr:row>19</xdr:row>
      <xdr:rowOff>95250</xdr:rowOff>
    </xdr:from>
    <xdr:to>
      <xdr:col>6</xdr:col>
      <xdr:colOff>66675</xdr:colOff>
      <xdr:row>19</xdr:row>
      <xdr:rowOff>95250</xdr:rowOff>
    </xdr:to>
    <xdr:sp macro="" textlink="">
      <xdr:nvSpPr>
        <xdr:cNvPr id="99505" name="Line 56"/>
        <xdr:cNvSpPr>
          <a:spLocks noChangeShapeType="1"/>
        </xdr:cNvSpPr>
      </xdr:nvSpPr>
      <xdr:spPr bwMode="auto">
        <a:xfrm>
          <a:off x="1266825" y="4524375"/>
          <a:ext cx="0" cy="0"/>
        </a:xfrm>
        <a:prstGeom prst="line">
          <a:avLst/>
        </a:prstGeom>
        <a:noFill/>
        <a:ln w="9525">
          <a:solidFill>
            <a:srgbClr val="000000"/>
          </a:solidFill>
          <a:round/>
          <a:headEnd/>
          <a:tailEnd/>
        </a:ln>
      </xdr:spPr>
    </xdr:sp>
    <xdr:clientData/>
  </xdr:twoCellAnchor>
  <xdr:twoCellAnchor>
    <xdr:from>
      <xdr:col>1</xdr:col>
      <xdr:colOff>0</xdr:colOff>
      <xdr:row>2</xdr:row>
      <xdr:rowOff>9525</xdr:rowOff>
    </xdr:from>
    <xdr:to>
      <xdr:col>1</xdr:col>
      <xdr:colOff>0</xdr:colOff>
      <xdr:row>2</xdr:row>
      <xdr:rowOff>9525</xdr:rowOff>
    </xdr:to>
    <xdr:sp macro="" textlink="">
      <xdr:nvSpPr>
        <xdr:cNvPr id="99506" name="Line 57"/>
        <xdr:cNvSpPr>
          <a:spLocks noChangeShapeType="1"/>
        </xdr:cNvSpPr>
      </xdr:nvSpPr>
      <xdr:spPr bwMode="auto">
        <a:xfrm>
          <a:off x="200025" y="390525"/>
          <a:ext cx="0" cy="0"/>
        </a:xfrm>
        <a:prstGeom prst="line">
          <a:avLst/>
        </a:prstGeom>
        <a:noFill/>
        <a:ln w="9525">
          <a:solidFill>
            <a:srgbClr val="000000"/>
          </a:solidFill>
          <a:round/>
          <a:headEnd/>
          <a:tailEnd/>
        </a:ln>
      </xdr:spPr>
    </xdr:sp>
    <xdr:clientData/>
  </xdr:twoCellAnchor>
  <xdr:twoCellAnchor>
    <xdr:from>
      <xdr:col>0</xdr:col>
      <xdr:colOff>0</xdr:colOff>
      <xdr:row>26</xdr:row>
      <xdr:rowOff>9525</xdr:rowOff>
    </xdr:from>
    <xdr:to>
      <xdr:col>0</xdr:col>
      <xdr:colOff>0</xdr:colOff>
      <xdr:row>26</xdr:row>
      <xdr:rowOff>9525</xdr:rowOff>
    </xdr:to>
    <xdr:sp macro="" textlink="">
      <xdr:nvSpPr>
        <xdr:cNvPr id="99507" name="Line 58"/>
        <xdr:cNvSpPr>
          <a:spLocks noChangeShapeType="1"/>
        </xdr:cNvSpPr>
      </xdr:nvSpPr>
      <xdr:spPr bwMode="auto">
        <a:xfrm>
          <a:off x="0" y="6105525"/>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99508" name="Line 59"/>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34</xdr:row>
      <xdr:rowOff>9525</xdr:rowOff>
    </xdr:from>
    <xdr:to>
      <xdr:col>0</xdr:col>
      <xdr:colOff>0</xdr:colOff>
      <xdr:row>34</xdr:row>
      <xdr:rowOff>9525</xdr:rowOff>
    </xdr:to>
    <xdr:sp macro="" textlink="">
      <xdr:nvSpPr>
        <xdr:cNvPr id="99509" name="Line 60"/>
        <xdr:cNvSpPr>
          <a:spLocks noChangeShapeType="1"/>
        </xdr:cNvSpPr>
      </xdr:nvSpPr>
      <xdr:spPr bwMode="auto">
        <a:xfrm>
          <a:off x="0" y="7962900"/>
          <a:ext cx="0" cy="0"/>
        </a:xfrm>
        <a:prstGeom prst="line">
          <a:avLst/>
        </a:prstGeom>
        <a:noFill/>
        <a:ln w="9525">
          <a:solidFill>
            <a:srgbClr val="000000"/>
          </a:solidFill>
          <a:round/>
          <a:headEnd/>
          <a:tailEnd/>
        </a:ln>
      </xdr:spPr>
    </xdr:sp>
    <xdr:clientData/>
  </xdr:twoCellAnchor>
  <xdr:twoCellAnchor>
    <xdr:from>
      <xdr:col>0</xdr:col>
      <xdr:colOff>0</xdr:colOff>
      <xdr:row>26</xdr:row>
      <xdr:rowOff>9525</xdr:rowOff>
    </xdr:from>
    <xdr:to>
      <xdr:col>0</xdr:col>
      <xdr:colOff>0</xdr:colOff>
      <xdr:row>26</xdr:row>
      <xdr:rowOff>9525</xdr:rowOff>
    </xdr:to>
    <xdr:sp macro="" textlink="">
      <xdr:nvSpPr>
        <xdr:cNvPr id="99510" name="Line 61"/>
        <xdr:cNvSpPr>
          <a:spLocks noChangeShapeType="1"/>
        </xdr:cNvSpPr>
      </xdr:nvSpPr>
      <xdr:spPr bwMode="auto">
        <a:xfrm>
          <a:off x="0" y="6105525"/>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99511" name="Line 62"/>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34</xdr:row>
      <xdr:rowOff>9525</xdr:rowOff>
    </xdr:from>
    <xdr:to>
      <xdr:col>0</xdr:col>
      <xdr:colOff>0</xdr:colOff>
      <xdr:row>34</xdr:row>
      <xdr:rowOff>9525</xdr:rowOff>
    </xdr:to>
    <xdr:sp macro="" textlink="">
      <xdr:nvSpPr>
        <xdr:cNvPr id="99512" name="Line 63"/>
        <xdr:cNvSpPr>
          <a:spLocks noChangeShapeType="1"/>
        </xdr:cNvSpPr>
      </xdr:nvSpPr>
      <xdr:spPr bwMode="auto">
        <a:xfrm>
          <a:off x="0" y="7962900"/>
          <a:ext cx="0" cy="0"/>
        </a:xfrm>
        <a:prstGeom prst="line">
          <a:avLst/>
        </a:prstGeom>
        <a:noFill/>
        <a:ln w="9525">
          <a:solidFill>
            <a:srgbClr val="000000"/>
          </a:solidFill>
          <a:round/>
          <a:headEnd/>
          <a:tailEnd/>
        </a:ln>
      </xdr:spPr>
    </xdr:sp>
    <xdr:clientData/>
  </xdr:twoCellAnchor>
  <xdr:twoCellAnchor>
    <xdr:from>
      <xdr:col>7</xdr:col>
      <xdr:colOff>19050</xdr:colOff>
      <xdr:row>19</xdr:row>
      <xdr:rowOff>95250</xdr:rowOff>
    </xdr:from>
    <xdr:to>
      <xdr:col>7</xdr:col>
      <xdr:colOff>19050</xdr:colOff>
      <xdr:row>19</xdr:row>
      <xdr:rowOff>95250</xdr:rowOff>
    </xdr:to>
    <xdr:sp macro="" textlink="">
      <xdr:nvSpPr>
        <xdr:cNvPr id="66" name="Line 32"/>
        <xdr:cNvSpPr>
          <a:spLocks noChangeShapeType="1"/>
        </xdr:cNvSpPr>
      </xdr:nvSpPr>
      <xdr:spPr bwMode="auto">
        <a:xfrm>
          <a:off x="1419225" y="4524375"/>
          <a:ext cx="0" cy="0"/>
        </a:xfrm>
        <a:prstGeom prst="line">
          <a:avLst/>
        </a:prstGeom>
        <a:noFill/>
        <a:ln w="9525">
          <a:solidFill>
            <a:srgbClr val="000000"/>
          </a:solidFill>
          <a:round/>
          <a:headEnd/>
          <a:tailEnd/>
        </a:ln>
      </xdr:spPr>
    </xdr:sp>
    <xdr:clientData/>
  </xdr:twoCellAnchor>
  <xdr:twoCellAnchor>
    <xdr:from>
      <xdr:col>6</xdr:col>
      <xdr:colOff>66675</xdr:colOff>
      <xdr:row>19</xdr:row>
      <xdr:rowOff>95250</xdr:rowOff>
    </xdr:from>
    <xdr:to>
      <xdr:col>6</xdr:col>
      <xdr:colOff>66675</xdr:colOff>
      <xdr:row>19</xdr:row>
      <xdr:rowOff>95250</xdr:rowOff>
    </xdr:to>
    <xdr:sp macro="" textlink="">
      <xdr:nvSpPr>
        <xdr:cNvPr id="67" name="Line 33"/>
        <xdr:cNvSpPr>
          <a:spLocks noChangeShapeType="1"/>
        </xdr:cNvSpPr>
      </xdr:nvSpPr>
      <xdr:spPr bwMode="auto">
        <a:xfrm>
          <a:off x="1266825" y="4524375"/>
          <a:ext cx="0" cy="0"/>
        </a:xfrm>
        <a:prstGeom prst="line">
          <a:avLst/>
        </a:prstGeom>
        <a:noFill/>
        <a:ln w="9525">
          <a:solidFill>
            <a:srgbClr val="000000"/>
          </a:solidFill>
          <a:round/>
          <a:headEnd/>
          <a:tailEnd/>
        </a:ln>
      </xdr:spPr>
    </xdr:sp>
    <xdr:clientData/>
  </xdr:twoCellAnchor>
  <xdr:twoCellAnchor>
    <xdr:from>
      <xdr:col>7</xdr:col>
      <xdr:colOff>19050</xdr:colOff>
      <xdr:row>19</xdr:row>
      <xdr:rowOff>95250</xdr:rowOff>
    </xdr:from>
    <xdr:to>
      <xdr:col>7</xdr:col>
      <xdr:colOff>19050</xdr:colOff>
      <xdr:row>19</xdr:row>
      <xdr:rowOff>95250</xdr:rowOff>
    </xdr:to>
    <xdr:sp macro="" textlink="">
      <xdr:nvSpPr>
        <xdr:cNvPr id="68" name="Line 55"/>
        <xdr:cNvSpPr>
          <a:spLocks noChangeShapeType="1"/>
        </xdr:cNvSpPr>
      </xdr:nvSpPr>
      <xdr:spPr bwMode="auto">
        <a:xfrm>
          <a:off x="1419225" y="4524375"/>
          <a:ext cx="0" cy="0"/>
        </a:xfrm>
        <a:prstGeom prst="line">
          <a:avLst/>
        </a:prstGeom>
        <a:noFill/>
        <a:ln w="9525">
          <a:solidFill>
            <a:srgbClr val="000000"/>
          </a:solidFill>
          <a:round/>
          <a:headEnd/>
          <a:tailEnd/>
        </a:ln>
      </xdr:spPr>
    </xdr:sp>
    <xdr:clientData/>
  </xdr:twoCellAnchor>
  <xdr:twoCellAnchor>
    <xdr:from>
      <xdr:col>6</xdr:col>
      <xdr:colOff>66675</xdr:colOff>
      <xdr:row>19</xdr:row>
      <xdr:rowOff>95250</xdr:rowOff>
    </xdr:from>
    <xdr:to>
      <xdr:col>6</xdr:col>
      <xdr:colOff>66675</xdr:colOff>
      <xdr:row>19</xdr:row>
      <xdr:rowOff>95250</xdr:rowOff>
    </xdr:to>
    <xdr:sp macro="" textlink="">
      <xdr:nvSpPr>
        <xdr:cNvPr id="69" name="Line 56"/>
        <xdr:cNvSpPr>
          <a:spLocks noChangeShapeType="1"/>
        </xdr:cNvSpPr>
      </xdr:nvSpPr>
      <xdr:spPr bwMode="auto">
        <a:xfrm>
          <a:off x="1266825" y="4524375"/>
          <a:ext cx="0" cy="0"/>
        </a:xfrm>
        <a:prstGeom prst="line">
          <a:avLst/>
        </a:prstGeom>
        <a:noFill/>
        <a:ln w="9525">
          <a:solidFill>
            <a:srgbClr val="000000"/>
          </a:solidFill>
          <a:round/>
          <a:headEnd/>
          <a:tailEnd/>
        </a:ln>
      </xdr:spPr>
    </xdr:sp>
    <xdr:clientData/>
  </xdr:twoCellAnchor>
  <xdr:twoCellAnchor>
    <xdr:from>
      <xdr:col>43</xdr:col>
      <xdr:colOff>0</xdr:colOff>
      <xdr:row>0</xdr:row>
      <xdr:rowOff>9525</xdr:rowOff>
    </xdr:from>
    <xdr:to>
      <xdr:col>43</xdr:col>
      <xdr:colOff>0</xdr:colOff>
      <xdr:row>0</xdr:row>
      <xdr:rowOff>9525</xdr:rowOff>
    </xdr:to>
    <xdr:sp macro="" textlink="">
      <xdr:nvSpPr>
        <xdr:cNvPr id="70" name="Line 35">
          <a:extLst>
            <a:ext uri="{FF2B5EF4-FFF2-40B4-BE49-F238E27FC236}">
              <a16:creationId xmlns:a16="http://schemas.microsoft.com/office/drawing/2014/main" id="{810FB1FC-1871-451D-BED7-C03A51C937D5}"/>
            </a:ext>
          </a:extLst>
        </xdr:cNvPr>
        <xdr:cNvSpPr>
          <a:spLocks noChangeShapeType="1"/>
        </xdr:cNvSpPr>
      </xdr:nvSpPr>
      <xdr:spPr bwMode="auto">
        <a:xfrm>
          <a:off x="895350" y="9525"/>
          <a:ext cx="0" cy="0"/>
        </a:xfrm>
        <a:prstGeom prst="line">
          <a:avLst/>
        </a:prstGeom>
        <a:noFill/>
        <a:ln w="9525">
          <a:solidFill>
            <a:srgbClr val="000000"/>
          </a:solidFill>
          <a:round/>
          <a:headEnd/>
          <a:tailEnd/>
        </a:ln>
      </xdr:spPr>
    </xdr:sp>
    <xdr:clientData/>
  </xdr:twoCellAnchor>
  <xdr:twoCellAnchor>
    <xdr:from>
      <xdr:col>39</xdr:col>
      <xdr:colOff>0</xdr:colOff>
      <xdr:row>0</xdr:row>
      <xdr:rowOff>9525</xdr:rowOff>
    </xdr:from>
    <xdr:to>
      <xdr:col>39</xdr:col>
      <xdr:colOff>0</xdr:colOff>
      <xdr:row>0</xdr:row>
      <xdr:rowOff>9525</xdr:rowOff>
    </xdr:to>
    <xdr:sp macro="" textlink="">
      <xdr:nvSpPr>
        <xdr:cNvPr id="71" name="Line 36">
          <a:extLst>
            <a:ext uri="{FF2B5EF4-FFF2-40B4-BE49-F238E27FC236}">
              <a16:creationId xmlns:a16="http://schemas.microsoft.com/office/drawing/2014/main" id="{2599DA36-6F94-4DAD-9A6C-70CEA1BE6B6B}"/>
            </a:ext>
          </a:extLst>
        </xdr:cNvPr>
        <xdr:cNvSpPr>
          <a:spLocks noChangeShapeType="1"/>
        </xdr:cNvSpPr>
      </xdr:nvSpPr>
      <xdr:spPr bwMode="auto">
        <a:xfrm>
          <a:off x="209550" y="9525"/>
          <a:ext cx="0"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0</xdr:rowOff>
    </xdr:from>
    <xdr:to>
      <xdr:col>0</xdr:col>
      <xdr:colOff>0</xdr:colOff>
      <xdr:row>38</xdr:row>
      <xdr:rowOff>0</xdr:rowOff>
    </xdr:to>
    <xdr:sp macro="" textlink="">
      <xdr:nvSpPr>
        <xdr:cNvPr id="2" name="Line 1"/>
        <xdr:cNvSpPr>
          <a:spLocks noChangeShapeType="1"/>
        </xdr:cNvSpPr>
      </xdr:nvSpPr>
      <xdr:spPr bwMode="auto">
        <a:xfrm>
          <a:off x="0" y="8420100"/>
          <a:ext cx="0" cy="0"/>
        </a:xfrm>
        <a:prstGeom prst="line">
          <a:avLst/>
        </a:prstGeom>
        <a:noFill/>
        <a:ln w="9525">
          <a:solidFill>
            <a:srgbClr val="000000"/>
          </a:solidFill>
          <a:round/>
          <a:headEnd/>
          <a:tailEnd/>
        </a:ln>
      </xdr:spPr>
    </xdr:sp>
    <xdr:clientData/>
  </xdr:twoCellAnchor>
  <xdr:twoCellAnchor>
    <xdr:from>
      <xdr:col>0</xdr:col>
      <xdr:colOff>0</xdr:colOff>
      <xdr:row>4</xdr:row>
      <xdr:rowOff>9525</xdr:rowOff>
    </xdr:from>
    <xdr:to>
      <xdr:col>8</xdr:col>
      <xdr:colOff>0</xdr:colOff>
      <xdr:row>7</xdr:row>
      <xdr:rowOff>0</xdr:rowOff>
    </xdr:to>
    <xdr:sp macro="" textlink="">
      <xdr:nvSpPr>
        <xdr:cNvPr id="3" name="Line 2"/>
        <xdr:cNvSpPr>
          <a:spLocks noChangeShapeType="1"/>
        </xdr:cNvSpPr>
      </xdr:nvSpPr>
      <xdr:spPr bwMode="auto">
        <a:xfrm>
          <a:off x="0" y="847725"/>
          <a:ext cx="1295400" cy="676275"/>
        </a:xfrm>
        <a:prstGeom prst="line">
          <a:avLst/>
        </a:prstGeom>
        <a:noFill/>
        <a:ln w="9525">
          <a:solidFill>
            <a:srgbClr val="000000"/>
          </a:solidFill>
          <a:round/>
          <a:headEnd/>
          <a:tailEnd/>
        </a:ln>
      </xdr:spPr>
    </xdr:sp>
    <xdr:clientData/>
  </xdr:twoCellAnchor>
  <xdr:twoCellAnchor>
    <xdr:from>
      <xdr:col>0</xdr:col>
      <xdr:colOff>0</xdr:colOff>
      <xdr:row>16</xdr:row>
      <xdr:rowOff>0</xdr:rowOff>
    </xdr:from>
    <xdr:to>
      <xdr:col>7</xdr:col>
      <xdr:colOff>0</xdr:colOff>
      <xdr:row>17</xdr:row>
      <xdr:rowOff>9525</xdr:rowOff>
    </xdr:to>
    <xdr:sp macro="" textlink="">
      <xdr:nvSpPr>
        <xdr:cNvPr id="4" name="Line 3"/>
        <xdr:cNvSpPr>
          <a:spLocks noChangeShapeType="1"/>
        </xdr:cNvSpPr>
      </xdr:nvSpPr>
      <xdr:spPr bwMode="auto">
        <a:xfrm>
          <a:off x="0" y="3581400"/>
          <a:ext cx="1133475" cy="238125"/>
        </a:xfrm>
        <a:prstGeom prst="line">
          <a:avLst/>
        </a:prstGeom>
        <a:noFill/>
        <a:ln w="9525">
          <a:solidFill>
            <a:srgbClr val="000000"/>
          </a:solidFill>
          <a:round/>
          <a:headEnd/>
          <a:tailEnd/>
        </a:ln>
      </xdr:spPr>
    </xdr:sp>
    <xdr:clientData/>
  </xdr:twoCellAnchor>
  <xdr:twoCellAnchor>
    <xdr:from>
      <xdr:col>0</xdr:col>
      <xdr:colOff>0</xdr:colOff>
      <xdr:row>16</xdr:row>
      <xdr:rowOff>0</xdr:rowOff>
    </xdr:from>
    <xdr:to>
      <xdr:col>7</xdr:col>
      <xdr:colOff>0</xdr:colOff>
      <xdr:row>18</xdr:row>
      <xdr:rowOff>0</xdr:rowOff>
    </xdr:to>
    <xdr:sp macro="" textlink="">
      <xdr:nvSpPr>
        <xdr:cNvPr id="5" name="Line 4"/>
        <xdr:cNvSpPr>
          <a:spLocks noChangeShapeType="1"/>
        </xdr:cNvSpPr>
      </xdr:nvSpPr>
      <xdr:spPr bwMode="auto">
        <a:xfrm>
          <a:off x="0" y="3581400"/>
          <a:ext cx="1133475" cy="457200"/>
        </a:xfrm>
        <a:prstGeom prst="line">
          <a:avLst/>
        </a:prstGeom>
        <a:noFill/>
        <a:ln w="9525">
          <a:solidFill>
            <a:srgbClr val="000000"/>
          </a:solidFill>
          <a:round/>
          <a:headEnd/>
          <a:tailEnd/>
        </a:ln>
      </xdr:spPr>
    </xdr:sp>
    <xdr:clientData/>
  </xdr:twoCellAnchor>
  <xdr:twoCellAnchor>
    <xdr:from>
      <xdr:col>0</xdr:col>
      <xdr:colOff>0</xdr:colOff>
      <xdr:row>4</xdr:row>
      <xdr:rowOff>9525</xdr:rowOff>
    </xdr:from>
    <xdr:to>
      <xdr:col>8</xdr:col>
      <xdr:colOff>0</xdr:colOff>
      <xdr:row>7</xdr:row>
      <xdr:rowOff>0</xdr:rowOff>
    </xdr:to>
    <xdr:sp macro="" textlink="">
      <xdr:nvSpPr>
        <xdr:cNvPr id="6" name="Line 7"/>
        <xdr:cNvSpPr>
          <a:spLocks noChangeShapeType="1"/>
        </xdr:cNvSpPr>
      </xdr:nvSpPr>
      <xdr:spPr bwMode="auto">
        <a:xfrm>
          <a:off x="0" y="847725"/>
          <a:ext cx="1295400" cy="676275"/>
        </a:xfrm>
        <a:prstGeom prst="line">
          <a:avLst/>
        </a:prstGeom>
        <a:noFill/>
        <a:ln w="9525">
          <a:solidFill>
            <a:srgbClr val="000000"/>
          </a:solidFill>
          <a:round/>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7"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8"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xdr:from>
      <xdr:col>0</xdr:col>
      <xdr:colOff>0</xdr:colOff>
      <xdr:row>4</xdr:row>
      <xdr:rowOff>9525</xdr:rowOff>
    </xdr:from>
    <xdr:to>
      <xdr:col>8</xdr:col>
      <xdr:colOff>0</xdr:colOff>
      <xdr:row>7</xdr:row>
      <xdr:rowOff>0</xdr:rowOff>
    </xdr:to>
    <xdr:sp macro="" textlink="">
      <xdr:nvSpPr>
        <xdr:cNvPr id="9" name="Line 2"/>
        <xdr:cNvSpPr>
          <a:spLocks noChangeShapeType="1"/>
        </xdr:cNvSpPr>
      </xdr:nvSpPr>
      <xdr:spPr bwMode="auto">
        <a:xfrm>
          <a:off x="0" y="847725"/>
          <a:ext cx="1295400" cy="676275"/>
        </a:xfrm>
        <a:prstGeom prst="line">
          <a:avLst/>
        </a:prstGeom>
        <a:noFill/>
        <a:ln w="9525">
          <a:solidFill>
            <a:srgbClr val="000000"/>
          </a:solidFill>
          <a:round/>
          <a:headEnd/>
          <a:tailEnd/>
        </a:ln>
      </xdr:spPr>
    </xdr:sp>
    <xdr:clientData/>
  </xdr:twoCellAnchor>
  <xdr:twoCellAnchor>
    <xdr:from>
      <xdr:col>0</xdr:col>
      <xdr:colOff>0</xdr:colOff>
      <xdr:row>16</xdr:row>
      <xdr:rowOff>0</xdr:rowOff>
    </xdr:from>
    <xdr:to>
      <xdr:col>7</xdr:col>
      <xdr:colOff>0</xdr:colOff>
      <xdr:row>17</xdr:row>
      <xdr:rowOff>9525</xdr:rowOff>
    </xdr:to>
    <xdr:sp macro="" textlink="">
      <xdr:nvSpPr>
        <xdr:cNvPr id="10" name="Line 3"/>
        <xdr:cNvSpPr>
          <a:spLocks noChangeShapeType="1"/>
        </xdr:cNvSpPr>
      </xdr:nvSpPr>
      <xdr:spPr bwMode="auto">
        <a:xfrm>
          <a:off x="0" y="3581400"/>
          <a:ext cx="1133475" cy="238125"/>
        </a:xfrm>
        <a:prstGeom prst="line">
          <a:avLst/>
        </a:prstGeom>
        <a:noFill/>
        <a:ln w="9525">
          <a:solidFill>
            <a:srgbClr val="000000"/>
          </a:solidFill>
          <a:round/>
          <a:headEnd/>
          <a:tailEnd/>
        </a:ln>
      </xdr:spPr>
    </xdr:sp>
    <xdr:clientData/>
  </xdr:twoCellAnchor>
  <xdr:twoCellAnchor>
    <xdr:from>
      <xdr:col>0</xdr:col>
      <xdr:colOff>0</xdr:colOff>
      <xdr:row>16</xdr:row>
      <xdr:rowOff>0</xdr:rowOff>
    </xdr:from>
    <xdr:to>
      <xdr:col>7</xdr:col>
      <xdr:colOff>0</xdr:colOff>
      <xdr:row>18</xdr:row>
      <xdr:rowOff>0</xdr:rowOff>
    </xdr:to>
    <xdr:sp macro="" textlink="">
      <xdr:nvSpPr>
        <xdr:cNvPr id="11" name="Line 4"/>
        <xdr:cNvSpPr>
          <a:spLocks noChangeShapeType="1"/>
        </xdr:cNvSpPr>
      </xdr:nvSpPr>
      <xdr:spPr bwMode="auto">
        <a:xfrm>
          <a:off x="0" y="3581400"/>
          <a:ext cx="1133475" cy="457200"/>
        </a:xfrm>
        <a:prstGeom prst="line">
          <a:avLst/>
        </a:prstGeom>
        <a:noFill/>
        <a:ln w="9525">
          <a:solidFill>
            <a:srgbClr val="000000"/>
          </a:solidFill>
          <a:round/>
          <a:headEnd/>
          <a:tailEnd/>
        </a:ln>
      </xdr:spPr>
    </xdr:sp>
    <xdr:clientData/>
  </xdr:twoCellAnchor>
  <xdr:twoCellAnchor>
    <xdr:from>
      <xdr:col>0</xdr:col>
      <xdr:colOff>0</xdr:colOff>
      <xdr:row>4</xdr:row>
      <xdr:rowOff>9525</xdr:rowOff>
    </xdr:from>
    <xdr:to>
      <xdr:col>8</xdr:col>
      <xdr:colOff>0</xdr:colOff>
      <xdr:row>7</xdr:row>
      <xdr:rowOff>0</xdr:rowOff>
    </xdr:to>
    <xdr:sp macro="" textlink="">
      <xdr:nvSpPr>
        <xdr:cNvPr id="12" name="Line 7"/>
        <xdr:cNvSpPr>
          <a:spLocks noChangeShapeType="1"/>
        </xdr:cNvSpPr>
      </xdr:nvSpPr>
      <xdr:spPr bwMode="auto">
        <a:xfrm>
          <a:off x="0" y="847725"/>
          <a:ext cx="1295400" cy="676275"/>
        </a:xfrm>
        <a:prstGeom prst="line">
          <a:avLst/>
        </a:prstGeom>
        <a:noFill/>
        <a:ln w="9525">
          <a:solidFill>
            <a:srgbClr val="000000"/>
          </a:solidFill>
          <a:round/>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13"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14"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15"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16"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17"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twoCellAnchor editAs="oneCell">
    <xdr:from>
      <xdr:col>34</xdr:col>
      <xdr:colOff>114300</xdr:colOff>
      <xdr:row>20</xdr:row>
      <xdr:rowOff>190500</xdr:rowOff>
    </xdr:from>
    <xdr:to>
      <xdr:col>35</xdr:col>
      <xdr:colOff>28575</xdr:colOff>
      <xdr:row>21</xdr:row>
      <xdr:rowOff>171450</xdr:rowOff>
    </xdr:to>
    <xdr:sp macro="" textlink="">
      <xdr:nvSpPr>
        <xdr:cNvPr id="18" name="Text Box 8"/>
        <xdr:cNvSpPr txBox="1">
          <a:spLocks noChangeArrowheads="1"/>
        </xdr:cNvSpPr>
      </xdr:nvSpPr>
      <xdr:spPr bwMode="auto">
        <a:xfrm>
          <a:off x="5667375" y="4686300"/>
          <a:ext cx="76200" cy="209550"/>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37</xdr:row>
      <xdr:rowOff>0</xdr:rowOff>
    </xdr:from>
    <xdr:to>
      <xdr:col>0</xdr:col>
      <xdr:colOff>0</xdr:colOff>
      <xdr:row>37</xdr:row>
      <xdr:rowOff>0</xdr:rowOff>
    </xdr:to>
    <xdr:sp macro="" textlink="">
      <xdr:nvSpPr>
        <xdr:cNvPr id="3123" name="Line 1"/>
        <xdr:cNvSpPr>
          <a:spLocks noChangeShapeType="1"/>
        </xdr:cNvSpPr>
      </xdr:nvSpPr>
      <xdr:spPr bwMode="auto">
        <a:xfrm>
          <a:off x="0" y="8382000"/>
          <a:ext cx="0" cy="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43</xdr:row>
      <xdr:rowOff>0</xdr:rowOff>
    </xdr:from>
    <xdr:to>
      <xdr:col>0</xdr:col>
      <xdr:colOff>0</xdr:colOff>
      <xdr:row>43</xdr:row>
      <xdr:rowOff>0</xdr:rowOff>
    </xdr:to>
    <xdr:sp macro="" textlink="">
      <xdr:nvSpPr>
        <xdr:cNvPr id="2" name="Line 1"/>
        <xdr:cNvSpPr>
          <a:spLocks noChangeShapeType="1"/>
        </xdr:cNvSpPr>
      </xdr:nvSpPr>
      <xdr:spPr bwMode="auto">
        <a:xfrm>
          <a:off x="0" y="9715500"/>
          <a:ext cx="0" cy="0"/>
        </a:xfrm>
        <a:prstGeom prst="line">
          <a:avLst/>
        </a:prstGeom>
        <a:noFill/>
        <a:ln w="9525">
          <a:solidFill>
            <a:srgbClr val="000000"/>
          </a:solidFill>
          <a:round/>
          <a:headEnd/>
          <a:tailEnd/>
        </a:ln>
      </xdr:spPr>
    </xdr:sp>
    <xdr:clientData/>
  </xdr:twoCellAnchor>
  <xdr:twoCellAnchor>
    <xdr:from>
      <xdr:col>271</xdr:col>
      <xdr:colOff>0</xdr:colOff>
      <xdr:row>3</xdr:row>
      <xdr:rowOff>9525</xdr:rowOff>
    </xdr:from>
    <xdr:to>
      <xdr:col>271</xdr:col>
      <xdr:colOff>0</xdr:colOff>
      <xdr:row>3</xdr:row>
      <xdr:rowOff>9525</xdr:rowOff>
    </xdr:to>
    <xdr:sp macro="" textlink="">
      <xdr:nvSpPr>
        <xdr:cNvPr id="3" name="Line 2"/>
        <xdr:cNvSpPr>
          <a:spLocks noChangeShapeType="1"/>
        </xdr:cNvSpPr>
      </xdr:nvSpPr>
      <xdr:spPr bwMode="auto">
        <a:xfrm>
          <a:off x="13087350" y="619125"/>
          <a:ext cx="0" cy="0"/>
        </a:xfrm>
        <a:prstGeom prst="line">
          <a:avLst/>
        </a:prstGeom>
        <a:noFill/>
        <a:ln w="9525">
          <a:solidFill>
            <a:srgbClr val="000000"/>
          </a:solidFill>
          <a:round/>
          <a:headEnd/>
          <a:tailEnd/>
        </a:ln>
      </xdr:spPr>
    </xdr:sp>
    <xdr:clientData/>
  </xdr:twoCellAnchor>
  <xdr:twoCellAnchor>
    <xdr:from>
      <xdr:col>271</xdr:col>
      <xdr:colOff>0</xdr:colOff>
      <xdr:row>3</xdr:row>
      <xdr:rowOff>9525</xdr:rowOff>
    </xdr:from>
    <xdr:to>
      <xdr:col>271</xdr:col>
      <xdr:colOff>0</xdr:colOff>
      <xdr:row>3</xdr:row>
      <xdr:rowOff>9525</xdr:rowOff>
    </xdr:to>
    <xdr:sp macro="" textlink="">
      <xdr:nvSpPr>
        <xdr:cNvPr id="4" name="Line 5"/>
        <xdr:cNvSpPr>
          <a:spLocks noChangeShapeType="1"/>
        </xdr:cNvSpPr>
      </xdr:nvSpPr>
      <xdr:spPr bwMode="auto">
        <a:xfrm>
          <a:off x="13087350" y="619125"/>
          <a:ext cx="0" cy="0"/>
        </a:xfrm>
        <a:prstGeom prst="line">
          <a:avLst/>
        </a:prstGeom>
        <a:noFill/>
        <a:ln w="9525">
          <a:solidFill>
            <a:srgbClr val="000000"/>
          </a:solidFill>
          <a:round/>
          <a:headEnd/>
          <a:tailEnd/>
        </a:ln>
      </xdr:spPr>
    </xdr:sp>
    <xdr:clientData/>
  </xdr:twoCellAnchor>
  <xdr:twoCellAnchor>
    <xdr:from>
      <xdr:col>50</xdr:col>
      <xdr:colOff>0</xdr:colOff>
      <xdr:row>1</xdr:row>
      <xdr:rowOff>228600</xdr:rowOff>
    </xdr:from>
    <xdr:to>
      <xdr:col>55</xdr:col>
      <xdr:colOff>0</xdr:colOff>
      <xdr:row>3</xdr:row>
      <xdr:rowOff>228600</xdr:rowOff>
    </xdr:to>
    <xdr:sp macro="" textlink="">
      <xdr:nvSpPr>
        <xdr:cNvPr id="6" name="Line 8"/>
        <xdr:cNvSpPr>
          <a:spLocks noChangeShapeType="1"/>
        </xdr:cNvSpPr>
      </xdr:nvSpPr>
      <xdr:spPr bwMode="auto">
        <a:xfrm>
          <a:off x="0" y="381000"/>
          <a:ext cx="952500" cy="457200"/>
        </a:xfrm>
        <a:prstGeom prst="line">
          <a:avLst/>
        </a:prstGeom>
        <a:noFill/>
        <a:ln w="9525">
          <a:solidFill>
            <a:srgbClr val="000000"/>
          </a:solidFill>
          <a:round/>
          <a:headEnd/>
          <a:tailEnd/>
        </a:ln>
      </xdr:spPr>
    </xdr:sp>
    <xdr:clientData/>
  </xdr:twoCellAnchor>
  <xdr:twoCellAnchor>
    <xdr:from>
      <xdr:col>50</xdr:col>
      <xdr:colOff>0</xdr:colOff>
      <xdr:row>1</xdr:row>
      <xdr:rowOff>228600</xdr:rowOff>
    </xdr:from>
    <xdr:to>
      <xdr:col>55</xdr:col>
      <xdr:colOff>0</xdr:colOff>
      <xdr:row>3</xdr:row>
      <xdr:rowOff>228600</xdr:rowOff>
    </xdr:to>
    <xdr:sp macro="" textlink="">
      <xdr:nvSpPr>
        <xdr:cNvPr id="7" name="Line 8"/>
        <xdr:cNvSpPr>
          <a:spLocks noChangeShapeType="1"/>
        </xdr:cNvSpPr>
      </xdr:nvSpPr>
      <xdr:spPr bwMode="auto">
        <a:xfrm>
          <a:off x="0" y="381000"/>
          <a:ext cx="952500" cy="457200"/>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39</xdr:row>
      <xdr:rowOff>0</xdr:rowOff>
    </xdr:from>
    <xdr:to>
      <xdr:col>0</xdr:col>
      <xdr:colOff>0</xdr:colOff>
      <xdr:row>39</xdr:row>
      <xdr:rowOff>0</xdr:rowOff>
    </xdr:to>
    <xdr:sp macro="" textlink="">
      <xdr:nvSpPr>
        <xdr:cNvPr id="5253" name="Line 1"/>
        <xdr:cNvSpPr>
          <a:spLocks noChangeShapeType="1"/>
        </xdr:cNvSpPr>
      </xdr:nvSpPr>
      <xdr:spPr bwMode="auto">
        <a:xfrm>
          <a:off x="0" y="8839200"/>
          <a:ext cx="0" cy="0"/>
        </a:xfrm>
        <a:prstGeom prst="line">
          <a:avLst/>
        </a:prstGeom>
        <a:noFill/>
        <a:ln w="9525">
          <a:solidFill>
            <a:srgbClr val="000000"/>
          </a:solidFill>
          <a:round/>
          <a:headEnd/>
          <a:tailEnd/>
        </a:ln>
      </xdr:spPr>
    </xdr:sp>
    <xdr:clientData/>
  </xdr:twoCellAnchor>
  <xdr:twoCellAnchor>
    <xdr:from>
      <xdr:col>58</xdr:col>
      <xdr:colOff>0</xdr:colOff>
      <xdr:row>15</xdr:row>
      <xdr:rowOff>0</xdr:rowOff>
    </xdr:from>
    <xdr:to>
      <xdr:col>58</xdr:col>
      <xdr:colOff>0</xdr:colOff>
      <xdr:row>15</xdr:row>
      <xdr:rowOff>0</xdr:rowOff>
    </xdr:to>
    <xdr:sp macro="" textlink="">
      <xdr:nvSpPr>
        <xdr:cNvPr id="5254" name="Line 2"/>
        <xdr:cNvSpPr>
          <a:spLocks noChangeShapeType="1"/>
        </xdr:cNvSpPr>
      </xdr:nvSpPr>
      <xdr:spPr bwMode="auto">
        <a:xfrm>
          <a:off x="13154025" y="619125"/>
          <a:ext cx="0" cy="0"/>
        </a:xfrm>
        <a:prstGeom prst="line">
          <a:avLst/>
        </a:prstGeom>
        <a:noFill/>
        <a:ln w="9525">
          <a:solidFill>
            <a:srgbClr val="000000"/>
          </a:solidFill>
          <a:round/>
          <a:headEnd/>
          <a:tailEnd/>
        </a:ln>
      </xdr:spPr>
    </xdr:sp>
    <xdr:clientData/>
  </xdr:twoCellAnchor>
  <xdr:twoCellAnchor>
    <xdr:from>
      <xdr:col>98</xdr:col>
      <xdr:colOff>19050</xdr:colOff>
      <xdr:row>2</xdr:row>
      <xdr:rowOff>0</xdr:rowOff>
    </xdr:from>
    <xdr:to>
      <xdr:col>98</xdr:col>
      <xdr:colOff>19050</xdr:colOff>
      <xdr:row>2</xdr:row>
      <xdr:rowOff>0</xdr:rowOff>
    </xdr:to>
    <xdr:sp macro="" textlink="">
      <xdr:nvSpPr>
        <xdr:cNvPr id="5255" name="Line 4"/>
        <xdr:cNvSpPr>
          <a:spLocks noChangeShapeType="1"/>
        </xdr:cNvSpPr>
      </xdr:nvSpPr>
      <xdr:spPr bwMode="auto">
        <a:xfrm>
          <a:off x="19726275" y="381000"/>
          <a:ext cx="0" cy="0"/>
        </a:xfrm>
        <a:prstGeom prst="line">
          <a:avLst/>
        </a:prstGeom>
        <a:noFill/>
        <a:ln w="9525">
          <a:solidFill>
            <a:srgbClr val="000000"/>
          </a:solidFill>
          <a:round/>
          <a:headEnd/>
          <a:tailEnd/>
        </a:ln>
      </xdr:spPr>
    </xdr:sp>
    <xdr:clientData/>
  </xdr:twoCellAnchor>
  <xdr:twoCellAnchor>
    <xdr:from>
      <xdr:col>98</xdr:col>
      <xdr:colOff>19050</xdr:colOff>
      <xdr:row>2</xdr:row>
      <xdr:rowOff>0</xdr:rowOff>
    </xdr:from>
    <xdr:to>
      <xdr:col>98</xdr:col>
      <xdr:colOff>19050</xdr:colOff>
      <xdr:row>2</xdr:row>
      <xdr:rowOff>0</xdr:rowOff>
    </xdr:to>
    <xdr:sp macro="" textlink="">
      <xdr:nvSpPr>
        <xdr:cNvPr id="5" name="Line 4"/>
        <xdr:cNvSpPr>
          <a:spLocks noChangeShapeType="1"/>
        </xdr:cNvSpPr>
      </xdr:nvSpPr>
      <xdr:spPr bwMode="auto">
        <a:xfrm>
          <a:off x="19050" y="381000"/>
          <a:ext cx="0" cy="0"/>
        </a:xfrm>
        <a:prstGeom prst="line">
          <a:avLst/>
        </a:prstGeom>
        <a:noFill/>
        <a:ln w="9525">
          <a:solidFill>
            <a:srgbClr val="000000"/>
          </a:solidFill>
          <a:round/>
          <a:headEnd/>
          <a:tailEnd/>
        </a:ln>
      </xdr:spPr>
    </xdr:sp>
    <xdr:clientData/>
  </xdr:twoCellAnchor>
  <xdr:twoCellAnchor>
    <xdr:from>
      <xdr:col>98</xdr:col>
      <xdr:colOff>19050</xdr:colOff>
      <xdr:row>2</xdr:row>
      <xdr:rowOff>0</xdr:rowOff>
    </xdr:from>
    <xdr:to>
      <xdr:col>98</xdr:col>
      <xdr:colOff>19050</xdr:colOff>
      <xdr:row>2</xdr:row>
      <xdr:rowOff>0</xdr:rowOff>
    </xdr:to>
    <xdr:sp macro="" textlink="">
      <xdr:nvSpPr>
        <xdr:cNvPr id="6" name="Line 4"/>
        <xdr:cNvSpPr>
          <a:spLocks noChangeShapeType="1"/>
        </xdr:cNvSpPr>
      </xdr:nvSpPr>
      <xdr:spPr bwMode="auto">
        <a:xfrm>
          <a:off x="19050" y="381000"/>
          <a:ext cx="0" cy="0"/>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39</xdr:row>
      <xdr:rowOff>0</xdr:rowOff>
    </xdr:from>
    <xdr:to>
      <xdr:col>0</xdr:col>
      <xdr:colOff>0</xdr:colOff>
      <xdr:row>39</xdr:row>
      <xdr:rowOff>0</xdr:rowOff>
    </xdr:to>
    <xdr:sp macro="" textlink="">
      <xdr:nvSpPr>
        <xdr:cNvPr id="77168" name="Line 1"/>
        <xdr:cNvSpPr>
          <a:spLocks noChangeShapeType="1"/>
        </xdr:cNvSpPr>
      </xdr:nvSpPr>
      <xdr:spPr bwMode="auto">
        <a:xfrm>
          <a:off x="0" y="8839200"/>
          <a:ext cx="0" cy="0"/>
        </a:xfrm>
        <a:prstGeom prst="line">
          <a:avLst/>
        </a:prstGeom>
        <a:noFill/>
        <a:ln w="9525">
          <a:solidFill>
            <a:srgbClr val="000000"/>
          </a:solidFill>
          <a:round/>
          <a:headEnd/>
          <a:tailEnd/>
        </a:ln>
      </xdr:spPr>
    </xdr:sp>
    <xdr:clientData/>
  </xdr:twoCellAnchor>
  <xdr:twoCellAnchor>
    <xdr:from>
      <xdr:col>54</xdr:col>
      <xdr:colOff>0</xdr:colOff>
      <xdr:row>2</xdr:row>
      <xdr:rowOff>9525</xdr:rowOff>
    </xdr:from>
    <xdr:to>
      <xdr:col>54</xdr:col>
      <xdr:colOff>0</xdr:colOff>
      <xdr:row>2</xdr:row>
      <xdr:rowOff>9525</xdr:rowOff>
    </xdr:to>
    <xdr:sp macro="" textlink="">
      <xdr:nvSpPr>
        <xdr:cNvPr id="77169" name="Line 2"/>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170" name="Line 3"/>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89</xdr:col>
      <xdr:colOff>0</xdr:colOff>
      <xdr:row>19</xdr:row>
      <xdr:rowOff>9525</xdr:rowOff>
    </xdr:from>
    <xdr:to>
      <xdr:col>89</xdr:col>
      <xdr:colOff>0</xdr:colOff>
      <xdr:row>19</xdr:row>
      <xdr:rowOff>9525</xdr:rowOff>
    </xdr:to>
    <xdr:sp macro="" textlink="">
      <xdr:nvSpPr>
        <xdr:cNvPr id="77171" name="Line 4"/>
        <xdr:cNvSpPr>
          <a:spLocks noChangeShapeType="1"/>
        </xdr:cNvSpPr>
      </xdr:nvSpPr>
      <xdr:spPr bwMode="auto">
        <a:xfrm>
          <a:off x="19497675" y="4276725"/>
          <a:ext cx="0" cy="0"/>
        </a:xfrm>
        <a:prstGeom prst="line">
          <a:avLst/>
        </a:prstGeom>
        <a:noFill/>
        <a:ln w="9525">
          <a:solidFill>
            <a:srgbClr val="000000"/>
          </a:solidFill>
          <a:round/>
          <a:headEnd/>
          <a:tailEnd/>
        </a:ln>
      </xdr:spPr>
    </xdr:sp>
    <xdr:clientData/>
  </xdr:twoCellAnchor>
  <xdr:twoCellAnchor>
    <xdr:from>
      <xdr:col>149</xdr:col>
      <xdr:colOff>19050</xdr:colOff>
      <xdr:row>9</xdr:row>
      <xdr:rowOff>95250</xdr:rowOff>
    </xdr:from>
    <xdr:to>
      <xdr:col>149</xdr:col>
      <xdr:colOff>19050</xdr:colOff>
      <xdr:row>9</xdr:row>
      <xdr:rowOff>95250</xdr:rowOff>
    </xdr:to>
    <xdr:sp macro="" textlink="">
      <xdr:nvSpPr>
        <xdr:cNvPr id="77172" name="Line 13"/>
        <xdr:cNvSpPr>
          <a:spLocks noChangeShapeType="1"/>
        </xdr:cNvSpPr>
      </xdr:nvSpPr>
      <xdr:spPr bwMode="auto">
        <a:xfrm>
          <a:off x="27355800" y="2076450"/>
          <a:ext cx="0" cy="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73" name="Line 20"/>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143</xdr:col>
      <xdr:colOff>9525</xdr:colOff>
      <xdr:row>3</xdr:row>
      <xdr:rowOff>38100</xdr:rowOff>
    </xdr:from>
    <xdr:to>
      <xdr:col>144</xdr:col>
      <xdr:colOff>95250</xdr:colOff>
      <xdr:row>4</xdr:row>
      <xdr:rowOff>28575</xdr:rowOff>
    </xdr:to>
    <xdr:sp macro="" textlink="">
      <xdr:nvSpPr>
        <xdr:cNvPr id="8" name="Text Box 22"/>
        <xdr:cNvSpPr txBox="1">
          <a:spLocks noChangeArrowheads="1"/>
        </xdr:cNvSpPr>
      </xdr:nvSpPr>
      <xdr:spPr bwMode="auto">
        <a:xfrm>
          <a:off x="26603325" y="647700"/>
          <a:ext cx="209550" cy="2190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人</a:t>
          </a:r>
        </a:p>
      </xdr:txBody>
    </xdr:sp>
    <xdr:clientData/>
  </xdr:twoCellAnchor>
  <xdr:twoCellAnchor>
    <xdr:from>
      <xdr:col>54</xdr:col>
      <xdr:colOff>0</xdr:colOff>
      <xdr:row>2</xdr:row>
      <xdr:rowOff>9525</xdr:rowOff>
    </xdr:from>
    <xdr:to>
      <xdr:col>54</xdr:col>
      <xdr:colOff>0</xdr:colOff>
      <xdr:row>2</xdr:row>
      <xdr:rowOff>9525</xdr:rowOff>
    </xdr:to>
    <xdr:sp macro="" textlink="">
      <xdr:nvSpPr>
        <xdr:cNvPr id="77175" name="Line 24"/>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176" name="Line 25"/>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89</xdr:col>
      <xdr:colOff>0</xdr:colOff>
      <xdr:row>19</xdr:row>
      <xdr:rowOff>9525</xdr:rowOff>
    </xdr:from>
    <xdr:to>
      <xdr:col>89</xdr:col>
      <xdr:colOff>0</xdr:colOff>
      <xdr:row>19</xdr:row>
      <xdr:rowOff>9525</xdr:rowOff>
    </xdr:to>
    <xdr:sp macro="" textlink="">
      <xdr:nvSpPr>
        <xdr:cNvPr id="77177" name="Line 26"/>
        <xdr:cNvSpPr>
          <a:spLocks noChangeShapeType="1"/>
        </xdr:cNvSpPr>
      </xdr:nvSpPr>
      <xdr:spPr bwMode="auto">
        <a:xfrm>
          <a:off x="19497675" y="4276725"/>
          <a:ext cx="0" cy="0"/>
        </a:xfrm>
        <a:prstGeom prst="line">
          <a:avLst/>
        </a:prstGeom>
        <a:noFill/>
        <a:ln w="9525">
          <a:solidFill>
            <a:srgbClr val="000000"/>
          </a:solidFill>
          <a:round/>
          <a:headEnd/>
          <a:tailEnd/>
        </a:ln>
      </xdr:spPr>
    </xdr:sp>
    <xdr:clientData/>
  </xdr:twoCellAnchor>
  <xdr:twoCellAnchor>
    <xdr:from>
      <xdr:col>149</xdr:col>
      <xdr:colOff>19050</xdr:colOff>
      <xdr:row>9</xdr:row>
      <xdr:rowOff>95250</xdr:rowOff>
    </xdr:from>
    <xdr:to>
      <xdr:col>149</xdr:col>
      <xdr:colOff>19050</xdr:colOff>
      <xdr:row>9</xdr:row>
      <xdr:rowOff>95250</xdr:rowOff>
    </xdr:to>
    <xdr:sp macro="" textlink="">
      <xdr:nvSpPr>
        <xdr:cNvPr id="77178" name="Line 27"/>
        <xdr:cNvSpPr>
          <a:spLocks noChangeShapeType="1"/>
        </xdr:cNvSpPr>
      </xdr:nvSpPr>
      <xdr:spPr bwMode="auto">
        <a:xfrm>
          <a:off x="27355800" y="2076450"/>
          <a:ext cx="0" cy="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79" name="Line 28"/>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143</xdr:col>
      <xdr:colOff>9525</xdr:colOff>
      <xdr:row>3</xdr:row>
      <xdr:rowOff>38100</xdr:rowOff>
    </xdr:from>
    <xdr:to>
      <xdr:col>144</xdr:col>
      <xdr:colOff>95250</xdr:colOff>
      <xdr:row>4</xdr:row>
      <xdr:rowOff>28575</xdr:rowOff>
    </xdr:to>
    <xdr:sp macro="" textlink="">
      <xdr:nvSpPr>
        <xdr:cNvPr id="14" name="Text Box 30"/>
        <xdr:cNvSpPr txBox="1">
          <a:spLocks noChangeArrowheads="1"/>
        </xdr:cNvSpPr>
      </xdr:nvSpPr>
      <xdr:spPr bwMode="auto">
        <a:xfrm>
          <a:off x="26603325" y="647700"/>
          <a:ext cx="209550" cy="2190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人</a:t>
          </a:r>
        </a:p>
      </xdr:txBody>
    </xdr:sp>
    <xdr:clientData/>
  </xdr:twoCellAnchor>
  <xdr:twoCellAnchor>
    <xdr:from>
      <xdr:col>89</xdr:col>
      <xdr:colOff>0</xdr:colOff>
      <xdr:row>0</xdr:row>
      <xdr:rowOff>9525</xdr:rowOff>
    </xdr:from>
    <xdr:to>
      <xdr:col>89</xdr:col>
      <xdr:colOff>0</xdr:colOff>
      <xdr:row>0</xdr:row>
      <xdr:rowOff>9525</xdr:rowOff>
    </xdr:to>
    <xdr:sp macro="" textlink="">
      <xdr:nvSpPr>
        <xdr:cNvPr id="77181" name="Line 31"/>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182" name="Line 32"/>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54</xdr:col>
      <xdr:colOff>0</xdr:colOff>
      <xdr:row>2</xdr:row>
      <xdr:rowOff>9525</xdr:rowOff>
    </xdr:from>
    <xdr:to>
      <xdr:col>54</xdr:col>
      <xdr:colOff>0</xdr:colOff>
      <xdr:row>2</xdr:row>
      <xdr:rowOff>9525</xdr:rowOff>
    </xdr:to>
    <xdr:sp macro="" textlink="">
      <xdr:nvSpPr>
        <xdr:cNvPr id="77183" name="Line 33"/>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84" name="Line 34"/>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54</xdr:col>
      <xdr:colOff>0</xdr:colOff>
      <xdr:row>2</xdr:row>
      <xdr:rowOff>9525</xdr:rowOff>
    </xdr:from>
    <xdr:to>
      <xdr:col>54</xdr:col>
      <xdr:colOff>0</xdr:colOff>
      <xdr:row>2</xdr:row>
      <xdr:rowOff>9525</xdr:rowOff>
    </xdr:to>
    <xdr:sp macro="" textlink="">
      <xdr:nvSpPr>
        <xdr:cNvPr id="77185" name="Line 35"/>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86" name="Line 36"/>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89</xdr:col>
      <xdr:colOff>0</xdr:colOff>
      <xdr:row>19</xdr:row>
      <xdr:rowOff>9525</xdr:rowOff>
    </xdr:from>
    <xdr:to>
      <xdr:col>89</xdr:col>
      <xdr:colOff>0</xdr:colOff>
      <xdr:row>19</xdr:row>
      <xdr:rowOff>9525</xdr:rowOff>
    </xdr:to>
    <xdr:sp macro="" textlink="">
      <xdr:nvSpPr>
        <xdr:cNvPr id="77187" name="Line 37"/>
        <xdr:cNvSpPr>
          <a:spLocks noChangeShapeType="1"/>
        </xdr:cNvSpPr>
      </xdr:nvSpPr>
      <xdr:spPr bwMode="auto">
        <a:xfrm>
          <a:off x="19497675" y="4276725"/>
          <a:ext cx="0" cy="0"/>
        </a:xfrm>
        <a:prstGeom prst="line">
          <a:avLst/>
        </a:prstGeom>
        <a:noFill/>
        <a:ln w="9525">
          <a:solidFill>
            <a:srgbClr val="000000"/>
          </a:solidFill>
          <a:round/>
          <a:headEnd/>
          <a:tailEnd/>
        </a:ln>
      </xdr:spPr>
    </xdr:sp>
    <xdr:clientData/>
  </xdr:twoCellAnchor>
  <xdr:twoCellAnchor>
    <xdr:from>
      <xdr:col>89</xdr:col>
      <xdr:colOff>0</xdr:colOff>
      <xdr:row>19</xdr:row>
      <xdr:rowOff>9525</xdr:rowOff>
    </xdr:from>
    <xdr:to>
      <xdr:col>89</xdr:col>
      <xdr:colOff>0</xdr:colOff>
      <xdr:row>19</xdr:row>
      <xdr:rowOff>9525</xdr:rowOff>
    </xdr:to>
    <xdr:sp macro="" textlink="">
      <xdr:nvSpPr>
        <xdr:cNvPr id="77188" name="Line 38"/>
        <xdr:cNvSpPr>
          <a:spLocks noChangeShapeType="1"/>
        </xdr:cNvSpPr>
      </xdr:nvSpPr>
      <xdr:spPr bwMode="auto">
        <a:xfrm>
          <a:off x="19497675" y="4276725"/>
          <a:ext cx="0" cy="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89" name="Line 20"/>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90" name="Line 28"/>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91" name="Line 34"/>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77192" name="Line 36"/>
        <xdr:cNvSpPr>
          <a:spLocks noChangeShapeType="1"/>
        </xdr:cNvSpPr>
      </xdr:nvSpPr>
      <xdr:spPr bwMode="auto">
        <a:xfrm>
          <a:off x="6581775" y="7477125"/>
          <a:ext cx="1104900" cy="457200"/>
        </a:xfrm>
        <a:prstGeom prst="line">
          <a:avLst/>
        </a:prstGeom>
        <a:noFill/>
        <a:ln w="9525">
          <a:solidFill>
            <a:srgbClr val="000000"/>
          </a:solidFill>
          <a:round/>
          <a:headEnd/>
          <a:tailEnd/>
        </a:ln>
      </xdr:spPr>
    </xdr:sp>
    <xdr:clientData/>
  </xdr:twoCellAnchor>
  <xdr:twoCellAnchor>
    <xdr:from>
      <xdr:col>138</xdr:col>
      <xdr:colOff>100852</xdr:colOff>
      <xdr:row>0</xdr:row>
      <xdr:rowOff>221398</xdr:rowOff>
    </xdr:from>
    <xdr:to>
      <xdr:col>188</xdr:col>
      <xdr:colOff>0</xdr:colOff>
      <xdr:row>15</xdr:row>
      <xdr:rowOff>154723</xdr:rowOff>
    </xdr:to>
    <xdr:graphicFrame macro="">
      <xdr:nvGraphicFramePr>
        <xdr:cNvPr id="77193" name="グラフ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54</xdr:col>
      <xdr:colOff>0</xdr:colOff>
      <xdr:row>2</xdr:row>
      <xdr:rowOff>9525</xdr:rowOff>
    </xdr:from>
    <xdr:to>
      <xdr:col>54</xdr:col>
      <xdr:colOff>0</xdr:colOff>
      <xdr:row>2</xdr:row>
      <xdr:rowOff>9525</xdr:rowOff>
    </xdr:to>
    <xdr:sp macro="" textlink="">
      <xdr:nvSpPr>
        <xdr:cNvPr id="77194" name="Line 2"/>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54</xdr:col>
      <xdr:colOff>0</xdr:colOff>
      <xdr:row>2</xdr:row>
      <xdr:rowOff>9525</xdr:rowOff>
    </xdr:from>
    <xdr:to>
      <xdr:col>54</xdr:col>
      <xdr:colOff>0</xdr:colOff>
      <xdr:row>2</xdr:row>
      <xdr:rowOff>9525</xdr:rowOff>
    </xdr:to>
    <xdr:sp macro="" textlink="">
      <xdr:nvSpPr>
        <xdr:cNvPr id="77195" name="Line 24"/>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54</xdr:col>
      <xdr:colOff>0</xdr:colOff>
      <xdr:row>2</xdr:row>
      <xdr:rowOff>9525</xdr:rowOff>
    </xdr:from>
    <xdr:to>
      <xdr:col>54</xdr:col>
      <xdr:colOff>0</xdr:colOff>
      <xdr:row>2</xdr:row>
      <xdr:rowOff>9525</xdr:rowOff>
    </xdr:to>
    <xdr:sp macro="" textlink="">
      <xdr:nvSpPr>
        <xdr:cNvPr id="77196" name="Line 33"/>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54</xdr:col>
      <xdr:colOff>0</xdr:colOff>
      <xdr:row>2</xdr:row>
      <xdr:rowOff>9525</xdr:rowOff>
    </xdr:from>
    <xdr:to>
      <xdr:col>54</xdr:col>
      <xdr:colOff>0</xdr:colOff>
      <xdr:row>2</xdr:row>
      <xdr:rowOff>9525</xdr:rowOff>
    </xdr:to>
    <xdr:sp macro="" textlink="">
      <xdr:nvSpPr>
        <xdr:cNvPr id="77197" name="Line 35"/>
        <xdr:cNvSpPr>
          <a:spLocks noChangeShapeType="1"/>
        </xdr:cNvSpPr>
      </xdr:nvSpPr>
      <xdr:spPr bwMode="auto">
        <a:xfrm>
          <a:off x="13030200" y="4286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198" name="Line 3"/>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199" name="Line 25"/>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200" name="Line 31"/>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89</xdr:col>
      <xdr:colOff>0</xdr:colOff>
      <xdr:row>0</xdr:row>
      <xdr:rowOff>9525</xdr:rowOff>
    </xdr:from>
    <xdr:to>
      <xdr:col>89</xdr:col>
      <xdr:colOff>0</xdr:colOff>
      <xdr:row>0</xdr:row>
      <xdr:rowOff>9525</xdr:rowOff>
    </xdr:to>
    <xdr:sp macro="" textlink="">
      <xdr:nvSpPr>
        <xdr:cNvPr id="77201" name="Line 32"/>
        <xdr:cNvSpPr>
          <a:spLocks noChangeShapeType="1"/>
        </xdr:cNvSpPr>
      </xdr:nvSpPr>
      <xdr:spPr bwMode="auto">
        <a:xfrm>
          <a:off x="19497675" y="9525"/>
          <a:ext cx="0" cy="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36" name="Line 20"/>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37" name="Line 28"/>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38" name="Line 34"/>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39" name="Line 36"/>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40" name="Line 20"/>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41" name="Line 28"/>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42" name="Line 34"/>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twoCellAnchor>
    <xdr:from>
      <xdr:col>10</xdr:col>
      <xdr:colOff>9525</xdr:colOff>
      <xdr:row>33</xdr:row>
      <xdr:rowOff>9525</xdr:rowOff>
    </xdr:from>
    <xdr:to>
      <xdr:col>17</xdr:col>
      <xdr:colOff>0</xdr:colOff>
      <xdr:row>35</xdr:row>
      <xdr:rowOff>9525</xdr:rowOff>
    </xdr:to>
    <xdr:sp macro="" textlink="">
      <xdr:nvSpPr>
        <xdr:cNvPr id="43" name="Line 36"/>
        <xdr:cNvSpPr>
          <a:spLocks noChangeShapeType="1"/>
        </xdr:cNvSpPr>
      </xdr:nvSpPr>
      <xdr:spPr bwMode="auto">
        <a:xfrm>
          <a:off x="9525" y="7477125"/>
          <a:ext cx="1104900" cy="457200"/>
        </a:xfrm>
        <a:prstGeom prst="lin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50</xdr:row>
      <xdr:rowOff>0</xdr:rowOff>
    </xdr:from>
    <xdr:to>
      <xdr:col>0</xdr:col>
      <xdr:colOff>0</xdr:colOff>
      <xdr:row>50</xdr:row>
      <xdr:rowOff>0</xdr:rowOff>
    </xdr:to>
    <xdr:sp macro="" textlink="">
      <xdr:nvSpPr>
        <xdr:cNvPr id="73200" name="Line 1025"/>
        <xdr:cNvSpPr>
          <a:spLocks noChangeShapeType="1"/>
        </xdr:cNvSpPr>
      </xdr:nvSpPr>
      <xdr:spPr bwMode="auto">
        <a:xfrm>
          <a:off x="0" y="1097280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73201" name="Line 1026"/>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1</xdr:col>
      <xdr:colOff>0</xdr:colOff>
      <xdr:row>0</xdr:row>
      <xdr:rowOff>0</xdr:rowOff>
    </xdr:from>
    <xdr:to>
      <xdr:col>1</xdr:col>
      <xdr:colOff>0</xdr:colOff>
      <xdr:row>0</xdr:row>
      <xdr:rowOff>0</xdr:rowOff>
    </xdr:to>
    <xdr:sp macro="" textlink="">
      <xdr:nvSpPr>
        <xdr:cNvPr id="73202" name="Line 1027"/>
        <xdr:cNvSpPr>
          <a:spLocks noChangeShapeType="1"/>
        </xdr:cNvSpPr>
      </xdr:nvSpPr>
      <xdr:spPr bwMode="auto">
        <a:xfrm>
          <a:off x="200025" y="0"/>
          <a:ext cx="0" cy="0"/>
        </a:xfrm>
        <a:prstGeom prst="line">
          <a:avLst/>
        </a:prstGeom>
        <a:noFill/>
        <a:ln w="9525">
          <a:solidFill>
            <a:srgbClr val="000000"/>
          </a:solidFill>
          <a:round/>
          <a:headEnd/>
          <a:tailEnd/>
        </a:ln>
      </xdr:spPr>
    </xdr:sp>
    <xdr:clientData/>
  </xdr:twoCellAnchor>
  <xdr:twoCellAnchor>
    <xdr:from>
      <xdr:col>1</xdr:col>
      <xdr:colOff>0</xdr:colOff>
      <xdr:row>0</xdr:row>
      <xdr:rowOff>9525</xdr:rowOff>
    </xdr:from>
    <xdr:to>
      <xdr:col>1</xdr:col>
      <xdr:colOff>0</xdr:colOff>
      <xdr:row>0</xdr:row>
      <xdr:rowOff>9525</xdr:rowOff>
    </xdr:to>
    <xdr:sp macro="" textlink="">
      <xdr:nvSpPr>
        <xdr:cNvPr id="73203" name="Line 1028"/>
        <xdr:cNvSpPr>
          <a:spLocks noChangeShapeType="1"/>
        </xdr:cNvSpPr>
      </xdr:nvSpPr>
      <xdr:spPr bwMode="auto">
        <a:xfrm>
          <a:off x="200025" y="9525"/>
          <a:ext cx="0" cy="0"/>
        </a:xfrm>
        <a:prstGeom prst="line">
          <a:avLst/>
        </a:prstGeom>
        <a:noFill/>
        <a:ln w="9525">
          <a:solidFill>
            <a:srgbClr val="000000"/>
          </a:solidFill>
          <a:round/>
          <a:headEnd/>
          <a:tailEnd/>
        </a:ln>
      </xdr:spPr>
    </xdr:sp>
    <xdr:clientData/>
  </xdr:twoCellAnchor>
  <xdr:twoCellAnchor>
    <xdr:from>
      <xdr:col>61</xdr:col>
      <xdr:colOff>19050</xdr:colOff>
      <xdr:row>0</xdr:row>
      <xdr:rowOff>0</xdr:rowOff>
    </xdr:from>
    <xdr:to>
      <xdr:col>61</xdr:col>
      <xdr:colOff>19050</xdr:colOff>
      <xdr:row>0</xdr:row>
      <xdr:rowOff>0</xdr:rowOff>
    </xdr:to>
    <xdr:sp macro="" textlink="">
      <xdr:nvSpPr>
        <xdr:cNvPr id="73204" name="Line 1032"/>
        <xdr:cNvSpPr>
          <a:spLocks noChangeShapeType="1"/>
        </xdr:cNvSpPr>
      </xdr:nvSpPr>
      <xdr:spPr bwMode="auto">
        <a:xfrm>
          <a:off x="8382000" y="0"/>
          <a:ext cx="0" cy="0"/>
        </a:xfrm>
        <a:prstGeom prst="line">
          <a:avLst/>
        </a:prstGeom>
        <a:noFill/>
        <a:ln w="9525">
          <a:solidFill>
            <a:srgbClr val="000000"/>
          </a:solidFill>
          <a:round/>
          <a:headEnd/>
          <a:tailEnd/>
        </a:ln>
      </xdr:spPr>
    </xdr:sp>
    <xdr:clientData/>
  </xdr:twoCellAnchor>
  <xdr:twoCellAnchor>
    <xdr:from>
      <xdr:col>1</xdr:col>
      <xdr:colOff>0</xdr:colOff>
      <xdr:row>21</xdr:row>
      <xdr:rowOff>9525</xdr:rowOff>
    </xdr:from>
    <xdr:to>
      <xdr:col>1</xdr:col>
      <xdr:colOff>0</xdr:colOff>
      <xdr:row>21</xdr:row>
      <xdr:rowOff>9525</xdr:rowOff>
    </xdr:to>
    <xdr:sp macro="" textlink="">
      <xdr:nvSpPr>
        <xdr:cNvPr id="73205" name="Line 1035"/>
        <xdr:cNvSpPr>
          <a:spLocks noChangeShapeType="1"/>
        </xdr:cNvSpPr>
      </xdr:nvSpPr>
      <xdr:spPr bwMode="auto">
        <a:xfrm>
          <a:off x="200025" y="4733925"/>
          <a:ext cx="0" cy="0"/>
        </a:xfrm>
        <a:prstGeom prst="line">
          <a:avLst/>
        </a:prstGeom>
        <a:noFill/>
        <a:ln w="9525">
          <a:solidFill>
            <a:srgbClr val="000000"/>
          </a:solidFill>
          <a:round/>
          <a:headEnd/>
          <a:tailEnd/>
        </a:ln>
      </xdr:spPr>
    </xdr:sp>
    <xdr:clientData/>
  </xdr:twoCellAnchor>
  <xdr:twoCellAnchor>
    <xdr:from>
      <xdr:col>51</xdr:col>
      <xdr:colOff>0</xdr:colOff>
      <xdr:row>21</xdr:row>
      <xdr:rowOff>9525</xdr:rowOff>
    </xdr:from>
    <xdr:to>
      <xdr:col>51</xdr:col>
      <xdr:colOff>0</xdr:colOff>
      <xdr:row>21</xdr:row>
      <xdr:rowOff>9525</xdr:rowOff>
    </xdr:to>
    <xdr:sp macro="" textlink="">
      <xdr:nvSpPr>
        <xdr:cNvPr id="73206" name="Line 1036"/>
        <xdr:cNvSpPr>
          <a:spLocks noChangeShapeType="1"/>
        </xdr:cNvSpPr>
      </xdr:nvSpPr>
      <xdr:spPr bwMode="auto">
        <a:xfrm>
          <a:off x="7124700" y="4733925"/>
          <a:ext cx="0" cy="0"/>
        </a:xfrm>
        <a:prstGeom prst="line">
          <a:avLst/>
        </a:prstGeom>
        <a:noFill/>
        <a:ln w="9525">
          <a:solidFill>
            <a:srgbClr val="000000"/>
          </a:solidFill>
          <a:round/>
          <a:headEnd/>
          <a:tailEnd/>
        </a:ln>
      </xdr:spPr>
    </xdr:sp>
    <xdr:clientData/>
  </xdr:twoCellAnchor>
  <xdr:twoCellAnchor>
    <xdr:from>
      <xdr:col>105</xdr:col>
      <xdr:colOff>0</xdr:colOff>
      <xdr:row>2</xdr:row>
      <xdr:rowOff>9525</xdr:rowOff>
    </xdr:from>
    <xdr:to>
      <xdr:col>105</xdr:col>
      <xdr:colOff>0</xdr:colOff>
      <xdr:row>2</xdr:row>
      <xdr:rowOff>9525</xdr:rowOff>
    </xdr:to>
    <xdr:sp macro="" textlink="">
      <xdr:nvSpPr>
        <xdr:cNvPr id="73207" name="Line 1037"/>
        <xdr:cNvSpPr>
          <a:spLocks noChangeShapeType="1"/>
        </xdr:cNvSpPr>
      </xdr:nvSpPr>
      <xdr:spPr bwMode="auto">
        <a:xfrm>
          <a:off x="14077950" y="390525"/>
          <a:ext cx="0" cy="0"/>
        </a:xfrm>
        <a:prstGeom prst="line">
          <a:avLst/>
        </a:prstGeom>
        <a:noFill/>
        <a:ln w="9525">
          <a:solidFill>
            <a:srgbClr val="000000"/>
          </a:solidFill>
          <a:round/>
          <a:headEnd/>
          <a:tailEnd/>
        </a:ln>
      </xdr:spPr>
    </xdr:sp>
    <xdr:clientData/>
  </xdr:twoCellAnchor>
  <xdr:twoCellAnchor>
    <xdr:from>
      <xdr:col>140</xdr:col>
      <xdr:colOff>0</xdr:colOff>
      <xdr:row>0</xdr:row>
      <xdr:rowOff>9525</xdr:rowOff>
    </xdr:from>
    <xdr:to>
      <xdr:col>140</xdr:col>
      <xdr:colOff>0</xdr:colOff>
      <xdr:row>0</xdr:row>
      <xdr:rowOff>9525</xdr:rowOff>
    </xdr:to>
    <xdr:sp macro="" textlink="">
      <xdr:nvSpPr>
        <xdr:cNvPr id="73208" name="Line 1038"/>
        <xdr:cNvSpPr>
          <a:spLocks noChangeShapeType="1"/>
        </xdr:cNvSpPr>
      </xdr:nvSpPr>
      <xdr:spPr bwMode="auto">
        <a:xfrm>
          <a:off x="21078825" y="9525"/>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09" name="Line 1039"/>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10" name="Line 1040"/>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11" name="Line 1041"/>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12" name="Line 1042"/>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180</xdr:col>
      <xdr:colOff>0</xdr:colOff>
      <xdr:row>9</xdr:row>
      <xdr:rowOff>95250</xdr:rowOff>
    </xdr:from>
    <xdr:to>
      <xdr:col>180</xdr:col>
      <xdr:colOff>0</xdr:colOff>
      <xdr:row>9</xdr:row>
      <xdr:rowOff>95250</xdr:rowOff>
    </xdr:to>
    <xdr:sp macro="" textlink="">
      <xdr:nvSpPr>
        <xdr:cNvPr id="73213" name="Line 1046"/>
        <xdr:cNvSpPr>
          <a:spLocks noChangeShapeType="1"/>
        </xdr:cNvSpPr>
      </xdr:nvSpPr>
      <xdr:spPr bwMode="auto">
        <a:xfrm>
          <a:off x="27927300" y="2076450"/>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14" name="Line 1049"/>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15" name="Line 1050"/>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16" name="Line 1051"/>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17" name="Line 1052"/>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xdr:col>
      <xdr:colOff>0</xdr:colOff>
      <xdr:row>0</xdr:row>
      <xdr:rowOff>9525</xdr:rowOff>
    </xdr:from>
    <xdr:to>
      <xdr:col>1</xdr:col>
      <xdr:colOff>0</xdr:colOff>
      <xdr:row>0</xdr:row>
      <xdr:rowOff>9525</xdr:rowOff>
    </xdr:to>
    <xdr:sp macro="" textlink="">
      <xdr:nvSpPr>
        <xdr:cNvPr id="73218" name="Line 1053"/>
        <xdr:cNvSpPr>
          <a:spLocks noChangeShapeType="1"/>
        </xdr:cNvSpPr>
      </xdr:nvSpPr>
      <xdr:spPr bwMode="auto">
        <a:xfrm>
          <a:off x="200025" y="9525"/>
          <a:ext cx="0" cy="0"/>
        </a:xfrm>
        <a:prstGeom prst="line">
          <a:avLst/>
        </a:prstGeom>
        <a:noFill/>
        <a:ln w="9525">
          <a:solidFill>
            <a:srgbClr val="000000"/>
          </a:solidFill>
          <a:round/>
          <a:headEnd/>
          <a:tailEnd/>
        </a:ln>
      </xdr:spPr>
    </xdr:sp>
    <xdr:clientData/>
  </xdr:twoCellAnchor>
  <xdr:twoCellAnchor>
    <xdr:from>
      <xdr:col>1</xdr:col>
      <xdr:colOff>0</xdr:colOff>
      <xdr:row>21</xdr:row>
      <xdr:rowOff>9525</xdr:rowOff>
    </xdr:from>
    <xdr:to>
      <xdr:col>1</xdr:col>
      <xdr:colOff>0</xdr:colOff>
      <xdr:row>21</xdr:row>
      <xdr:rowOff>9525</xdr:rowOff>
    </xdr:to>
    <xdr:sp macro="" textlink="">
      <xdr:nvSpPr>
        <xdr:cNvPr id="73219" name="Line 1054"/>
        <xdr:cNvSpPr>
          <a:spLocks noChangeShapeType="1"/>
        </xdr:cNvSpPr>
      </xdr:nvSpPr>
      <xdr:spPr bwMode="auto">
        <a:xfrm>
          <a:off x="200025" y="4733925"/>
          <a:ext cx="0" cy="0"/>
        </a:xfrm>
        <a:prstGeom prst="line">
          <a:avLst/>
        </a:prstGeom>
        <a:noFill/>
        <a:ln w="9525">
          <a:solidFill>
            <a:srgbClr val="000000"/>
          </a:solidFill>
          <a:round/>
          <a:headEnd/>
          <a:tailEnd/>
        </a:ln>
      </xdr:spPr>
    </xdr:sp>
    <xdr:clientData/>
  </xdr:twoCellAnchor>
  <xdr:twoCellAnchor>
    <xdr:from>
      <xdr:col>51</xdr:col>
      <xdr:colOff>0</xdr:colOff>
      <xdr:row>21</xdr:row>
      <xdr:rowOff>9525</xdr:rowOff>
    </xdr:from>
    <xdr:to>
      <xdr:col>51</xdr:col>
      <xdr:colOff>0</xdr:colOff>
      <xdr:row>21</xdr:row>
      <xdr:rowOff>9525</xdr:rowOff>
    </xdr:to>
    <xdr:sp macro="" textlink="">
      <xdr:nvSpPr>
        <xdr:cNvPr id="73220" name="Line 1055"/>
        <xdr:cNvSpPr>
          <a:spLocks noChangeShapeType="1"/>
        </xdr:cNvSpPr>
      </xdr:nvSpPr>
      <xdr:spPr bwMode="auto">
        <a:xfrm>
          <a:off x="7124700" y="4733925"/>
          <a:ext cx="0" cy="0"/>
        </a:xfrm>
        <a:prstGeom prst="line">
          <a:avLst/>
        </a:prstGeom>
        <a:noFill/>
        <a:ln w="9525">
          <a:solidFill>
            <a:srgbClr val="000000"/>
          </a:solidFill>
          <a:round/>
          <a:headEnd/>
          <a:tailEnd/>
        </a:ln>
      </xdr:spPr>
    </xdr:sp>
    <xdr:clientData/>
  </xdr:twoCellAnchor>
  <xdr:twoCellAnchor>
    <xdr:from>
      <xdr:col>140</xdr:col>
      <xdr:colOff>0</xdr:colOff>
      <xdr:row>0</xdr:row>
      <xdr:rowOff>9525</xdr:rowOff>
    </xdr:from>
    <xdr:to>
      <xdr:col>140</xdr:col>
      <xdr:colOff>0</xdr:colOff>
      <xdr:row>0</xdr:row>
      <xdr:rowOff>9525</xdr:rowOff>
    </xdr:to>
    <xdr:sp macro="" textlink="">
      <xdr:nvSpPr>
        <xdr:cNvPr id="73221" name="Line 1056"/>
        <xdr:cNvSpPr>
          <a:spLocks noChangeShapeType="1"/>
        </xdr:cNvSpPr>
      </xdr:nvSpPr>
      <xdr:spPr bwMode="auto">
        <a:xfrm>
          <a:off x="21078825" y="9525"/>
          <a:ext cx="0" cy="0"/>
        </a:xfrm>
        <a:prstGeom prst="line">
          <a:avLst/>
        </a:prstGeom>
        <a:noFill/>
        <a:ln w="9525">
          <a:solidFill>
            <a:srgbClr val="000000"/>
          </a:solidFill>
          <a:round/>
          <a:headEnd/>
          <a:tailEnd/>
        </a:ln>
      </xdr:spPr>
    </xdr:sp>
    <xdr:clientData/>
  </xdr:twoCellAnchor>
  <xdr:twoCellAnchor>
    <xdr:from>
      <xdr:col>51</xdr:col>
      <xdr:colOff>0</xdr:colOff>
      <xdr:row>21</xdr:row>
      <xdr:rowOff>9525</xdr:rowOff>
    </xdr:from>
    <xdr:to>
      <xdr:col>51</xdr:col>
      <xdr:colOff>0</xdr:colOff>
      <xdr:row>21</xdr:row>
      <xdr:rowOff>9525</xdr:rowOff>
    </xdr:to>
    <xdr:sp macro="" textlink="">
      <xdr:nvSpPr>
        <xdr:cNvPr id="73222" name="Line 1057"/>
        <xdr:cNvSpPr>
          <a:spLocks noChangeShapeType="1"/>
        </xdr:cNvSpPr>
      </xdr:nvSpPr>
      <xdr:spPr bwMode="auto">
        <a:xfrm>
          <a:off x="7124700" y="4733925"/>
          <a:ext cx="0" cy="0"/>
        </a:xfrm>
        <a:prstGeom prst="line">
          <a:avLst/>
        </a:prstGeom>
        <a:noFill/>
        <a:ln w="9525">
          <a:solidFill>
            <a:srgbClr val="000000"/>
          </a:solidFill>
          <a:round/>
          <a:headEnd/>
          <a:tailEnd/>
        </a:ln>
      </xdr:spPr>
    </xdr:sp>
    <xdr:clientData/>
  </xdr:twoCellAnchor>
  <xdr:twoCellAnchor>
    <xdr:from>
      <xdr:col>51</xdr:col>
      <xdr:colOff>0</xdr:colOff>
      <xdr:row>21</xdr:row>
      <xdr:rowOff>9525</xdr:rowOff>
    </xdr:from>
    <xdr:to>
      <xdr:col>51</xdr:col>
      <xdr:colOff>0</xdr:colOff>
      <xdr:row>21</xdr:row>
      <xdr:rowOff>9525</xdr:rowOff>
    </xdr:to>
    <xdr:sp macro="" textlink="">
      <xdr:nvSpPr>
        <xdr:cNvPr id="73223" name="Line 1058"/>
        <xdr:cNvSpPr>
          <a:spLocks noChangeShapeType="1"/>
        </xdr:cNvSpPr>
      </xdr:nvSpPr>
      <xdr:spPr bwMode="auto">
        <a:xfrm>
          <a:off x="7124700" y="4733925"/>
          <a:ext cx="0" cy="0"/>
        </a:xfrm>
        <a:prstGeom prst="line">
          <a:avLst/>
        </a:prstGeom>
        <a:noFill/>
        <a:ln w="9525">
          <a:solidFill>
            <a:srgbClr val="000000"/>
          </a:solidFill>
          <a:round/>
          <a:headEnd/>
          <a:tailEnd/>
        </a:ln>
      </xdr:spPr>
    </xdr:sp>
    <xdr:clientData/>
  </xdr:twoCellAnchor>
  <xdr:twoCellAnchor>
    <xdr:from>
      <xdr:col>51</xdr:col>
      <xdr:colOff>0</xdr:colOff>
      <xdr:row>21</xdr:row>
      <xdr:rowOff>9525</xdr:rowOff>
    </xdr:from>
    <xdr:to>
      <xdr:col>51</xdr:col>
      <xdr:colOff>0</xdr:colOff>
      <xdr:row>21</xdr:row>
      <xdr:rowOff>9525</xdr:rowOff>
    </xdr:to>
    <xdr:sp macro="" textlink="">
      <xdr:nvSpPr>
        <xdr:cNvPr id="73224" name="Line 1059"/>
        <xdr:cNvSpPr>
          <a:spLocks noChangeShapeType="1"/>
        </xdr:cNvSpPr>
      </xdr:nvSpPr>
      <xdr:spPr bwMode="auto">
        <a:xfrm>
          <a:off x="7124700" y="4733925"/>
          <a:ext cx="0" cy="0"/>
        </a:xfrm>
        <a:prstGeom prst="line">
          <a:avLst/>
        </a:prstGeom>
        <a:noFill/>
        <a:ln w="9525">
          <a:solidFill>
            <a:srgbClr val="000000"/>
          </a:solidFill>
          <a:round/>
          <a:headEnd/>
          <a:tailEnd/>
        </a:ln>
      </xdr:spPr>
    </xdr:sp>
    <xdr:clientData/>
  </xdr:twoCellAnchor>
  <xdr:twoCellAnchor>
    <xdr:from>
      <xdr:col>51</xdr:col>
      <xdr:colOff>0</xdr:colOff>
      <xdr:row>21</xdr:row>
      <xdr:rowOff>9525</xdr:rowOff>
    </xdr:from>
    <xdr:to>
      <xdr:col>51</xdr:col>
      <xdr:colOff>0</xdr:colOff>
      <xdr:row>21</xdr:row>
      <xdr:rowOff>9525</xdr:rowOff>
    </xdr:to>
    <xdr:sp macro="" textlink="">
      <xdr:nvSpPr>
        <xdr:cNvPr id="73225" name="Line 1060"/>
        <xdr:cNvSpPr>
          <a:spLocks noChangeShapeType="1"/>
        </xdr:cNvSpPr>
      </xdr:nvSpPr>
      <xdr:spPr bwMode="auto">
        <a:xfrm>
          <a:off x="7124700" y="4733925"/>
          <a:ext cx="0" cy="0"/>
        </a:xfrm>
        <a:prstGeom prst="line">
          <a:avLst/>
        </a:prstGeom>
        <a:noFill/>
        <a:ln w="9525">
          <a:solidFill>
            <a:srgbClr val="000000"/>
          </a:solidFill>
          <a:round/>
          <a:headEnd/>
          <a:tailEnd/>
        </a:ln>
      </xdr:spPr>
    </xdr:sp>
    <xdr:clientData/>
  </xdr:twoCellAnchor>
  <xdr:twoCellAnchor>
    <xdr:from>
      <xdr:col>105</xdr:col>
      <xdr:colOff>0</xdr:colOff>
      <xdr:row>2</xdr:row>
      <xdr:rowOff>9525</xdr:rowOff>
    </xdr:from>
    <xdr:to>
      <xdr:col>105</xdr:col>
      <xdr:colOff>0</xdr:colOff>
      <xdr:row>2</xdr:row>
      <xdr:rowOff>9525</xdr:rowOff>
    </xdr:to>
    <xdr:sp macro="" textlink="">
      <xdr:nvSpPr>
        <xdr:cNvPr id="73226" name="Line 1061"/>
        <xdr:cNvSpPr>
          <a:spLocks noChangeShapeType="1"/>
        </xdr:cNvSpPr>
      </xdr:nvSpPr>
      <xdr:spPr bwMode="auto">
        <a:xfrm>
          <a:off x="14077950" y="390525"/>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27" name="Line 1062"/>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28" name="Line 1063"/>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29" name="Line 1064"/>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30" name="Line 1065"/>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31" name="Line 1066"/>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15</xdr:row>
      <xdr:rowOff>9525</xdr:rowOff>
    </xdr:from>
    <xdr:to>
      <xdr:col>140</xdr:col>
      <xdr:colOff>0</xdr:colOff>
      <xdr:row>15</xdr:row>
      <xdr:rowOff>9525</xdr:rowOff>
    </xdr:to>
    <xdr:sp macro="" textlink="">
      <xdr:nvSpPr>
        <xdr:cNvPr id="73232" name="Line 1067"/>
        <xdr:cNvSpPr>
          <a:spLocks noChangeShapeType="1"/>
        </xdr:cNvSpPr>
      </xdr:nvSpPr>
      <xdr:spPr bwMode="auto">
        <a:xfrm>
          <a:off x="21078825" y="3362325"/>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33" name="Line 1068"/>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140</xdr:col>
      <xdr:colOff>0</xdr:colOff>
      <xdr:row>31</xdr:row>
      <xdr:rowOff>0</xdr:rowOff>
    </xdr:from>
    <xdr:to>
      <xdr:col>140</xdr:col>
      <xdr:colOff>0</xdr:colOff>
      <xdr:row>31</xdr:row>
      <xdr:rowOff>0</xdr:rowOff>
    </xdr:to>
    <xdr:sp macro="" textlink="">
      <xdr:nvSpPr>
        <xdr:cNvPr id="73234" name="Line 1069"/>
        <xdr:cNvSpPr>
          <a:spLocks noChangeShapeType="1"/>
        </xdr:cNvSpPr>
      </xdr:nvSpPr>
      <xdr:spPr bwMode="auto">
        <a:xfrm>
          <a:off x="21078825" y="7010400"/>
          <a:ext cx="0" cy="0"/>
        </a:xfrm>
        <a:prstGeom prst="line">
          <a:avLst/>
        </a:prstGeom>
        <a:noFill/>
        <a:ln w="9525">
          <a:solidFill>
            <a:srgbClr val="000000"/>
          </a:solidFill>
          <a:round/>
          <a:headEnd/>
          <a:tailEnd/>
        </a:ln>
      </xdr:spPr>
    </xdr:sp>
    <xdr:clientData/>
  </xdr:twoCellAnchor>
  <xdr:twoCellAnchor>
    <xdr:from>
      <xdr:col>105</xdr:col>
      <xdr:colOff>0</xdr:colOff>
      <xdr:row>2</xdr:row>
      <xdr:rowOff>9525</xdr:rowOff>
    </xdr:from>
    <xdr:to>
      <xdr:col>105</xdr:col>
      <xdr:colOff>0</xdr:colOff>
      <xdr:row>2</xdr:row>
      <xdr:rowOff>9525</xdr:rowOff>
    </xdr:to>
    <xdr:sp macro="" textlink="">
      <xdr:nvSpPr>
        <xdr:cNvPr id="73235" name="Line 1037"/>
        <xdr:cNvSpPr>
          <a:spLocks noChangeShapeType="1"/>
        </xdr:cNvSpPr>
      </xdr:nvSpPr>
      <xdr:spPr bwMode="auto">
        <a:xfrm>
          <a:off x="14077950" y="390525"/>
          <a:ext cx="0" cy="0"/>
        </a:xfrm>
        <a:prstGeom prst="line">
          <a:avLst/>
        </a:prstGeom>
        <a:noFill/>
        <a:ln w="9525">
          <a:solidFill>
            <a:srgbClr val="000000"/>
          </a:solidFill>
          <a:round/>
          <a:headEnd/>
          <a:tailEnd/>
        </a:ln>
      </xdr:spPr>
    </xdr:sp>
    <xdr:clientData/>
  </xdr:twoCellAnchor>
  <xdr:twoCellAnchor>
    <xdr:from>
      <xdr:col>105</xdr:col>
      <xdr:colOff>0</xdr:colOff>
      <xdr:row>2</xdr:row>
      <xdr:rowOff>9525</xdr:rowOff>
    </xdr:from>
    <xdr:to>
      <xdr:col>105</xdr:col>
      <xdr:colOff>0</xdr:colOff>
      <xdr:row>2</xdr:row>
      <xdr:rowOff>9525</xdr:rowOff>
    </xdr:to>
    <xdr:sp macro="" textlink="">
      <xdr:nvSpPr>
        <xdr:cNvPr id="73236" name="Line 1061"/>
        <xdr:cNvSpPr>
          <a:spLocks noChangeShapeType="1"/>
        </xdr:cNvSpPr>
      </xdr:nvSpPr>
      <xdr:spPr bwMode="auto">
        <a:xfrm>
          <a:off x="14077950" y="390525"/>
          <a:ext cx="0" cy="0"/>
        </a:xfrm>
        <a:prstGeom prst="line">
          <a:avLst/>
        </a:prstGeom>
        <a:noFill/>
        <a:ln w="9525">
          <a:solidFill>
            <a:srgbClr val="000000"/>
          </a:solidFill>
          <a:round/>
          <a:headEnd/>
          <a:tailEnd/>
        </a:ln>
      </xdr:spPr>
    </xdr:sp>
    <xdr:clientData/>
  </xdr:twoCellAnchor>
  <xdr:twoCellAnchor>
    <xdr:from>
      <xdr:col>140</xdr:col>
      <xdr:colOff>0</xdr:colOff>
      <xdr:row>0</xdr:row>
      <xdr:rowOff>9525</xdr:rowOff>
    </xdr:from>
    <xdr:to>
      <xdr:col>140</xdr:col>
      <xdr:colOff>0</xdr:colOff>
      <xdr:row>0</xdr:row>
      <xdr:rowOff>9525</xdr:rowOff>
    </xdr:to>
    <xdr:sp macro="" textlink="">
      <xdr:nvSpPr>
        <xdr:cNvPr id="73237" name="Line 1038"/>
        <xdr:cNvSpPr>
          <a:spLocks noChangeShapeType="1"/>
        </xdr:cNvSpPr>
      </xdr:nvSpPr>
      <xdr:spPr bwMode="auto">
        <a:xfrm>
          <a:off x="21078825" y="9525"/>
          <a:ext cx="0" cy="0"/>
        </a:xfrm>
        <a:prstGeom prst="line">
          <a:avLst/>
        </a:prstGeom>
        <a:noFill/>
        <a:ln w="9525">
          <a:solidFill>
            <a:srgbClr val="000000"/>
          </a:solidFill>
          <a:round/>
          <a:headEnd/>
          <a:tailEnd/>
        </a:ln>
      </xdr:spPr>
    </xdr:sp>
    <xdr:clientData/>
  </xdr:twoCellAnchor>
  <xdr:twoCellAnchor>
    <xdr:from>
      <xdr:col>140</xdr:col>
      <xdr:colOff>0</xdr:colOff>
      <xdr:row>0</xdr:row>
      <xdr:rowOff>9525</xdr:rowOff>
    </xdr:from>
    <xdr:to>
      <xdr:col>140</xdr:col>
      <xdr:colOff>0</xdr:colOff>
      <xdr:row>0</xdr:row>
      <xdr:rowOff>9525</xdr:rowOff>
    </xdr:to>
    <xdr:sp macro="" textlink="">
      <xdr:nvSpPr>
        <xdr:cNvPr id="73238" name="Line 1056"/>
        <xdr:cNvSpPr>
          <a:spLocks noChangeShapeType="1"/>
        </xdr:cNvSpPr>
      </xdr:nvSpPr>
      <xdr:spPr bwMode="auto">
        <a:xfrm>
          <a:off x="21078825" y="9525"/>
          <a:ext cx="0" cy="0"/>
        </a:xfrm>
        <a:prstGeom prst="line">
          <a:avLst/>
        </a:prstGeom>
        <a:no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134470</xdr:colOff>
      <xdr:row>1</xdr:row>
      <xdr:rowOff>13686</xdr:rowOff>
    </xdr:from>
    <xdr:to>
      <xdr:col>34</xdr:col>
      <xdr:colOff>145676</xdr:colOff>
      <xdr:row>19</xdr:row>
      <xdr:rowOff>83562</xdr:rowOff>
    </xdr:to>
    <xdr:graphicFrame macro="">
      <xdr:nvGraphicFramePr>
        <xdr:cNvPr id="102439" name="グラフ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0</xdr:rowOff>
    </xdr:from>
    <xdr:to>
      <xdr:col>0</xdr:col>
      <xdr:colOff>0</xdr:colOff>
      <xdr:row>38</xdr:row>
      <xdr:rowOff>0</xdr:rowOff>
    </xdr:to>
    <xdr:sp macro="" textlink="">
      <xdr:nvSpPr>
        <xdr:cNvPr id="102440" name="Line 1"/>
        <xdr:cNvSpPr>
          <a:spLocks noChangeShapeType="1"/>
        </xdr:cNvSpPr>
      </xdr:nvSpPr>
      <xdr:spPr bwMode="auto">
        <a:xfrm>
          <a:off x="0" y="6781800"/>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102441" name="Line 2"/>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2" name="Line 3"/>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102443" name="Line 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4" name="AutoShape 5"/>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5" name="AutoShape 6"/>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6" name="AutoShape 7"/>
        <xdr:cNvSpPr>
          <a:spLocks noChangeArrowheads="1"/>
        </xdr:cNvSpPr>
      </xdr:nvSpPr>
      <xdr:spPr bwMode="auto">
        <a:xfrm>
          <a:off x="0" y="0"/>
          <a:ext cx="0" cy="0"/>
        </a:xfrm>
        <a:prstGeom prst="pentagon">
          <a:avLst/>
        </a:prstGeom>
        <a:solidFill>
          <a:srgbClr val="000000"/>
        </a:solidFill>
        <a:ln w="9525">
          <a:solidFill>
            <a:srgbClr val="000000"/>
          </a:solidFill>
          <a:miter lim="800000"/>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7" name="Line 8"/>
        <xdr:cNvSpPr>
          <a:spLocks noChangeShapeType="1"/>
        </xdr:cNvSpPr>
      </xdr:nvSpPr>
      <xdr:spPr bwMode="auto">
        <a:xfrm>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8" name="Line 9"/>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0</xdr:row>
      <xdr:rowOff>0</xdr:rowOff>
    </xdr:from>
    <xdr:to>
      <xdr:col>0</xdr:col>
      <xdr:colOff>0</xdr:colOff>
      <xdr:row>0</xdr:row>
      <xdr:rowOff>0</xdr:rowOff>
    </xdr:to>
    <xdr:sp macro="" textlink="">
      <xdr:nvSpPr>
        <xdr:cNvPr id="102449" name="Line 10"/>
        <xdr:cNvSpPr>
          <a:spLocks noChangeShapeType="1"/>
        </xdr:cNvSpPr>
      </xdr:nvSpPr>
      <xdr:spPr bwMode="auto">
        <a:xfrm flipV="1">
          <a:off x="0" y="0"/>
          <a:ext cx="0" cy="0"/>
        </a:xfrm>
        <a:prstGeom prst="line">
          <a:avLst/>
        </a:prstGeom>
        <a:noFill/>
        <a:ln w="9525">
          <a:solidFill>
            <a:srgbClr val="000000"/>
          </a:solidFill>
          <a:round/>
          <a:headEnd/>
          <a:tailEnd/>
        </a:ln>
      </xdr:spPr>
    </xdr:sp>
    <xdr:clientData/>
  </xdr:twoCellAnchor>
  <xdr:twoCellAnchor>
    <xdr:from>
      <xdr:col>0</xdr:col>
      <xdr:colOff>0</xdr:colOff>
      <xdr:row>13</xdr:row>
      <xdr:rowOff>9525</xdr:rowOff>
    </xdr:from>
    <xdr:to>
      <xdr:col>0</xdr:col>
      <xdr:colOff>0</xdr:colOff>
      <xdr:row>13</xdr:row>
      <xdr:rowOff>9525</xdr:rowOff>
    </xdr:to>
    <xdr:sp macro="" textlink="">
      <xdr:nvSpPr>
        <xdr:cNvPr id="102450" name="Line 11"/>
        <xdr:cNvSpPr>
          <a:spLocks noChangeShapeType="1"/>
        </xdr:cNvSpPr>
      </xdr:nvSpPr>
      <xdr:spPr bwMode="auto">
        <a:xfrm>
          <a:off x="0" y="1762125"/>
          <a:ext cx="0" cy="0"/>
        </a:xfrm>
        <a:prstGeom prst="line">
          <a:avLst/>
        </a:prstGeom>
        <a:noFill/>
        <a:ln w="9525">
          <a:solidFill>
            <a:srgbClr val="000000"/>
          </a:solidFill>
          <a:round/>
          <a:headEnd/>
          <a:tailEnd/>
        </a:ln>
      </xdr:spPr>
    </xdr:sp>
    <xdr:clientData/>
  </xdr:twoCellAnchor>
  <xdr:twoCellAnchor>
    <xdr:from>
      <xdr:col>0</xdr:col>
      <xdr:colOff>0</xdr:colOff>
      <xdr:row>13</xdr:row>
      <xdr:rowOff>9525</xdr:rowOff>
    </xdr:from>
    <xdr:to>
      <xdr:col>0</xdr:col>
      <xdr:colOff>0</xdr:colOff>
      <xdr:row>13</xdr:row>
      <xdr:rowOff>9525</xdr:rowOff>
    </xdr:to>
    <xdr:sp macro="" textlink="">
      <xdr:nvSpPr>
        <xdr:cNvPr id="102451" name="Line 12"/>
        <xdr:cNvSpPr>
          <a:spLocks noChangeShapeType="1"/>
        </xdr:cNvSpPr>
      </xdr:nvSpPr>
      <xdr:spPr bwMode="auto">
        <a:xfrm>
          <a:off x="0" y="1762125"/>
          <a:ext cx="0" cy="0"/>
        </a:xfrm>
        <a:prstGeom prst="line">
          <a:avLst/>
        </a:prstGeom>
        <a:noFill/>
        <a:ln w="9525">
          <a:solidFill>
            <a:srgbClr val="000000"/>
          </a:solidFill>
          <a:round/>
          <a:headEnd/>
          <a:tailEnd/>
        </a:ln>
      </xdr:spPr>
    </xdr:sp>
    <xdr:clientData/>
  </xdr:twoCellAnchor>
  <xdr:twoCellAnchor>
    <xdr:from>
      <xdr:col>0</xdr:col>
      <xdr:colOff>0</xdr:colOff>
      <xdr:row>2</xdr:row>
      <xdr:rowOff>9525</xdr:rowOff>
    </xdr:from>
    <xdr:to>
      <xdr:col>0</xdr:col>
      <xdr:colOff>0</xdr:colOff>
      <xdr:row>2</xdr:row>
      <xdr:rowOff>9525</xdr:rowOff>
    </xdr:to>
    <xdr:sp macro="" textlink="">
      <xdr:nvSpPr>
        <xdr:cNvPr id="102452" name="Line 13"/>
        <xdr:cNvSpPr>
          <a:spLocks noChangeShapeType="1"/>
        </xdr:cNvSpPr>
      </xdr:nvSpPr>
      <xdr:spPr bwMode="auto">
        <a:xfrm>
          <a:off x="0" y="390525"/>
          <a:ext cx="0" cy="0"/>
        </a:xfrm>
        <a:prstGeom prst="line">
          <a:avLst/>
        </a:prstGeom>
        <a:noFill/>
        <a:ln w="9525">
          <a:solidFill>
            <a:srgbClr val="000000"/>
          </a:solidFill>
          <a:round/>
          <a:headEnd/>
          <a:tailEnd/>
        </a:ln>
      </xdr:spPr>
    </xdr:sp>
    <xdr:clientData/>
  </xdr:twoCellAnchor>
  <xdr:twoCellAnchor>
    <xdr:from>
      <xdr:col>0</xdr:col>
      <xdr:colOff>0</xdr:colOff>
      <xdr:row>0</xdr:row>
      <xdr:rowOff>9525</xdr:rowOff>
    </xdr:from>
    <xdr:to>
      <xdr:col>0</xdr:col>
      <xdr:colOff>0</xdr:colOff>
      <xdr:row>0</xdr:row>
      <xdr:rowOff>9525</xdr:rowOff>
    </xdr:to>
    <xdr:sp macro="" textlink="">
      <xdr:nvSpPr>
        <xdr:cNvPr id="102453" name="Line 14"/>
        <xdr:cNvSpPr>
          <a:spLocks noChangeShapeType="1"/>
        </xdr:cNvSpPr>
      </xdr:nvSpPr>
      <xdr:spPr bwMode="auto">
        <a:xfrm>
          <a:off x="0" y="9525"/>
          <a:ext cx="0" cy="0"/>
        </a:xfrm>
        <a:prstGeom prst="line">
          <a:avLst/>
        </a:prstGeom>
        <a:noFill/>
        <a:ln w="9525">
          <a:solidFill>
            <a:srgbClr val="000000"/>
          </a:solidFill>
          <a:round/>
          <a:headEnd/>
          <a:tailEnd/>
        </a:ln>
      </xdr:spPr>
    </xdr:sp>
    <xdr:clientData/>
  </xdr:twoCellAnchor>
  <xdr:twoCellAnchor>
    <xdr:from>
      <xdr:col>0</xdr:col>
      <xdr:colOff>0</xdr:colOff>
      <xdr:row>14</xdr:row>
      <xdr:rowOff>9525</xdr:rowOff>
    </xdr:from>
    <xdr:to>
      <xdr:col>0</xdr:col>
      <xdr:colOff>0</xdr:colOff>
      <xdr:row>14</xdr:row>
      <xdr:rowOff>9525</xdr:rowOff>
    </xdr:to>
    <xdr:sp macro="" textlink="">
      <xdr:nvSpPr>
        <xdr:cNvPr id="102454" name="Line 15"/>
        <xdr:cNvSpPr>
          <a:spLocks noChangeShapeType="1"/>
        </xdr:cNvSpPr>
      </xdr:nvSpPr>
      <xdr:spPr bwMode="auto">
        <a:xfrm>
          <a:off x="0" y="1876425"/>
          <a:ext cx="0" cy="0"/>
        </a:xfrm>
        <a:prstGeom prst="line">
          <a:avLst/>
        </a:prstGeom>
        <a:noFill/>
        <a:ln w="9525">
          <a:solidFill>
            <a:srgbClr val="000000"/>
          </a:solidFill>
          <a:round/>
          <a:headEnd/>
          <a:tailEnd/>
        </a:ln>
      </xdr:spPr>
    </xdr:sp>
    <xdr:clientData/>
  </xdr:twoCellAnchor>
  <xdr:twoCellAnchor>
    <xdr:from>
      <xdr:col>0</xdr:col>
      <xdr:colOff>0</xdr:colOff>
      <xdr:row>14</xdr:row>
      <xdr:rowOff>9525</xdr:rowOff>
    </xdr:from>
    <xdr:to>
      <xdr:col>0</xdr:col>
      <xdr:colOff>0</xdr:colOff>
      <xdr:row>14</xdr:row>
      <xdr:rowOff>9525</xdr:rowOff>
    </xdr:to>
    <xdr:sp macro="" textlink="">
      <xdr:nvSpPr>
        <xdr:cNvPr id="102455" name="Line 16"/>
        <xdr:cNvSpPr>
          <a:spLocks noChangeShapeType="1"/>
        </xdr:cNvSpPr>
      </xdr:nvSpPr>
      <xdr:spPr bwMode="auto">
        <a:xfrm>
          <a:off x="0" y="1876425"/>
          <a:ext cx="0" cy="0"/>
        </a:xfrm>
        <a:prstGeom prst="line">
          <a:avLst/>
        </a:prstGeom>
        <a:noFill/>
        <a:ln w="9525">
          <a:solidFill>
            <a:srgbClr val="000000"/>
          </a:solidFill>
          <a:round/>
          <a:headEnd/>
          <a:tailEnd/>
        </a:ln>
      </xdr:spPr>
    </xdr:sp>
    <xdr:clientData/>
  </xdr:twoCellAnchor>
  <xdr:twoCellAnchor>
    <xdr:from>
      <xdr:col>0</xdr:col>
      <xdr:colOff>0</xdr:colOff>
      <xdr:row>30</xdr:row>
      <xdr:rowOff>0</xdr:rowOff>
    </xdr:from>
    <xdr:to>
      <xdr:col>0</xdr:col>
      <xdr:colOff>0</xdr:colOff>
      <xdr:row>30</xdr:row>
      <xdr:rowOff>0</xdr:rowOff>
    </xdr:to>
    <xdr:sp macro="" textlink="">
      <xdr:nvSpPr>
        <xdr:cNvPr id="102456" name="Line 17"/>
        <xdr:cNvSpPr>
          <a:spLocks noChangeShapeType="1"/>
        </xdr:cNvSpPr>
      </xdr:nvSpPr>
      <xdr:spPr bwMode="auto">
        <a:xfrm>
          <a:off x="0" y="4953000"/>
          <a:ext cx="0" cy="0"/>
        </a:xfrm>
        <a:prstGeom prst="line">
          <a:avLst/>
        </a:prstGeom>
        <a:noFill/>
        <a:ln w="9525">
          <a:solidFill>
            <a:srgbClr val="000000"/>
          </a:solidFill>
          <a:round/>
          <a:headEnd/>
          <a:tailEnd/>
        </a:ln>
      </xdr:spPr>
    </xdr:sp>
    <xdr:clientData/>
  </xdr:twoCellAnchor>
  <xdr:twoCellAnchor>
    <xdr:from>
      <xdr:col>0</xdr:col>
      <xdr:colOff>0</xdr:colOff>
      <xdr:row>30</xdr:row>
      <xdr:rowOff>0</xdr:rowOff>
    </xdr:from>
    <xdr:to>
      <xdr:col>0</xdr:col>
      <xdr:colOff>0</xdr:colOff>
      <xdr:row>30</xdr:row>
      <xdr:rowOff>0</xdr:rowOff>
    </xdr:to>
    <xdr:sp macro="" textlink="">
      <xdr:nvSpPr>
        <xdr:cNvPr id="102457" name="Line 18"/>
        <xdr:cNvSpPr>
          <a:spLocks noChangeShapeType="1"/>
        </xdr:cNvSpPr>
      </xdr:nvSpPr>
      <xdr:spPr bwMode="auto">
        <a:xfrm>
          <a:off x="0" y="495300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58" name="Line 22"/>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59" name="Line 29"/>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1</xdr:col>
      <xdr:colOff>0</xdr:colOff>
      <xdr:row>22</xdr:row>
      <xdr:rowOff>9525</xdr:rowOff>
    </xdr:from>
    <xdr:to>
      <xdr:col>1</xdr:col>
      <xdr:colOff>0</xdr:colOff>
      <xdr:row>22</xdr:row>
      <xdr:rowOff>9525</xdr:rowOff>
    </xdr:to>
    <xdr:sp macro="" textlink="">
      <xdr:nvSpPr>
        <xdr:cNvPr id="102460" name="Line 33"/>
        <xdr:cNvSpPr>
          <a:spLocks noChangeShapeType="1"/>
        </xdr:cNvSpPr>
      </xdr:nvSpPr>
      <xdr:spPr bwMode="auto">
        <a:xfrm>
          <a:off x="200025" y="3133725"/>
          <a:ext cx="0" cy="0"/>
        </a:xfrm>
        <a:prstGeom prst="line">
          <a:avLst/>
        </a:prstGeom>
        <a:noFill/>
        <a:ln w="9525">
          <a:solidFill>
            <a:srgbClr val="000000"/>
          </a:solidFill>
          <a:round/>
          <a:headEnd/>
          <a:tailEnd/>
        </a:ln>
      </xdr:spPr>
    </xdr:sp>
    <xdr:clientData/>
  </xdr:twoCellAnchor>
  <xdr:twoCellAnchor>
    <xdr:from>
      <xdr:col>1</xdr:col>
      <xdr:colOff>0</xdr:colOff>
      <xdr:row>32</xdr:row>
      <xdr:rowOff>9525</xdr:rowOff>
    </xdr:from>
    <xdr:to>
      <xdr:col>1</xdr:col>
      <xdr:colOff>0</xdr:colOff>
      <xdr:row>32</xdr:row>
      <xdr:rowOff>9525</xdr:rowOff>
    </xdr:to>
    <xdr:sp macro="" textlink="">
      <xdr:nvSpPr>
        <xdr:cNvPr id="102461" name="Line 34"/>
        <xdr:cNvSpPr>
          <a:spLocks noChangeShapeType="1"/>
        </xdr:cNvSpPr>
      </xdr:nvSpPr>
      <xdr:spPr bwMode="auto">
        <a:xfrm>
          <a:off x="200025" y="5419725"/>
          <a:ext cx="0" cy="0"/>
        </a:xfrm>
        <a:prstGeom prst="line">
          <a:avLst/>
        </a:prstGeom>
        <a:noFill/>
        <a:ln w="9525">
          <a:solidFill>
            <a:srgbClr val="000000"/>
          </a:solidFill>
          <a:round/>
          <a:headEnd/>
          <a:tailEnd/>
        </a:ln>
      </xdr:spPr>
    </xdr:sp>
    <xdr:clientData/>
  </xdr:twoCellAnchor>
  <xdr:twoCellAnchor>
    <xdr:from>
      <xdr:col>1</xdr:col>
      <xdr:colOff>0</xdr:colOff>
      <xdr:row>42</xdr:row>
      <xdr:rowOff>9525</xdr:rowOff>
    </xdr:from>
    <xdr:to>
      <xdr:col>1</xdr:col>
      <xdr:colOff>0</xdr:colOff>
      <xdr:row>42</xdr:row>
      <xdr:rowOff>9525</xdr:rowOff>
    </xdr:to>
    <xdr:sp macro="" textlink="">
      <xdr:nvSpPr>
        <xdr:cNvPr id="102462" name="Line 38"/>
        <xdr:cNvSpPr>
          <a:spLocks noChangeShapeType="1"/>
        </xdr:cNvSpPr>
      </xdr:nvSpPr>
      <xdr:spPr bwMode="auto">
        <a:xfrm>
          <a:off x="200025" y="7705725"/>
          <a:ext cx="0" cy="0"/>
        </a:xfrm>
        <a:prstGeom prst="line">
          <a:avLst/>
        </a:prstGeom>
        <a:noFill/>
        <a:ln w="9525">
          <a:solidFill>
            <a:srgbClr val="000000"/>
          </a:solidFill>
          <a:round/>
          <a:headEnd/>
          <a:tailEnd/>
        </a:ln>
      </xdr:spPr>
    </xdr:sp>
    <xdr:clientData/>
  </xdr:twoCellAnchor>
  <xdr:twoCellAnchor>
    <xdr:from>
      <xdr:col>36</xdr:col>
      <xdr:colOff>0</xdr:colOff>
      <xdr:row>2</xdr:row>
      <xdr:rowOff>9525</xdr:rowOff>
    </xdr:from>
    <xdr:to>
      <xdr:col>36</xdr:col>
      <xdr:colOff>0</xdr:colOff>
      <xdr:row>2</xdr:row>
      <xdr:rowOff>9525</xdr:rowOff>
    </xdr:to>
    <xdr:sp macro="" textlink="">
      <xdr:nvSpPr>
        <xdr:cNvPr id="102463" name="Line 39"/>
        <xdr:cNvSpPr>
          <a:spLocks noChangeShapeType="1"/>
        </xdr:cNvSpPr>
      </xdr:nvSpPr>
      <xdr:spPr bwMode="auto">
        <a:xfrm>
          <a:off x="7200900" y="390525"/>
          <a:ext cx="0" cy="0"/>
        </a:xfrm>
        <a:prstGeom prst="line">
          <a:avLst/>
        </a:prstGeom>
        <a:noFill/>
        <a:ln w="9525">
          <a:solidFill>
            <a:srgbClr val="000000"/>
          </a:solidFill>
          <a:round/>
          <a:headEnd/>
          <a:tailEnd/>
        </a:ln>
      </xdr:spPr>
    </xdr:sp>
    <xdr:clientData/>
  </xdr:twoCellAnchor>
  <xdr:twoCellAnchor>
    <xdr:from>
      <xdr:col>36</xdr:col>
      <xdr:colOff>0</xdr:colOff>
      <xdr:row>22</xdr:row>
      <xdr:rowOff>9525</xdr:rowOff>
    </xdr:from>
    <xdr:to>
      <xdr:col>36</xdr:col>
      <xdr:colOff>0</xdr:colOff>
      <xdr:row>22</xdr:row>
      <xdr:rowOff>9525</xdr:rowOff>
    </xdr:to>
    <xdr:sp macro="" textlink="">
      <xdr:nvSpPr>
        <xdr:cNvPr id="102464" name="Line 40"/>
        <xdr:cNvSpPr>
          <a:spLocks noChangeShapeType="1"/>
        </xdr:cNvSpPr>
      </xdr:nvSpPr>
      <xdr:spPr bwMode="auto">
        <a:xfrm>
          <a:off x="7200900" y="3133725"/>
          <a:ext cx="0" cy="0"/>
        </a:xfrm>
        <a:prstGeom prst="line">
          <a:avLst/>
        </a:prstGeom>
        <a:noFill/>
        <a:ln w="9525">
          <a:solidFill>
            <a:srgbClr val="000000"/>
          </a:solidFill>
          <a:round/>
          <a:headEnd/>
          <a:tailEnd/>
        </a:ln>
      </xdr:spPr>
    </xdr:sp>
    <xdr:clientData/>
  </xdr:twoCellAnchor>
  <xdr:twoCellAnchor>
    <xdr:from>
      <xdr:col>71</xdr:col>
      <xdr:colOff>0</xdr:colOff>
      <xdr:row>2</xdr:row>
      <xdr:rowOff>9525</xdr:rowOff>
    </xdr:from>
    <xdr:to>
      <xdr:col>71</xdr:col>
      <xdr:colOff>0</xdr:colOff>
      <xdr:row>2</xdr:row>
      <xdr:rowOff>9525</xdr:rowOff>
    </xdr:to>
    <xdr:sp macro="" textlink="">
      <xdr:nvSpPr>
        <xdr:cNvPr id="102465" name="Line 41"/>
        <xdr:cNvSpPr>
          <a:spLocks noChangeShapeType="1"/>
        </xdr:cNvSpPr>
      </xdr:nvSpPr>
      <xdr:spPr bwMode="auto">
        <a:xfrm>
          <a:off x="14201775" y="390525"/>
          <a:ext cx="0" cy="0"/>
        </a:xfrm>
        <a:prstGeom prst="line">
          <a:avLst/>
        </a:prstGeom>
        <a:noFill/>
        <a:ln w="9525">
          <a:solidFill>
            <a:srgbClr val="000000"/>
          </a:solidFill>
          <a:round/>
          <a:headEnd/>
          <a:tailEnd/>
        </a:ln>
      </xdr:spPr>
    </xdr:sp>
    <xdr:clientData/>
  </xdr:twoCellAnchor>
  <xdr:twoCellAnchor>
    <xdr:from>
      <xdr:col>71</xdr:col>
      <xdr:colOff>0</xdr:colOff>
      <xdr:row>25</xdr:row>
      <xdr:rowOff>9525</xdr:rowOff>
    </xdr:from>
    <xdr:to>
      <xdr:col>71</xdr:col>
      <xdr:colOff>0</xdr:colOff>
      <xdr:row>25</xdr:row>
      <xdr:rowOff>9525</xdr:rowOff>
    </xdr:to>
    <xdr:sp macro="" textlink="">
      <xdr:nvSpPr>
        <xdr:cNvPr id="102466" name="Line 42"/>
        <xdr:cNvSpPr>
          <a:spLocks noChangeShapeType="1"/>
        </xdr:cNvSpPr>
      </xdr:nvSpPr>
      <xdr:spPr bwMode="auto">
        <a:xfrm>
          <a:off x="14201775" y="38195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67" name="Line 46"/>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68" name="Line 47"/>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1</xdr:col>
      <xdr:colOff>0</xdr:colOff>
      <xdr:row>22</xdr:row>
      <xdr:rowOff>9525</xdr:rowOff>
    </xdr:from>
    <xdr:to>
      <xdr:col>1</xdr:col>
      <xdr:colOff>0</xdr:colOff>
      <xdr:row>22</xdr:row>
      <xdr:rowOff>9525</xdr:rowOff>
    </xdr:to>
    <xdr:sp macro="" textlink="">
      <xdr:nvSpPr>
        <xdr:cNvPr id="102469" name="Line 48"/>
        <xdr:cNvSpPr>
          <a:spLocks noChangeShapeType="1"/>
        </xdr:cNvSpPr>
      </xdr:nvSpPr>
      <xdr:spPr bwMode="auto">
        <a:xfrm>
          <a:off x="200025" y="3133725"/>
          <a:ext cx="0" cy="0"/>
        </a:xfrm>
        <a:prstGeom prst="line">
          <a:avLst/>
        </a:prstGeom>
        <a:noFill/>
        <a:ln w="9525">
          <a:solidFill>
            <a:srgbClr val="000000"/>
          </a:solidFill>
          <a:round/>
          <a:headEnd/>
          <a:tailEnd/>
        </a:ln>
      </xdr:spPr>
    </xdr:sp>
    <xdr:clientData/>
  </xdr:twoCellAnchor>
  <xdr:twoCellAnchor>
    <xdr:from>
      <xdr:col>1</xdr:col>
      <xdr:colOff>0</xdr:colOff>
      <xdr:row>32</xdr:row>
      <xdr:rowOff>9525</xdr:rowOff>
    </xdr:from>
    <xdr:to>
      <xdr:col>1</xdr:col>
      <xdr:colOff>0</xdr:colOff>
      <xdr:row>32</xdr:row>
      <xdr:rowOff>9525</xdr:rowOff>
    </xdr:to>
    <xdr:sp macro="" textlink="">
      <xdr:nvSpPr>
        <xdr:cNvPr id="102470" name="Line 49"/>
        <xdr:cNvSpPr>
          <a:spLocks noChangeShapeType="1"/>
        </xdr:cNvSpPr>
      </xdr:nvSpPr>
      <xdr:spPr bwMode="auto">
        <a:xfrm>
          <a:off x="200025" y="5419725"/>
          <a:ext cx="0" cy="0"/>
        </a:xfrm>
        <a:prstGeom prst="line">
          <a:avLst/>
        </a:prstGeom>
        <a:noFill/>
        <a:ln w="9525">
          <a:solidFill>
            <a:srgbClr val="000000"/>
          </a:solidFill>
          <a:round/>
          <a:headEnd/>
          <a:tailEnd/>
        </a:ln>
      </xdr:spPr>
    </xdr:sp>
    <xdr:clientData/>
  </xdr:twoCellAnchor>
  <xdr:twoCellAnchor>
    <xdr:from>
      <xdr:col>1</xdr:col>
      <xdr:colOff>0</xdr:colOff>
      <xdr:row>42</xdr:row>
      <xdr:rowOff>9525</xdr:rowOff>
    </xdr:from>
    <xdr:to>
      <xdr:col>1</xdr:col>
      <xdr:colOff>0</xdr:colOff>
      <xdr:row>42</xdr:row>
      <xdr:rowOff>9525</xdr:rowOff>
    </xdr:to>
    <xdr:sp macro="" textlink="">
      <xdr:nvSpPr>
        <xdr:cNvPr id="102471" name="Line 50"/>
        <xdr:cNvSpPr>
          <a:spLocks noChangeShapeType="1"/>
        </xdr:cNvSpPr>
      </xdr:nvSpPr>
      <xdr:spPr bwMode="auto">
        <a:xfrm>
          <a:off x="200025" y="77057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72" name="Line 22"/>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73" name="Line 29"/>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74" name="Line 46"/>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75" name="Line 47"/>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76" name="Line 22"/>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77" name="Line 29"/>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1</xdr:col>
      <xdr:colOff>0</xdr:colOff>
      <xdr:row>22</xdr:row>
      <xdr:rowOff>9525</xdr:rowOff>
    </xdr:from>
    <xdr:to>
      <xdr:col>1</xdr:col>
      <xdr:colOff>0</xdr:colOff>
      <xdr:row>22</xdr:row>
      <xdr:rowOff>9525</xdr:rowOff>
    </xdr:to>
    <xdr:sp macro="" textlink="">
      <xdr:nvSpPr>
        <xdr:cNvPr id="102478" name="Line 33"/>
        <xdr:cNvSpPr>
          <a:spLocks noChangeShapeType="1"/>
        </xdr:cNvSpPr>
      </xdr:nvSpPr>
      <xdr:spPr bwMode="auto">
        <a:xfrm>
          <a:off x="200025" y="3133725"/>
          <a:ext cx="0" cy="0"/>
        </a:xfrm>
        <a:prstGeom prst="line">
          <a:avLst/>
        </a:prstGeom>
        <a:noFill/>
        <a:ln w="9525">
          <a:solidFill>
            <a:srgbClr val="000000"/>
          </a:solidFill>
          <a:round/>
          <a:headEnd/>
          <a:tailEnd/>
        </a:ln>
      </xdr:spPr>
    </xdr:sp>
    <xdr:clientData/>
  </xdr:twoCellAnchor>
  <xdr:twoCellAnchor>
    <xdr:from>
      <xdr:col>1</xdr:col>
      <xdr:colOff>0</xdr:colOff>
      <xdr:row>32</xdr:row>
      <xdr:rowOff>9525</xdr:rowOff>
    </xdr:from>
    <xdr:to>
      <xdr:col>1</xdr:col>
      <xdr:colOff>0</xdr:colOff>
      <xdr:row>32</xdr:row>
      <xdr:rowOff>9525</xdr:rowOff>
    </xdr:to>
    <xdr:sp macro="" textlink="">
      <xdr:nvSpPr>
        <xdr:cNvPr id="102479" name="Line 34"/>
        <xdr:cNvSpPr>
          <a:spLocks noChangeShapeType="1"/>
        </xdr:cNvSpPr>
      </xdr:nvSpPr>
      <xdr:spPr bwMode="auto">
        <a:xfrm>
          <a:off x="200025" y="5419725"/>
          <a:ext cx="0" cy="0"/>
        </a:xfrm>
        <a:prstGeom prst="line">
          <a:avLst/>
        </a:prstGeom>
        <a:noFill/>
        <a:ln w="9525">
          <a:solidFill>
            <a:srgbClr val="000000"/>
          </a:solidFill>
          <a:round/>
          <a:headEnd/>
          <a:tailEnd/>
        </a:ln>
      </xdr:spPr>
    </xdr:sp>
    <xdr:clientData/>
  </xdr:twoCellAnchor>
  <xdr:twoCellAnchor>
    <xdr:from>
      <xdr:col>1</xdr:col>
      <xdr:colOff>0</xdr:colOff>
      <xdr:row>42</xdr:row>
      <xdr:rowOff>9525</xdr:rowOff>
    </xdr:from>
    <xdr:to>
      <xdr:col>1</xdr:col>
      <xdr:colOff>0</xdr:colOff>
      <xdr:row>42</xdr:row>
      <xdr:rowOff>9525</xdr:rowOff>
    </xdr:to>
    <xdr:sp macro="" textlink="">
      <xdr:nvSpPr>
        <xdr:cNvPr id="102480" name="Line 38"/>
        <xdr:cNvSpPr>
          <a:spLocks noChangeShapeType="1"/>
        </xdr:cNvSpPr>
      </xdr:nvSpPr>
      <xdr:spPr bwMode="auto">
        <a:xfrm>
          <a:off x="200025" y="77057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81" name="Line 46"/>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82" name="Line 47"/>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1</xdr:col>
      <xdr:colOff>0</xdr:colOff>
      <xdr:row>22</xdr:row>
      <xdr:rowOff>9525</xdr:rowOff>
    </xdr:from>
    <xdr:to>
      <xdr:col>1</xdr:col>
      <xdr:colOff>0</xdr:colOff>
      <xdr:row>22</xdr:row>
      <xdr:rowOff>9525</xdr:rowOff>
    </xdr:to>
    <xdr:sp macro="" textlink="">
      <xdr:nvSpPr>
        <xdr:cNvPr id="102483" name="Line 48"/>
        <xdr:cNvSpPr>
          <a:spLocks noChangeShapeType="1"/>
        </xdr:cNvSpPr>
      </xdr:nvSpPr>
      <xdr:spPr bwMode="auto">
        <a:xfrm>
          <a:off x="200025" y="3133725"/>
          <a:ext cx="0" cy="0"/>
        </a:xfrm>
        <a:prstGeom prst="line">
          <a:avLst/>
        </a:prstGeom>
        <a:noFill/>
        <a:ln w="9525">
          <a:solidFill>
            <a:srgbClr val="000000"/>
          </a:solidFill>
          <a:round/>
          <a:headEnd/>
          <a:tailEnd/>
        </a:ln>
      </xdr:spPr>
    </xdr:sp>
    <xdr:clientData/>
  </xdr:twoCellAnchor>
  <xdr:twoCellAnchor>
    <xdr:from>
      <xdr:col>1</xdr:col>
      <xdr:colOff>0</xdr:colOff>
      <xdr:row>32</xdr:row>
      <xdr:rowOff>9525</xdr:rowOff>
    </xdr:from>
    <xdr:to>
      <xdr:col>1</xdr:col>
      <xdr:colOff>0</xdr:colOff>
      <xdr:row>32</xdr:row>
      <xdr:rowOff>9525</xdr:rowOff>
    </xdr:to>
    <xdr:sp macro="" textlink="">
      <xdr:nvSpPr>
        <xdr:cNvPr id="102484" name="Line 49"/>
        <xdr:cNvSpPr>
          <a:spLocks noChangeShapeType="1"/>
        </xdr:cNvSpPr>
      </xdr:nvSpPr>
      <xdr:spPr bwMode="auto">
        <a:xfrm>
          <a:off x="200025" y="5419725"/>
          <a:ext cx="0" cy="0"/>
        </a:xfrm>
        <a:prstGeom prst="line">
          <a:avLst/>
        </a:prstGeom>
        <a:noFill/>
        <a:ln w="9525">
          <a:solidFill>
            <a:srgbClr val="000000"/>
          </a:solidFill>
          <a:round/>
          <a:headEnd/>
          <a:tailEnd/>
        </a:ln>
      </xdr:spPr>
    </xdr:sp>
    <xdr:clientData/>
  </xdr:twoCellAnchor>
  <xdr:twoCellAnchor>
    <xdr:from>
      <xdr:col>1</xdr:col>
      <xdr:colOff>0</xdr:colOff>
      <xdr:row>42</xdr:row>
      <xdr:rowOff>9525</xdr:rowOff>
    </xdr:from>
    <xdr:to>
      <xdr:col>1</xdr:col>
      <xdr:colOff>0</xdr:colOff>
      <xdr:row>42</xdr:row>
      <xdr:rowOff>9525</xdr:rowOff>
    </xdr:to>
    <xdr:sp macro="" textlink="">
      <xdr:nvSpPr>
        <xdr:cNvPr id="102485" name="Line 50"/>
        <xdr:cNvSpPr>
          <a:spLocks noChangeShapeType="1"/>
        </xdr:cNvSpPr>
      </xdr:nvSpPr>
      <xdr:spPr bwMode="auto">
        <a:xfrm>
          <a:off x="200025" y="7705725"/>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86" name="Line 22"/>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87" name="Line 29"/>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8</xdr:col>
      <xdr:colOff>19050</xdr:colOff>
      <xdr:row>9</xdr:row>
      <xdr:rowOff>95250</xdr:rowOff>
    </xdr:from>
    <xdr:to>
      <xdr:col>8</xdr:col>
      <xdr:colOff>19050</xdr:colOff>
      <xdr:row>9</xdr:row>
      <xdr:rowOff>95250</xdr:rowOff>
    </xdr:to>
    <xdr:sp macro="" textlink="">
      <xdr:nvSpPr>
        <xdr:cNvPr id="102488" name="Line 46"/>
        <xdr:cNvSpPr>
          <a:spLocks noChangeShapeType="1"/>
        </xdr:cNvSpPr>
      </xdr:nvSpPr>
      <xdr:spPr bwMode="auto">
        <a:xfrm>
          <a:off x="1619250" y="1390650"/>
          <a:ext cx="0" cy="0"/>
        </a:xfrm>
        <a:prstGeom prst="line">
          <a:avLst/>
        </a:prstGeom>
        <a:noFill/>
        <a:ln w="9525">
          <a:solidFill>
            <a:srgbClr val="000000"/>
          </a:solidFill>
          <a:round/>
          <a:headEnd/>
          <a:tailEnd/>
        </a:ln>
      </xdr:spPr>
    </xdr:sp>
    <xdr:clientData/>
  </xdr:twoCellAnchor>
  <xdr:twoCellAnchor>
    <xdr:from>
      <xdr:col>7</xdr:col>
      <xdr:colOff>66675</xdr:colOff>
      <xdr:row>9</xdr:row>
      <xdr:rowOff>95250</xdr:rowOff>
    </xdr:from>
    <xdr:to>
      <xdr:col>7</xdr:col>
      <xdr:colOff>66675</xdr:colOff>
      <xdr:row>9</xdr:row>
      <xdr:rowOff>95250</xdr:rowOff>
    </xdr:to>
    <xdr:sp macro="" textlink="">
      <xdr:nvSpPr>
        <xdr:cNvPr id="102489" name="Line 47"/>
        <xdr:cNvSpPr>
          <a:spLocks noChangeShapeType="1"/>
        </xdr:cNvSpPr>
      </xdr:nvSpPr>
      <xdr:spPr bwMode="auto">
        <a:xfrm>
          <a:off x="1466850" y="1390650"/>
          <a:ext cx="0" cy="0"/>
        </a:xfrm>
        <a:prstGeom prst="line">
          <a:avLst/>
        </a:prstGeom>
        <a:noFill/>
        <a:ln w="9525">
          <a:solidFill>
            <a:srgbClr val="000000"/>
          </a:solidFill>
          <a:round/>
          <a:headEnd/>
          <a:tailEnd/>
        </a:ln>
      </xdr:spPr>
    </xdr:sp>
    <xdr:clientData/>
  </xdr:twoCellAnchor>
  <xdr:twoCellAnchor>
    <xdr:from>
      <xdr:col>36</xdr:col>
      <xdr:colOff>0</xdr:colOff>
      <xdr:row>2</xdr:row>
      <xdr:rowOff>9525</xdr:rowOff>
    </xdr:from>
    <xdr:to>
      <xdr:col>36</xdr:col>
      <xdr:colOff>0</xdr:colOff>
      <xdr:row>2</xdr:row>
      <xdr:rowOff>9525</xdr:rowOff>
    </xdr:to>
    <xdr:sp macro="" textlink="">
      <xdr:nvSpPr>
        <xdr:cNvPr id="102490" name="Line 39"/>
        <xdr:cNvSpPr>
          <a:spLocks noChangeShapeType="1"/>
        </xdr:cNvSpPr>
      </xdr:nvSpPr>
      <xdr:spPr bwMode="auto">
        <a:xfrm>
          <a:off x="7200900" y="390525"/>
          <a:ext cx="0" cy="0"/>
        </a:xfrm>
        <a:prstGeom prst="line">
          <a:avLst/>
        </a:prstGeom>
        <a:noFill/>
        <a:ln w="9525">
          <a:solidFill>
            <a:srgbClr val="000000"/>
          </a:solidFill>
          <a:round/>
          <a:headEnd/>
          <a:tailEnd/>
        </a:ln>
      </xdr:spPr>
    </xdr:sp>
    <xdr:clientData/>
  </xdr:twoCellAnchor>
  <xdr:twoCellAnchor>
    <xdr:from>
      <xdr:col>36</xdr:col>
      <xdr:colOff>0</xdr:colOff>
      <xdr:row>22</xdr:row>
      <xdr:rowOff>9525</xdr:rowOff>
    </xdr:from>
    <xdr:to>
      <xdr:col>36</xdr:col>
      <xdr:colOff>0</xdr:colOff>
      <xdr:row>22</xdr:row>
      <xdr:rowOff>9525</xdr:rowOff>
    </xdr:to>
    <xdr:sp macro="" textlink="">
      <xdr:nvSpPr>
        <xdr:cNvPr id="102491" name="Line 40"/>
        <xdr:cNvSpPr>
          <a:spLocks noChangeShapeType="1"/>
        </xdr:cNvSpPr>
      </xdr:nvSpPr>
      <xdr:spPr bwMode="auto">
        <a:xfrm>
          <a:off x="7200900" y="3133725"/>
          <a:ext cx="0" cy="0"/>
        </a:xfrm>
        <a:prstGeom prst="line">
          <a:avLst/>
        </a:prstGeom>
        <a:noFill/>
        <a:ln w="9525">
          <a:solidFill>
            <a:srgbClr val="000000"/>
          </a:solidFill>
          <a:round/>
          <a:headEnd/>
          <a:tailEnd/>
        </a:ln>
      </xdr:spPr>
    </xdr:sp>
    <xdr:clientData/>
  </xdr:twoCellAnchor>
  <xdr:twoCellAnchor>
    <xdr:from>
      <xdr:col>71</xdr:col>
      <xdr:colOff>0</xdr:colOff>
      <xdr:row>2</xdr:row>
      <xdr:rowOff>9525</xdr:rowOff>
    </xdr:from>
    <xdr:to>
      <xdr:col>71</xdr:col>
      <xdr:colOff>0</xdr:colOff>
      <xdr:row>2</xdr:row>
      <xdr:rowOff>9525</xdr:rowOff>
    </xdr:to>
    <xdr:sp macro="" textlink="">
      <xdr:nvSpPr>
        <xdr:cNvPr id="102492" name="Line 41"/>
        <xdr:cNvSpPr>
          <a:spLocks noChangeShapeType="1"/>
        </xdr:cNvSpPr>
      </xdr:nvSpPr>
      <xdr:spPr bwMode="auto">
        <a:xfrm>
          <a:off x="14201775" y="390525"/>
          <a:ext cx="0" cy="0"/>
        </a:xfrm>
        <a:prstGeom prst="line">
          <a:avLst/>
        </a:prstGeom>
        <a:noFill/>
        <a:ln w="9525">
          <a:solidFill>
            <a:srgbClr val="000000"/>
          </a:solidFill>
          <a:round/>
          <a:headEnd/>
          <a:tailEnd/>
        </a:ln>
      </xdr:spPr>
    </xdr:sp>
    <xdr:clientData/>
  </xdr:twoCellAnchor>
  <xdr:twoCellAnchor>
    <xdr:from>
      <xdr:col>71</xdr:col>
      <xdr:colOff>0</xdr:colOff>
      <xdr:row>25</xdr:row>
      <xdr:rowOff>9525</xdr:rowOff>
    </xdr:from>
    <xdr:to>
      <xdr:col>71</xdr:col>
      <xdr:colOff>0</xdr:colOff>
      <xdr:row>25</xdr:row>
      <xdr:rowOff>9525</xdr:rowOff>
    </xdr:to>
    <xdr:sp macro="" textlink="">
      <xdr:nvSpPr>
        <xdr:cNvPr id="102493" name="Line 42"/>
        <xdr:cNvSpPr>
          <a:spLocks noChangeShapeType="1"/>
        </xdr:cNvSpPr>
      </xdr:nvSpPr>
      <xdr:spPr bwMode="auto">
        <a:xfrm>
          <a:off x="14201775" y="3819525"/>
          <a:ext cx="0" cy="0"/>
        </a:xfrm>
        <a:prstGeom prst="line">
          <a:avLst/>
        </a:prstGeom>
        <a:noFill/>
        <a:ln w="9525">
          <a:solidFill>
            <a:srgbClr val="000000"/>
          </a:solidFill>
          <a:round/>
          <a:headEnd/>
          <a:tailEnd/>
        </a:ln>
      </xdr:spPr>
    </xdr:sp>
    <xdr:clientData/>
  </xdr:twoCellAnchor>
</xdr:wsDr>
</file>

<file path=xl/drawings/drawing9.xml><?xml version="1.0" encoding="utf-8"?>
<c:userShapes xmlns:c="http://schemas.openxmlformats.org/drawingml/2006/chart">
  <cdr:relSizeAnchor xmlns:cdr="http://schemas.openxmlformats.org/drawingml/2006/chartDrawing">
    <cdr:from>
      <cdr:x>0.05416</cdr:x>
      <cdr:y>0.08305</cdr:y>
    </cdr:from>
    <cdr:to>
      <cdr:x>0.106</cdr:x>
      <cdr:y>0.22978</cdr:y>
    </cdr:to>
    <cdr:sp macro="" textlink="">
      <cdr:nvSpPr>
        <cdr:cNvPr id="2" name="Text Box 52"/>
        <cdr:cNvSpPr txBox="1">
          <a:spLocks xmlns:a="http://schemas.openxmlformats.org/drawingml/2006/main" noChangeArrowheads="1"/>
        </cdr:cNvSpPr>
      </cdr:nvSpPr>
      <cdr:spPr bwMode="auto">
        <a:xfrm xmlns:a="http://schemas.openxmlformats.org/drawingml/2006/main">
          <a:off x="363154" y="201729"/>
          <a:ext cx="347618" cy="35638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27432" tIns="18288"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ja-JP" altLang="en-US" sz="800" b="0" i="0" u="none" strike="noStrike" baseline="0">
              <a:solidFill>
                <a:srgbClr val="000000"/>
              </a:solidFill>
              <a:latin typeface="ＭＳ Ｐゴシック"/>
              <a:ea typeface="ＭＳ Ｐゴシック"/>
            </a:rPr>
            <a:t>人</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Relationships>

</file>

<file path=xl/worksheets/_rels/sheet10.xml.rels><?xml version="1.0" encoding="UTF-8" standalone="yes"?>

<Relationships xmlns="http://schemas.openxmlformats.org/package/2006/relationships">
<Relationship Id="rId2" Type="http://schemas.openxmlformats.org/officeDocument/2006/relationships/drawing" Target="../drawings/drawing11.xml"/>

</Relationships>

</file>

<file path=xl/worksheets/_rels/sheet11.xml.rels><?xml version="1.0" encoding="UTF-8" standalone="yes"?>

<Relationships xmlns="http://schemas.openxmlformats.org/package/2006/relationships">
<Relationship Id="rId2" Type="http://schemas.openxmlformats.org/officeDocument/2006/relationships/drawing" Target="../drawings/drawing12.xml"/>

</Relationships>

</file>

<file path=xl/worksheets/_rels/sheet12.xml.rels><?xml version="1.0" encoding="UTF-8" standalone="yes"?>

<Relationships xmlns="http://schemas.openxmlformats.org/package/2006/relationships">
<Relationship Id="rId2" Type="http://schemas.openxmlformats.org/officeDocument/2006/relationships/drawing" Target="../drawings/drawing13.xml"/>

</Relationships>

</file>

<file path=xl/worksheets/_rels/sheet2.xml.rels><?xml version="1.0" encoding="UTF-8" standalone="yes"?>

<Relationships xmlns="http://schemas.openxmlformats.org/package/2006/relationships">
<Relationship Id="rId2" Type="http://schemas.openxmlformats.org/officeDocument/2006/relationships/drawing" Target="../drawings/drawing2.xml"/>

</Relationships>

</file>

<file path=xl/worksheets/_rels/sheet3.xml.rels><?xml version="1.0" encoding="UTF-8" standalone="yes"?>

<Relationships xmlns="http://schemas.openxmlformats.org/package/2006/relationships">
<Relationship Id="rId2" Type="http://schemas.openxmlformats.org/officeDocument/2006/relationships/drawing" Target="../drawings/drawing3.xml"/>

</Relationships>

</file>

<file path=xl/worksheets/_rels/sheet4.xml.rels><?xml version="1.0" encoding="UTF-8" standalone="yes"?>

<Relationships xmlns="http://schemas.openxmlformats.org/package/2006/relationships">
<Relationship Id="rId2" Type="http://schemas.openxmlformats.org/officeDocument/2006/relationships/drawing" Target="../drawings/drawing4.xml"/>

</Relationships>

</file>

<file path=xl/worksheets/_rels/sheet5.xml.rels><?xml version="1.0" encoding="UTF-8" standalone="yes"?>

<Relationships xmlns="http://schemas.openxmlformats.org/package/2006/relationships">
<Relationship Id="rId2" Type="http://schemas.openxmlformats.org/officeDocument/2006/relationships/drawing" Target="../drawings/drawing5.xml"/>

</Relationships>

</file>

<file path=xl/worksheets/_rels/sheet6.xml.rels><?xml version="1.0" encoding="UTF-8" standalone="yes"?>

<Relationships xmlns="http://schemas.openxmlformats.org/package/2006/relationships">
<Relationship Id="rId2" Type="http://schemas.openxmlformats.org/officeDocument/2006/relationships/drawing" Target="../drawings/drawing6.xml"/>

</Relationships>

</file>

<file path=xl/worksheets/_rels/sheet7.xml.rels><?xml version="1.0" encoding="UTF-8" standalone="yes"?>

<Relationships xmlns="http://schemas.openxmlformats.org/package/2006/relationships">
<Relationship Id="rId2" Type="http://schemas.openxmlformats.org/officeDocument/2006/relationships/drawing" Target="../drawings/drawing7.xml"/>

</Relationships>

</file>

<file path=xl/worksheets/_rels/sheet8.xml.rels><?xml version="1.0" encoding="UTF-8" standalone="yes"?>

<Relationships xmlns="http://schemas.openxmlformats.org/package/2006/relationships">
<Relationship Id="rId2" Type="http://schemas.openxmlformats.org/officeDocument/2006/relationships/drawing" Target="../drawings/drawing8.xml"/>

</Relationships>

</file>

<file path=xl/worksheets/_rels/sheet9.xml.rels><?xml version="1.0" encoding="UTF-8" standalone="yes"?>

<Relationships xmlns="http://schemas.openxmlformats.org/package/2006/relationships">
<Relationship Id="rId2" Type="http://schemas.openxmlformats.org/officeDocument/2006/relationships/drawing" Target="../drawings/drawing10.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86"/>
  <sheetViews>
    <sheetView tabSelected="1" view="pageBreakPreview" zoomScale="85" zoomScaleNormal="100" zoomScaleSheetLayoutView="85" workbookViewId="0">
      <selection activeCell="AF16" sqref="AF16"/>
    </sheetView>
  </sheetViews>
  <sheetFormatPr defaultColWidth="2.125" defaultRowHeight="13.5" x14ac:dyDescent="0.15"/>
  <cols>
    <col min="1" max="45" width="1.875" style="7" customWidth="1"/>
    <col min="46" max="46" width="2.125" style="7" customWidth="1"/>
    <col min="47" max="146" width="2.25" style="7" customWidth="1"/>
    <col min="147" max="147" width="1.375" style="7" customWidth="1"/>
    <col min="148" max="148" width="2.75" style="7" customWidth="1"/>
    <col min="149" max="150" width="1.25" style="7" customWidth="1"/>
    <col min="151" max="151" width="2.75" style="7" customWidth="1"/>
    <col min="152" max="153" width="1.375" style="7" customWidth="1"/>
    <col min="154" max="154" width="2.75" style="7" customWidth="1"/>
    <col min="155" max="156" width="1.375" style="7" customWidth="1"/>
    <col min="157" max="157" width="2.75" style="7" customWidth="1"/>
    <col min="158" max="159" width="1.375" style="7" customWidth="1"/>
    <col min="160" max="160" width="2.25" style="7" customWidth="1"/>
    <col min="161" max="16384" width="2.125" style="7"/>
  </cols>
  <sheetData>
    <row r="1" spans="1:116" ht="15" customHeight="1" x14ac:dyDescent="0.15">
      <c r="A1" s="594" t="s">
        <v>
0</v>
      </c>
      <c r="B1" s="594"/>
      <c r="C1" s="594"/>
      <c r="D1" s="595" t="s">
        <v>
1</v>
      </c>
      <c r="E1" s="595"/>
      <c r="F1" s="595"/>
      <c r="G1" s="595"/>
      <c r="H1" s="595"/>
      <c r="I1" s="595"/>
      <c r="J1" s="595"/>
      <c r="K1" s="595"/>
      <c r="L1" s="595"/>
      <c r="M1" s="595"/>
      <c r="N1" s="595"/>
      <c r="O1" s="595"/>
      <c r="P1" s="595"/>
      <c r="Q1" s="595"/>
      <c r="R1" s="3"/>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5"/>
      <c r="AV1" s="5"/>
      <c r="AW1" s="5"/>
      <c r="AX1" s="6"/>
      <c r="AY1" s="6"/>
      <c r="AZ1" s="6"/>
      <c r="BA1" s="6"/>
      <c r="BB1" s="6"/>
      <c r="BC1" s="6"/>
      <c r="BD1" s="6"/>
      <c r="BE1" s="6"/>
      <c r="BF1" s="6"/>
      <c r="BG1" s="6"/>
      <c r="BH1" s="6"/>
      <c r="BI1" s="6"/>
      <c r="BJ1" s="6"/>
      <c r="BK1" s="6"/>
      <c r="BL1" s="6"/>
      <c r="BM1" s="6"/>
      <c r="BN1" s="6"/>
      <c r="BO1" s="6"/>
    </row>
    <row r="2" spans="1:116" ht="15" customHeight="1" x14ac:dyDescent="0.15">
      <c r="A2" s="594"/>
      <c r="B2" s="594"/>
      <c r="C2" s="594"/>
      <c r="D2" s="595"/>
      <c r="E2" s="595"/>
      <c r="F2" s="595"/>
      <c r="G2" s="595"/>
      <c r="H2" s="595"/>
      <c r="I2" s="595"/>
      <c r="J2" s="595"/>
      <c r="K2" s="595"/>
      <c r="L2" s="595"/>
      <c r="M2" s="595"/>
      <c r="N2" s="595"/>
      <c r="O2" s="595"/>
      <c r="P2" s="595"/>
      <c r="Q2" s="595"/>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5"/>
      <c r="AV2" s="5"/>
      <c r="AW2" s="5"/>
      <c r="AX2" s="6"/>
      <c r="AY2" s="6"/>
      <c r="AZ2" s="6"/>
      <c r="BA2" s="6"/>
      <c r="BB2" s="6"/>
      <c r="BC2" s="6"/>
      <c r="BD2" s="6"/>
      <c r="BE2" s="6"/>
      <c r="BF2" s="6"/>
      <c r="BG2" s="6"/>
      <c r="BH2" s="6"/>
      <c r="BI2" s="6"/>
      <c r="BJ2" s="6"/>
      <c r="BK2" s="6"/>
      <c r="BL2" s="6"/>
      <c r="BM2" s="6"/>
      <c r="BN2" s="6"/>
      <c r="BO2" s="6"/>
    </row>
    <row r="3" spans="1:116" ht="15" customHeight="1" x14ac:dyDescent="0.15">
      <c r="A3" s="8"/>
      <c r="B3" s="61"/>
      <c r="C3" s="596" t="s">
        <v>
2</v>
      </c>
      <c r="D3" s="596"/>
      <c r="E3" s="8" t="s">
        <v>
3</v>
      </c>
      <c r="F3" s="8" t="s">
        <v>
4</v>
      </c>
      <c r="G3" s="8"/>
      <c r="H3" s="9" t="s">
        <v>
5</v>
      </c>
      <c r="I3" s="9"/>
      <c r="J3" s="9"/>
      <c r="K3" s="9"/>
      <c r="L3" s="9"/>
      <c r="M3" s="9"/>
      <c r="N3" s="9"/>
      <c r="O3" s="9"/>
      <c r="P3" s="9"/>
      <c r="Q3" s="9"/>
      <c r="R3" s="9"/>
      <c r="S3" s="9"/>
      <c r="T3" s="9"/>
      <c r="U3" s="9"/>
      <c r="V3" s="10"/>
      <c r="W3" s="10"/>
      <c r="X3" s="10"/>
      <c r="Y3" s="10"/>
      <c r="Z3" s="10"/>
      <c r="AA3" s="10"/>
      <c r="AB3" s="10"/>
      <c r="AC3" s="10"/>
      <c r="AD3" s="10"/>
      <c r="AE3" s="10"/>
      <c r="AF3" s="10"/>
      <c r="AG3" s="10"/>
      <c r="AH3" s="11"/>
      <c r="AI3" s="11"/>
      <c r="AJ3" s="11"/>
      <c r="AK3" s="11"/>
      <c r="AL3" s="11"/>
      <c r="AM3" s="4"/>
      <c r="AN3" s="4"/>
      <c r="AO3" s="4"/>
      <c r="AP3" s="4"/>
      <c r="AQ3" s="4"/>
      <c r="AR3" s="4"/>
      <c r="AS3" s="4"/>
      <c r="AT3" s="4"/>
      <c r="AU3" s="5"/>
      <c r="AV3" s="12"/>
      <c r="AW3" s="12"/>
      <c r="AX3" s="12"/>
      <c r="AY3" s="12"/>
      <c r="AZ3" s="12"/>
      <c r="BA3" s="12"/>
      <c r="BB3" s="12"/>
      <c r="BC3" s="12"/>
      <c r="BD3" s="12"/>
      <c r="BE3" s="12"/>
      <c r="BF3" s="12"/>
      <c r="BG3" s="12"/>
      <c r="BH3" s="12"/>
      <c r="BI3" s="12"/>
      <c r="BJ3" s="12"/>
      <c r="BK3" s="12"/>
      <c r="BL3" s="12"/>
      <c r="BM3" s="12"/>
      <c r="BN3" s="13"/>
      <c r="BO3" s="6"/>
      <c r="DL3" s="7" t="s">
        <v>
6</v>
      </c>
    </row>
    <row r="4" spans="1:116" ht="15" customHeight="1" x14ac:dyDescent="0.15">
      <c r="A4" s="5"/>
      <c r="B4" s="61"/>
      <c r="C4" s="61"/>
      <c r="D4" s="5"/>
      <c r="E4" s="5"/>
      <c r="F4" s="5"/>
      <c r="G4" s="5"/>
      <c r="H4" s="5"/>
      <c r="I4" s="5"/>
      <c r="J4" s="5"/>
      <c r="K4" s="5"/>
      <c r="L4" s="5"/>
      <c r="M4" s="5"/>
      <c r="N4" s="5"/>
      <c r="O4" s="5"/>
      <c r="P4" s="5"/>
      <c r="Q4" s="5"/>
      <c r="R4" s="5"/>
      <c r="S4" s="5"/>
      <c r="T4" s="5"/>
      <c r="U4" s="14"/>
      <c r="V4" s="14"/>
      <c r="W4" s="14"/>
      <c r="X4" s="14"/>
      <c r="Y4" s="14"/>
      <c r="Z4" s="14"/>
      <c r="AA4" s="14"/>
      <c r="AB4" s="14"/>
      <c r="AC4" s="14"/>
      <c r="AD4" s="14"/>
      <c r="AE4" s="14"/>
      <c r="AF4" s="10"/>
      <c r="AG4" s="10"/>
      <c r="AH4" s="10"/>
      <c r="AI4" s="10"/>
      <c r="AJ4" s="10"/>
      <c r="AK4" s="10"/>
      <c r="AL4" s="10"/>
      <c r="AM4" s="10"/>
      <c r="AN4" s="10"/>
      <c r="AO4" s="10"/>
      <c r="AP4" s="10"/>
      <c r="AQ4" s="10"/>
      <c r="AR4" s="10"/>
      <c r="AS4" s="10"/>
      <c r="AT4" s="10"/>
      <c r="AU4" s="5"/>
      <c r="AV4" s="12"/>
      <c r="AW4" s="12"/>
      <c r="AX4" s="12"/>
      <c r="AY4" s="12"/>
      <c r="AZ4" s="12"/>
      <c r="BA4" s="12"/>
      <c r="BB4" s="12"/>
      <c r="BC4" s="12"/>
      <c r="BD4" s="12"/>
      <c r="BE4" s="12"/>
      <c r="BF4" s="12"/>
      <c r="BG4" s="12"/>
      <c r="BH4" s="12"/>
      <c r="BI4" s="12"/>
      <c r="BJ4" s="12"/>
      <c r="BK4" s="12"/>
      <c r="BL4" s="12"/>
      <c r="BM4" s="12"/>
      <c r="BN4" s="12"/>
      <c r="BO4" s="6"/>
    </row>
    <row r="5" spans="1:116" ht="18" customHeight="1" x14ac:dyDescent="0.15">
      <c r="A5" s="567" t="s">
        <v>
7</v>
      </c>
      <c r="B5" s="567"/>
      <c r="C5" s="567"/>
      <c r="D5" s="567"/>
      <c r="E5" s="567"/>
      <c r="F5" s="567"/>
      <c r="G5" s="567"/>
      <c r="H5" s="567"/>
      <c r="I5" s="572" t="s">
        <v>
8</v>
      </c>
      <c r="J5" s="565"/>
      <c r="K5" s="565"/>
      <c r="L5" s="565"/>
      <c r="M5" s="565"/>
      <c r="N5" s="565"/>
      <c r="O5" s="565"/>
      <c r="P5" s="566"/>
      <c r="Q5" s="572" t="s">
        <v>
9</v>
      </c>
      <c r="R5" s="565"/>
      <c r="S5" s="565"/>
      <c r="T5" s="565"/>
      <c r="U5" s="565"/>
      <c r="V5" s="565"/>
      <c r="W5" s="566"/>
      <c r="X5" s="590" t="s">
        <v>
10</v>
      </c>
      <c r="Y5" s="591"/>
      <c r="Z5" s="591"/>
      <c r="AA5" s="591"/>
      <c r="AB5" s="591"/>
      <c r="AC5" s="591"/>
      <c r="AD5" s="591"/>
      <c r="AE5" s="591"/>
      <c r="AF5" s="591"/>
      <c r="AG5" s="591"/>
      <c r="AH5" s="591"/>
      <c r="AI5" s="591"/>
      <c r="AJ5" s="591"/>
      <c r="AK5" s="591"/>
      <c r="AL5" s="592"/>
      <c r="AM5" s="572" t="s">
        <v>
11</v>
      </c>
      <c r="AN5" s="565"/>
      <c r="AO5" s="565"/>
      <c r="AP5" s="565"/>
      <c r="AQ5" s="565"/>
      <c r="AR5" s="565"/>
      <c r="AS5" s="566"/>
      <c r="AT5" s="5"/>
      <c r="AU5" s="10"/>
      <c r="AV5" s="10"/>
      <c r="AW5" s="10"/>
      <c r="AX5" s="12"/>
      <c r="AY5" s="12"/>
      <c r="AZ5" s="12"/>
      <c r="BA5" s="12"/>
      <c r="BB5" s="12"/>
      <c r="BC5" s="12"/>
      <c r="BD5" s="12"/>
      <c r="BE5" s="12"/>
      <c r="BF5" s="12"/>
      <c r="BG5" s="12"/>
      <c r="BH5" s="12"/>
      <c r="BI5" s="12"/>
      <c r="BJ5" s="12"/>
      <c r="BK5" s="12"/>
      <c r="BL5" s="12"/>
      <c r="BM5" s="12"/>
      <c r="BN5" s="12"/>
      <c r="BO5" s="6"/>
    </row>
    <row r="6" spans="1:116" ht="18" customHeight="1" x14ac:dyDescent="0.15">
      <c r="A6" s="567"/>
      <c r="B6" s="567"/>
      <c r="C6" s="567"/>
      <c r="D6" s="567"/>
      <c r="E6" s="567"/>
      <c r="F6" s="567"/>
      <c r="G6" s="567"/>
      <c r="H6" s="567"/>
      <c r="I6" s="568"/>
      <c r="J6" s="569"/>
      <c r="K6" s="569"/>
      <c r="L6" s="569"/>
      <c r="M6" s="569"/>
      <c r="N6" s="569"/>
      <c r="O6" s="569"/>
      <c r="P6" s="593"/>
      <c r="Q6" s="568"/>
      <c r="R6" s="569"/>
      <c r="S6" s="569"/>
      <c r="T6" s="569"/>
      <c r="U6" s="569"/>
      <c r="V6" s="569"/>
      <c r="W6" s="593"/>
      <c r="X6" s="590" t="s">
        <v>
12</v>
      </c>
      <c r="Y6" s="591"/>
      <c r="Z6" s="591"/>
      <c r="AA6" s="591"/>
      <c r="AB6" s="591"/>
      <c r="AC6" s="591"/>
      <c r="AD6" s="591"/>
      <c r="AE6" s="592"/>
      <c r="AF6" s="590" t="s">
        <v>
9</v>
      </c>
      <c r="AG6" s="591"/>
      <c r="AH6" s="591"/>
      <c r="AI6" s="591"/>
      <c r="AJ6" s="591"/>
      <c r="AK6" s="591"/>
      <c r="AL6" s="592"/>
      <c r="AM6" s="568" t="s">
        <v>
9</v>
      </c>
      <c r="AN6" s="569"/>
      <c r="AO6" s="569"/>
      <c r="AP6" s="569"/>
      <c r="AQ6" s="569"/>
      <c r="AR6" s="569"/>
      <c r="AS6" s="593"/>
      <c r="AT6" s="14"/>
      <c r="AU6" s="10"/>
      <c r="AV6" s="10"/>
      <c r="AW6" s="10"/>
      <c r="AX6" s="12"/>
      <c r="AY6" s="12"/>
      <c r="AZ6" s="12"/>
      <c r="BA6" s="12"/>
      <c r="BB6" s="12"/>
      <c r="BC6" s="12"/>
      <c r="BD6" s="12"/>
      <c r="BE6" s="12"/>
      <c r="BF6" s="12"/>
      <c r="BG6" s="12"/>
      <c r="BH6" s="12"/>
      <c r="BI6" s="12"/>
      <c r="BJ6" s="12"/>
      <c r="BK6" s="12"/>
      <c r="BL6" s="12"/>
      <c r="BM6" s="12"/>
      <c r="BN6" s="12"/>
      <c r="BO6" s="6"/>
    </row>
    <row r="7" spans="1:116" ht="18" customHeight="1" x14ac:dyDescent="0.15">
      <c r="A7" s="149"/>
      <c r="B7" s="62"/>
      <c r="C7" s="15" t="s">
        <v>
13</v>
      </c>
      <c r="D7" s="586">
        <v>
28</v>
      </c>
      <c r="E7" s="586"/>
      <c r="F7" s="16" t="s">
        <v>
14</v>
      </c>
      <c r="G7" s="16"/>
      <c r="H7" s="17"/>
      <c r="I7" s="587">
        <v>
17226</v>
      </c>
      <c r="J7" s="588"/>
      <c r="K7" s="588"/>
      <c r="L7" s="588"/>
      <c r="M7" s="588"/>
      <c r="N7" s="588"/>
      <c r="O7" s="588"/>
      <c r="P7" s="588"/>
      <c r="Q7" s="588">
        <v>
25736</v>
      </c>
      <c r="R7" s="588"/>
      <c r="S7" s="588"/>
      <c r="T7" s="588"/>
      <c r="U7" s="588"/>
      <c r="V7" s="588"/>
      <c r="W7" s="588"/>
      <c r="X7" s="589">
        <f>
(I7/58829)</f>
        <v>
0.29281476822655494</v>
      </c>
      <c r="Y7" s="589"/>
      <c r="Z7" s="589"/>
      <c r="AA7" s="589"/>
      <c r="AB7" s="589"/>
      <c r="AC7" s="589"/>
      <c r="AD7" s="589"/>
      <c r="AE7" s="589"/>
      <c r="AF7" s="589">
        <f>
(Q7/119359)</f>
        <v>
0.21561842843857607</v>
      </c>
      <c r="AG7" s="589"/>
      <c r="AH7" s="589"/>
      <c r="AI7" s="589"/>
      <c r="AJ7" s="589"/>
      <c r="AK7" s="589"/>
      <c r="AL7" s="589"/>
      <c r="AM7" s="578">
        <f>
Q7/I7</f>
        <v>
1.4940206664344595</v>
      </c>
      <c r="AN7" s="578"/>
      <c r="AO7" s="578"/>
      <c r="AP7" s="578"/>
      <c r="AQ7" s="578"/>
      <c r="AR7" s="578"/>
      <c r="AS7" s="579"/>
      <c r="AT7" s="14"/>
      <c r="AU7" s="18"/>
      <c r="AV7" s="19"/>
      <c r="AW7" s="19"/>
      <c r="AX7" s="5"/>
      <c r="AY7" s="5"/>
      <c r="AZ7" s="5"/>
      <c r="BA7" s="5"/>
      <c r="BB7" s="5"/>
      <c r="BC7" s="5"/>
      <c r="BD7" s="5"/>
      <c r="BE7" s="5"/>
      <c r="BF7" s="5"/>
      <c r="BG7" s="5"/>
      <c r="BH7" s="5"/>
      <c r="BI7" s="5"/>
      <c r="BJ7" s="5"/>
      <c r="BK7" s="5"/>
      <c r="BL7" s="5"/>
      <c r="BM7" s="5"/>
      <c r="BN7" s="20"/>
      <c r="BO7" s="6"/>
    </row>
    <row r="8" spans="1:116" ht="18" customHeight="1" x14ac:dyDescent="0.15">
      <c r="A8" s="21"/>
      <c r="B8" s="5"/>
      <c r="C8" s="4"/>
      <c r="D8" s="580">
        <v>
29</v>
      </c>
      <c r="E8" s="580"/>
      <c r="F8" s="11" t="s">
        <v>
14</v>
      </c>
      <c r="G8" s="11"/>
      <c r="H8" s="23"/>
      <c r="I8" s="581">
        <v>
16698</v>
      </c>
      <c r="J8" s="582"/>
      <c r="K8" s="582"/>
      <c r="L8" s="582"/>
      <c r="M8" s="582"/>
      <c r="N8" s="582"/>
      <c r="O8" s="582"/>
      <c r="P8" s="582"/>
      <c r="Q8" s="582">
        <v>
24582</v>
      </c>
      <c r="R8" s="582"/>
      <c r="S8" s="582"/>
      <c r="T8" s="582"/>
      <c r="U8" s="582"/>
      <c r="V8" s="582"/>
      <c r="W8" s="582"/>
      <c r="X8" s="583">
        <f>
(I8/59548)</f>
        <v>
0.28041244038422786</v>
      </c>
      <c r="Y8" s="583"/>
      <c r="Z8" s="583"/>
      <c r="AA8" s="583"/>
      <c r="AB8" s="583"/>
      <c r="AC8" s="583"/>
      <c r="AD8" s="583"/>
      <c r="AE8" s="583"/>
      <c r="AF8" s="583">
        <f>
(Q8/120268)</f>
        <v>
0.20439352113612932</v>
      </c>
      <c r="AG8" s="583"/>
      <c r="AH8" s="583"/>
      <c r="AI8" s="583"/>
      <c r="AJ8" s="583"/>
      <c r="AK8" s="583"/>
      <c r="AL8" s="583"/>
      <c r="AM8" s="584">
        <f t="shared" ref="AM8:AM9" si="0">
Q8/I8</f>
        <v>
1.4721523535752785</v>
      </c>
      <c r="AN8" s="584"/>
      <c r="AO8" s="584"/>
      <c r="AP8" s="584"/>
      <c r="AQ8" s="584"/>
      <c r="AR8" s="584"/>
      <c r="AS8" s="585"/>
      <c r="AT8" s="14"/>
      <c r="AU8" s="18"/>
      <c r="AV8" s="19"/>
      <c r="AW8" s="19"/>
      <c r="AX8" s="5"/>
      <c r="AY8" s="5"/>
      <c r="AZ8" s="5"/>
      <c r="BA8" s="5"/>
      <c r="BB8" s="5"/>
      <c r="BC8" s="5"/>
      <c r="BD8" s="5"/>
      <c r="BE8" s="5"/>
      <c r="BF8" s="5"/>
      <c r="BG8" s="5"/>
      <c r="BH8" s="5"/>
      <c r="BI8" s="5"/>
      <c r="BJ8" s="5"/>
      <c r="BK8" s="5"/>
      <c r="BL8" s="5"/>
      <c r="BM8" s="5"/>
      <c r="BN8" s="20"/>
      <c r="BO8" s="6"/>
    </row>
    <row r="9" spans="1:116" ht="18" customHeight="1" x14ac:dyDescent="0.15">
      <c r="A9" s="24"/>
      <c r="B9" s="25"/>
      <c r="C9" s="26"/>
      <c r="D9" s="563">
        <v>
30</v>
      </c>
      <c r="E9" s="563"/>
      <c r="F9" s="27" t="s">
        <v>
14</v>
      </c>
      <c r="G9" s="27"/>
      <c r="H9" s="28"/>
      <c r="I9" s="576">
        <v>
16389</v>
      </c>
      <c r="J9" s="577"/>
      <c r="K9" s="577"/>
      <c r="L9" s="577"/>
      <c r="M9" s="577"/>
      <c r="N9" s="577"/>
      <c r="O9" s="577"/>
      <c r="P9" s="577"/>
      <c r="Q9" s="577">
        <v>
23825</v>
      </c>
      <c r="R9" s="577"/>
      <c r="S9" s="577"/>
      <c r="T9" s="577"/>
      <c r="U9" s="577"/>
      <c r="V9" s="577"/>
      <c r="W9" s="577"/>
      <c r="X9" s="562">
        <f>
(I9/60367)</f>
        <v>
0.27148938989845445</v>
      </c>
      <c r="Y9" s="562"/>
      <c r="Z9" s="562"/>
      <c r="AA9" s="562"/>
      <c r="AB9" s="562"/>
      <c r="AC9" s="562"/>
      <c r="AD9" s="562"/>
      <c r="AE9" s="562"/>
      <c r="AF9" s="562">
        <f>
(Q9/121443)</f>
        <v>
0.19618257124741648</v>
      </c>
      <c r="AG9" s="562"/>
      <c r="AH9" s="562"/>
      <c r="AI9" s="562"/>
      <c r="AJ9" s="562"/>
      <c r="AK9" s="562"/>
      <c r="AL9" s="562"/>
      <c r="AM9" s="574">
        <f t="shared" si="0"/>
        <v>
1.453718957837574</v>
      </c>
      <c r="AN9" s="574"/>
      <c r="AO9" s="574"/>
      <c r="AP9" s="574"/>
      <c r="AQ9" s="574"/>
      <c r="AR9" s="574"/>
      <c r="AS9" s="575"/>
      <c r="AT9" s="5"/>
      <c r="AU9" s="5"/>
      <c r="AV9" s="5"/>
      <c r="AW9" s="5"/>
      <c r="AX9" s="5"/>
      <c r="AY9" s="5"/>
      <c r="AZ9" s="5"/>
      <c r="BA9" s="5"/>
      <c r="BB9" s="5"/>
      <c r="BC9" s="5"/>
      <c r="BD9" s="5"/>
      <c r="BE9" s="5"/>
      <c r="BF9" s="5"/>
      <c r="BG9" s="5"/>
      <c r="BH9" s="5"/>
      <c r="BI9" s="5"/>
      <c r="BJ9" s="5"/>
      <c r="BK9" s="18"/>
      <c r="BL9" s="18"/>
      <c r="BM9" s="18"/>
      <c r="BN9" s="20"/>
      <c r="BO9" s="6"/>
    </row>
    <row r="10" spans="1:116" ht="18" customHeight="1" x14ac:dyDescent="0.15">
      <c r="A10" s="5"/>
      <c r="B10" s="5"/>
      <c r="C10" s="5"/>
      <c r="D10" s="5"/>
      <c r="E10" s="18" t="s">
        <v>
15</v>
      </c>
      <c r="F10" s="11" t="s">
        <v>
16</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18"/>
      <c r="BL10" s="18"/>
      <c r="BM10" s="18"/>
      <c r="BN10" s="20"/>
      <c r="BO10" s="6"/>
    </row>
    <row r="11" spans="1:116" ht="18" customHeight="1" x14ac:dyDescent="0.15">
      <c r="A11" s="5"/>
      <c r="B11" s="61"/>
      <c r="C11" s="61"/>
      <c r="D11" s="18"/>
      <c r="E11" s="18" t="s">
        <v>
17</v>
      </c>
      <c r="F11" s="11" t="s">
        <v>
18</v>
      </c>
      <c r="G11" s="11"/>
      <c r="H11" s="11"/>
      <c r="I11" s="11"/>
      <c r="J11" s="11"/>
      <c r="K11" s="11"/>
      <c r="L11" s="11"/>
      <c r="M11" s="11"/>
      <c r="N11" s="11"/>
      <c r="O11" s="11"/>
      <c r="P11" s="11"/>
      <c r="Q11" s="11"/>
      <c r="R11" s="11"/>
      <c r="S11" s="11"/>
      <c r="T11" s="11"/>
      <c r="U11" s="11"/>
      <c r="V11" s="11"/>
      <c r="W11" s="11"/>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18"/>
      <c r="BL11" s="18"/>
      <c r="BM11" s="18"/>
      <c r="BN11" s="20"/>
      <c r="BO11" s="6"/>
    </row>
    <row r="12" spans="1:116" ht="18" customHeight="1" x14ac:dyDescent="0.15">
      <c r="A12" s="29"/>
      <c r="B12" s="61"/>
      <c r="C12" s="11" t="s">
        <v>
19</v>
      </c>
      <c r="D12" s="18"/>
      <c r="E12" s="11"/>
      <c r="F12" s="11"/>
      <c r="G12" s="11"/>
      <c r="H12" s="11"/>
      <c r="I12" s="11"/>
      <c r="J12" s="11"/>
      <c r="K12" s="11"/>
      <c r="L12" s="11"/>
      <c r="M12" s="11"/>
      <c r="N12" s="11"/>
      <c r="O12" s="11"/>
      <c r="P12" s="11"/>
      <c r="Q12" s="11"/>
      <c r="R12" s="11"/>
      <c r="S12" s="11"/>
      <c r="T12" s="11"/>
      <c r="U12" s="11"/>
      <c r="V12" s="11"/>
      <c r="W12" s="11"/>
      <c r="X12" s="5"/>
      <c r="Y12" s="5"/>
      <c r="Z12" s="5"/>
      <c r="AA12" s="5"/>
      <c r="AB12" s="5"/>
      <c r="AC12" s="5"/>
      <c r="AD12" s="5"/>
      <c r="AE12" s="5"/>
      <c r="AF12" s="5"/>
      <c r="AG12" s="5"/>
      <c r="AH12" s="5"/>
      <c r="AI12" s="5"/>
      <c r="AJ12" s="5"/>
      <c r="AK12" s="5"/>
      <c r="AL12" s="5"/>
      <c r="AM12" s="5"/>
      <c r="AN12" s="5"/>
      <c r="AO12" s="5"/>
      <c r="AP12" s="5"/>
      <c r="AQ12" s="5"/>
      <c r="AR12" s="5"/>
      <c r="AS12" s="5"/>
      <c r="AT12" s="5"/>
      <c r="AU12" s="5"/>
      <c r="AV12" s="12"/>
      <c r="AW12" s="12"/>
      <c r="AX12" s="5"/>
      <c r="AY12" s="5"/>
      <c r="AZ12" s="5"/>
      <c r="BA12" s="5"/>
      <c r="BB12" s="5"/>
      <c r="BC12" s="5"/>
      <c r="BD12" s="5"/>
      <c r="BE12" s="5"/>
      <c r="BF12" s="5"/>
      <c r="BG12" s="5"/>
      <c r="BH12" s="5"/>
      <c r="BI12" s="5"/>
      <c r="BJ12" s="5"/>
      <c r="BK12" s="18"/>
      <c r="BL12" s="18"/>
      <c r="BM12" s="18"/>
      <c r="BN12" s="20"/>
      <c r="BO12" s="6"/>
    </row>
    <row r="13" spans="1:116" ht="18" customHeight="1" x14ac:dyDescent="0.15">
      <c r="A13" s="29"/>
      <c r="B13" s="61"/>
      <c r="C13" s="11"/>
      <c r="D13" s="11"/>
      <c r="E13" s="11"/>
      <c r="F13" s="11"/>
      <c r="G13" s="11"/>
      <c r="H13" s="11"/>
      <c r="I13" s="11"/>
      <c r="J13" s="11"/>
      <c r="K13" s="11"/>
      <c r="L13" s="11"/>
      <c r="M13" s="11"/>
      <c r="N13" s="11"/>
      <c r="O13" s="11"/>
      <c r="P13" s="5"/>
      <c r="Q13" s="14"/>
      <c r="R13" s="14"/>
      <c r="S13" s="14"/>
      <c r="T13" s="5"/>
      <c r="U13" s="5"/>
      <c r="V13" s="5"/>
      <c r="W13" s="5"/>
      <c r="X13" s="14"/>
      <c r="Y13" s="14"/>
      <c r="Z13" s="14"/>
      <c r="AA13" s="5"/>
      <c r="AB13" s="5"/>
      <c r="AC13" s="5" t="s">
        <v>
20</v>
      </c>
      <c r="AD13" s="5"/>
      <c r="AE13" s="5"/>
      <c r="AF13" s="5"/>
      <c r="AG13" s="5"/>
      <c r="AH13" s="5"/>
      <c r="AI13" s="5"/>
      <c r="AJ13" s="5"/>
      <c r="AK13" s="5"/>
      <c r="AL13" s="5"/>
      <c r="AM13" s="5"/>
      <c r="AN13" s="5"/>
      <c r="AO13" s="5"/>
      <c r="AP13" s="5"/>
      <c r="AQ13" s="5"/>
      <c r="AR13" s="5"/>
      <c r="AS13" s="5"/>
      <c r="AT13" s="5"/>
      <c r="AU13" s="5"/>
      <c r="AV13" s="12"/>
      <c r="AW13" s="12"/>
      <c r="AX13" s="5"/>
      <c r="AY13" s="5"/>
      <c r="AZ13" s="5"/>
      <c r="BA13" s="5"/>
      <c r="BB13" s="5"/>
      <c r="BC13" s="5"/>
      <c r="BD13" s="5"/>
      <c r="BE13" s="5"/>
      <c r="BF13" s="5"/>
      <c r="BG13" s="5"/>
      <c r="BH13" s="5"/>
      <c r="BI13" s="5"/>
      <c r="BJ13" s="5"/>
      <c r="BK13" s="18"/>
      <c r="BL13" s="18"/>
      <c r="BM13" s="18"/>
      <c r="BN13" s="20"/>
      <c r="BO13" s="6"/>
    </row>
    <row r="14" spans="1:116" ht="18" customHeight="1" x14ac:dyDescent="0.15">
      <c r="A14" s="29"/>
      <c r="B14" s="61"/>
      <c r="C14" s="11"/>
      <c r="D14" s="11"/>
      <c r="E14" s="11"/>
      <c r="F14" s="11"/>
      <c r="G14" s="11"/>
      <c r="H14" s="11"/>
      <c r="I14" s="11"/>
      <c r="J14" s="11"/>
      <c r="K14" s="11"/>
      <c r="L14" s="11"/>
      <c r="M14" s="11"/>
      <c r="N14" s="11"/>
      <c r="O14" s="11"/>
      <c r="P14" s="5"/>
      <c r="Q14" s="14"/>
      <c r="R14" s="14"/>
      <c r="S14" s="14"/>
      <c r="T14" s="5"/>
      <c r="U14" s="5"/>
      <c r="V14" s="5"/>
      <c r="W14" s="5"/>
      <c r="X14" s="14"/>
      <c r="Y14" s="14"/>
      <c r="Z14" s="14"/>
      <c r="AA14" s="5"/>
      <c r="AB14" s="5"/>
      <c r="AC14" s="5"/>
      <c r="AD14" s="5"/>
      <c r="AE14" s="5"/>
      <c r="AF14" s="5"/>
      <c r="AG14" s="5"/>
      <c r="AH14" s="5"/>
      <c r="AI14" s="5"/>
      <c r="AJ14" s="5"/>
      <c r="AK14" s="5"/>
      <c r="AL14" s="5"/>
      <c r="AM14" s="5"/>
      <c r="AN14" s="5"/>
      <c r="AO14" s="5"/>
      <c r="AP14" s="5"/>
      <c r="AQ14" s="5"/>
      <c r="AR14" s="5"/>
      <c r="AS14" s="5"/>
      <c r="AT14" s="5"/>
      <c r="AU14" s="10"/>
      <c r="AV14" s="10"/>
      <c r="AW14" s="10"/>
      <c r="AX14" s="12"/>
      <c r="AY14" s="12"/>
      <c r="AZ14" s="12"/>
      <c r="BA14" s="12"/>
      <c r="BB14" s="12"/>
      <c r="BC14" s="12"/>
      <c r="BD14" s="12"/>
      <c r="BE14" s="12"/>
      <c r="BF14" s="12"/>
      <c r="BG14" s="12"/>
      <c r="BH14" s="12"/>
      <c r="BI14" s="12"/>
      <c r="BJ14" s="12"/>
      <c r="BK14" s="12"/>
      <c r="BL14" s="12"/>
      <c r="BM14" s="12"/>
      <c r="BN14" s="20"/>
      <c r="BO14" s="6"/>
    </row>
    <row r="15" spans="1:116" ht="18" customHeight="1" x14ac:dyDescent="0.15">
      <c r="A15" s="30"/>
      <c r="B15" s="30"/>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10"/>
      <c r="AV15" s="10"/>
      <c r="AW15" s="10"/>
      <c r="AX15" s="12"/>
      <c r="AY15" s="12"/>
      <c r="AZ15" s="12"/>
      <c r="BA15" s="12"/>
      <c r="BB15" s="12"/>
      <c r="BC15" s="12"/>
      <c r="BD15" s="12"/>
      <c r="BE15" s="12"/>
      <c r="BF15" s="12"/>
      <c r="BG15" s="12"/>
      <c r="BH15" s="12"/>
      <c r="BI15" s="12"/>
      <c r="BJ15" s="12"/>
      <c r="BK15" s="12"/>
      <c r="BL15" s="12"/>
      <c r="BM15" s="12"/>
      <c r="BN15" s="20"/>
      <c r="BO15" s="6"/>
    </row>
    <row r="16" spans="1:116" ht="18" customHeight="1" x14ac:dyDescent="0.15">
      <c r="A16" s="8"/>
      <c r="B16" s="564" t="s">
        <v>
2</v>
      </c>
      <c r="C16" s="564"/>
      <c r="D16" s="8" t="s">
        <v>
3</v>
      </c>
      <c r="E16" s="8" t="s">
        <v>
21</v>
      </c>
      <c r="F16" s="8"/>
      <c r="G16" s="9" t="s">
        <v>
22</v>
      </c>
      <c r="H16" s="9"/>
      <c r="I16" s="9"/>
      <c r="J16" s="9"/>
      <c r="K16" s="9"/>
      <c r="L16" s="9"/>
      <c r="M16" s="9"/>
      <c r="N16" s="10"/>
      <c r="O16" s="10"/>
      <c r="P16" s="10"/>
      <c r="Q16" s="10"/>
      <c r="R16" s="10"/>
      <c r="S16" s="10"/>
      <c r="T16" s="10"/>
      <c r="U16" s="10"/>
      <c r="V16" s="10"/>
      <c r="W16" s="10"/>
      <c r="X16" s="10"/>
      <c r="Y16" s="10"/>
      <c r="Z16" s="10"/>
      <c r="AA16" s="10"/>
      <c r="AB16" s="10"/>
      <c r="AC16" s="10"/>
      <c r="AD16" s="10"/>
      <c r="AE16" s="10"/>
      <c r="AF16" s="10" t="s">
        <v>
20</v>
      </c>
      <c r="AG16" s="10"/>
      <c r="AH16" s="11"/>
      <c r="AI16" s="11"/>
      <c r="AJ16" s="11"/>
      <c r="AK16" s="11"/>
      <c r="AL16" s="11"/>
      <c r="AM16" s="4"/>
      <c r="AN16" s="4"/>
      <c r="AO16" s="4"/>
      <c r="AP16" s="4"/>
      <c r="AQ16" s="4"/>
      <c r="AR16" s="4"/>
      <c r="AS16" s="4"/>
      <c r="AT16" s="5"/>
      <c r="AU16" s="18"/>
      <c r="AV16" s="19"/>
      <c r="AW16" s="19"/>
      <c r="AX16" s="12"/>
      <c r="AY16" s="12"/>
      <c r="AZ16" s="12"/>
      <c r="BA16" s="12"/>
      <c r="BB16" s="12"/>
      <c r="BC16" s="12"/>
      <c r="BD16" s="12"/>
      <c r="BE16" s="12"/>
      <c r="BF16" s="12"/>
      <c r="BG16" s="12"/>
      <c r="BH16" s="12"/>
      <c r="BI16" s="12"/>
      <c r="BJ16" s="12"/>
      <c r="BK16" s="12"/>
      <c r="BL16" s="12"/>
      <c r="BM16" s="12"/>
      <c r="BN16" s="20"/>
      <c r="BO16" s="6"/>
    </row>
    <row r="17" spans="1:67" ht="18" customHeight="1" x14ac:dyDescent="0.15">
      <c r="A17" s="5"/>
      <c r="B17" s="5"/>
      <c r="C17" s="5"/>
      <c r="D17" s="5"/>
      <c r="E17" s="5"/>
      <c r="F17" s="5"/>
      <c r="G17" s="9" t="s">
        <v>
23</v>
      </c>
      <c r="H17" s="9"/>
      <c r="I17" s="9"/>
      <c r="J17" s="9"/>
      <c r="K17" s="9"/>
      <c r="L17" s="9"/>
      <c r="M17" s="9"/>
      <c r="N17" s="9"/>
      <c r="O17" s="9"/>
      <c r="P17" s="5"/>
      <c r="Q17" s="5"/>
      <c r="R17" s="5"/>
      <c r="S17" s="5"/>
      <c r="T17" s="5"/>
      <c r="U17" s="14"/>
      <c r="V17" s="14"/>
      <c r="W17" s="14"/>
      <c r="X17" s="14"/>
      <c r="Y17" s="14"/>
      <c r="Z17" s="14"/>
      <c r="AA17" s="14"/>
      <c r="AB17" s="14"/>
      <c r="AC17" s="14"/>
      <c r="AD17" s="14"/>
      <c r="AE17" s="14"/>
      <c r="AF17" s="10"/>
      <c r="AG17" s="10"/>
      <c r="AH17" s="10"/>
      <c r="AI17" s="10"/>
      <c r="AJ17" s="10"/>
      <c r="AK17" s="10"/>
      <c r="AL17" s="10"/>
      <c r="AM17" s="10"/>
      <c r="AN17" s="10"/>
      <c r="AO17" s="10"/>
      <c r="AP17" s="10"/>
      <c r="AQ17" s="10"/>
      <c r="AR17" s="10"/>
      <c r="AS17" s="10"/>
      <c r="AT17" s="5"/>
      <c r="AU17" s="18"/>
      <c r="AV17" s="19"/>
      <c r="AW17" s="19"/>
      <c r="AX17" s="12"/>
      <c r="AY17" s="12"/>
      <c r="AZ17" s="12"/>
      <c r="BA17" s="12"/>
      <c r="BB17" s="12"/>
      <c r="BC17" s="12"/>
      <c r="BD17" s="12"/>
      <c r="BE17" s="12"/>
      <c r="BF17" s="12"/>
      <c r="BG17" s="12"/>
      <c r="BH17" s="12"/>
      <c r="BI17" s="12"/>
      <c r="BJ17" s="12"/>
      <c r="BK17" s="12"/>
      <c r="BL17" s="12"/>
      <c r="BM17" s="12"/>
      <c r="BN17" s="19"/>
      <c r="BO17" s="6"/>
    </row>
    <row r="18" spans="1:67" ht="18" customHeight="1" x14ac:dyDescent="0.15">
      <c r="A18" s="102"/>
      <c r="B18" s="31"/>
      <c r="C18" s="31"/>
      <c r="D18" s="31"/>
      <c r="E18" s="31"/>
      <c r="F18" s="31"/>
      <c r="G18" s="31"/>
      <c r="H18" s="31"/>
      <c r="I18" s="31"/>
      <c r="J18" s="565" t="s">
        <v>
14</v>
      </c>
      <c r="K18" s="565"/>
      <c r="L18" s="566"/>
      <c r="M18" s="567" t="s">
        <v>
830</v>
      </c>
      <c r="N18" s="567"/>
      <c r="O18" s="567"/>
      <c r="P18" s="567"/>
      <c r="Q18" s="567"/>
      <c r="R18" s="567"/>
      <c r="S18" s="567"/>
      <c r="T18" s="567"/>
      <c r="U18" s="567"/>
      <c r="V18" s="567"/>
      <c r="W18" s="567"/>
      <c r="X18" s="567" t="s">
        <v>
829</v>
      </c>
      <c r="Y18" s="567"/>
      <c r="Z18" s="567"/>
      <c r="AA18" s="567"/>
      <c r="AB18" s="567"/>
      <c r="AC18" s="567"/>
      <c r="AD18" s="567"/>
      <c r="AE18" s="567"/>
      <c r="AF18" s="567"/>
      <c r="AG18" s="567"/>
      <c r="AH18" s="567"/>
      <c r="AI18" s="567" t="s">
        <v>
831</v>
      </c>
      <c r="AJ18" s="567"/>
      <c r="AK18" s="567"/>
      <c r="AL18" s="567"/>
      <c r="AM18" s="567"/>
      <c r="AN18" s="567"/>
      <c r="AO18" s="567"/>
      <c r="AP18" s="567"/>
      <c r="AQ18" s="567"/>
      <c r="AR18" s="567"/>
      <c r="AS18" s="567"/>
      <c r="AT18" s="5"/>
      <c r="AU18" s="5"/>
      <c r="AV18" s="12"/>
      <c r="AW18" s="12"/>
      <c r="AX18" s="12"/>
      <c r="AY18" s="12"/>
      <c r="AZ18" s="12"/>
      <c r="BA18" s="12"/>
      <c r="BB18" s="12"/>
      <c r="BC18" s="12"/>
      <c r="BD18" s="12"/>
      <c r="BE18" s="12"/>
      <c r="BF18" s="12"/>
      <c r="BG18" s="12"/>
      <c r="BH18" s="12"/>
      <c r="BI18" s="12"/>
      <c r="BJ18" s="12"/>
      <c r="BK18" s="12"/>
      <c r="BL18" s="12"/>
      <c r="BM18" s="12"/>
      <c r="BN18" s="19"/>
      <c r="BO18" s="6"/>
    </row>
    <row r="19" spans="1:67" ht="18" customHeight="1" x14ac:dyDescent="0.15">
      <c r="A19" s="154"/>
      <c r="B19" s="62"/>
      <c r="C19" s="62"/>
      <c r="D19" s="62"/>
      <c r="E19" s="5"/>
      <c r="F19" s="5"/>
      <c r="G19" s="5"/>
      <c r="H19" s="5"/>
      <c r="I19" s="5"/>
      <c r="J19" s="565" t="s">
        <v>
6</v>
      </c>
      <c r="K19" s="565"/>
      <c r="L19" s="566"/>
      <c r="M19" s="572" t="s">
        <v>
24</v>
      </c>
      <c r="N19" s="565"/>
      <c r="O19" s="565"/>
      <c r="P19" s="565"/>
      <c r="Q19" s="565"/>
      <c r="R19" s="565"/>
      <c r="S19" s="565"/>
      <c r="T19" s="572" t="s">
        <v>
25</v>
      </c>
      <c r="U19" s="565"/>
      <c r="V19" s="565"/>
      <c r="W19" s="565"/>
      <c r="X19" s="572" t="s">
        <v>
24</v>
      </c>
      <c r="Y19" s="565"/>
      <c r="Z19" s="565"/>
      <c r="AA19" s="565"/>
      <c r="AB19" s="565"/>
      <c r="AC19" s="565"/>
      <c r="AD19" s="566"/>
      <c r="AE19" s="572" t="s">
        <v>
25</v>
      </c>
      <c r="AF19" s="565"/>
      <c r="AG19" s="565"/>
      <c r="AH19" s="566"/>
      <c r="AI19" s="572" t="s">
        <v>
24</v>
      </c>
      <c r="AJ19" s="565"/>
      <c r="AK19" s="565"/>
      <c r="AL19" s="565"/>
      <c r="AM19" s="565"/>
      <c r="AN19" s="565"/>
      <c r="AO19" s="566"/>
      <c r="AP19" s="572" t="s">
        <v>
25</v>
      </c>
      <c r="AQ19" s="565"/>
      <c r="AR19" s="565"/>
      <c r="AS19" s="566"/>
      <c r="AT19" s="5"/>
      <c r="AU19" s="5"/>
      <c r="AV19" s="5"/>
      <c r="AW19" s="5"/>
      <c r="AX19" s="19"/>
      <c r="AY19" s="19"/>
      <c r="AZ19" s="19"/>
      <c r="BA19" s="12"/>
      <c r="BB19" s="12"/>
      <c r="BC19" s="12"/>
      <c r="BD19" s="12"/>
      <c r="BE19" s="12"/>
      <c r="BF19" s="12"/>
      <c r="BG19" s="12"/>
      <c r="BH19" s="12"/>
      <c r="BI19" s="12"/>
      <c r="BJ19" s="12"/>
      <c r="BK19" s="12"/>
      <c r="BL19" s="12"/>
      <c r="BM19" s="12"/>
      <c r="BN19" s="6"/>
      <c r="BO19" s="6"/>
    </row>
    <row r="20" spans="1:67" ht="18" customHeight="1" x14ac:dyDescent="0.15">
      <c r="A20" s="568" t="s">
        <v>
26</v>
      </c>
      <c r="B20" s="569"/>
      <c r="C20" s="569"/>
      <c r="D20" s="569"/>
      <c r="E20" s="25"/>
      <c r="F20" s="25"/>
      <c r="G20" s="25"/>
      <c r="H20" s="25"/>
      <c r="I20" s="25"/>
      <c r="J20" s="570"/>
      <c r="K20" s="570"/>
      <c r="L20" s="571"/>
      <c r="M20" s="573"/>
      <c r="N20" s="570"/>
      <c r="O20" s="570"/>
      <c r="P20" s="570"/>
      <c r="Q20" s="570"/>
      <c r="R20" s="570"/>
      <c r="S20" s="570"/>
      <c r="T20" s="573"/>
      <c r="U20" s="570"/>
      <c r="V20" s="570"/>
      <c r="W20" s="570"/>
      <c r="X20" s="573"/>
      <c r="Y20" s="570"/>
      <c r="Z20" s="570"/>
      <c r="AA20" s="570"/>
      <c r="AB20" s="570"/>
      <c r="AC20" s="570"/>
      <c r="AD20" s="571"/>
      <c r="AE20" s="573"/>
      <c r="AF20" s="570"/>
      <c r="AG20" s="570"/>
      <c r="AH20" s="571"/>
      <c r="AI20" s="573"/>
      <c r="AJ20" s="570"/>
      <c r="AK20" s="570"/>
      <c r="AL20" s="570"/>
      <c r="AM20" s="570"/>
      <c r="AN20" s="570"/>
      <c r="AO20" s="571"/>
      <c r="AP20" s="573"/>
      <c r="AQ20" s="570"/>
      <c r="AR20" s="570"/>
      <c r="AS20" s="571"/>
      <c r="AT20" s="5"/>
      <c r="AU20" s="5"/>
      <c r="AV20" s="5"/>
      <c r="AW20" s="5"/>
      <c r="AX20" s="19"/>
      <c r="AY20" s="19"/>
      <c r="AZ20" s="19"/>
      <c r="BA20" s="12"/>
      <c r="BB20" s="12"/>
      <c r="BC20" s="12"/>
      <c r="BD20" s="12"/>
      <c r="BE20" s="12"/>
      <c r="BF20" s="12"/>
      <c r="BG20" s="12"/>
      <c r="BH20" s="12"/>
      <c r="BI20" s="12"/>
      <c r="BJ20" s="12"/>
      <c r="BK20" s="12"/>
      <c r="BL20" s="12"/>
      <c r="BM20" s="12"/>
      <c r="BN20" s="6"/>
      <c r="BO20" s="6"/>
    </row>
    <row r="21" spans="1:67" ht="18" customHeight="1" x14ac:dyDescent="0.15">
      <c r="A21" s="558" t="s">
        <v>
27</v>
      </c>
      <c r="B21" s="559"/>
      <c r="C21" s="559"/>
      <c r="D21" s="559"/>
      <c r="E21" s="559"/>
      <c r="F21" s="559"/>
      <c r="G21" s="559"/>
      <c r="H21" s="559"/>
      <c r="I21" s="559"/>
      <c r="J21" s="559"/>
      <c r="K21" s="559"/>
      <c r="L21" s="560"/>
      <c r="M21" s="561">
        <f>
SUM(M22:S28)</f>
        <v>
6633100864</v>
      </c>
      <c r="N21" s="555"/>
      <c r="O21" s="555"/>
      <c r="P21" s="555"/>
      <c r="Q21" s="555"/>
      <c r="R21" s="555"/>
      <c r="S21" s="555"/>
      <c r="T21" s="556">
        <f>
M21/M$21</f>
        <v>
1</v>
      </c>
      <c r="U21" s="556"/>
      <c r="V21" s="556"/>
      <c r="W21" s="556"/>
      <c r="X21" s="555">
        <f>
SUM(X22:AD28)</f>
        <v>
6395386665</v>
      </c>
      <c r="Y21" s="555"/>
      <c r="Z21" s="555"/>
      <c r="AA21" s="555"/>
      <c r="AB21" s="555"/>
      <c r="AC21" s="555"/>
      <c r="AD21" s="555"/>
      <c r="AE21" s="556">
        <f>
X21/X$21</f>
        <v>
1</v>
      </c>
      <c r="AF21" s="556"/>
      <c r="AG21" s="556"/>
      <c r="AH21" s="556"/>
      <c r="AI21" s="555">
        <f>
SUM(AI22:AO28)</f>
        <v>
6220912320</v>
      </c>
      <c r="AJ21" s="555"/>
      <c r="AK21" s="555"/>
      <c r="AL21" s="555"/>
      <c r="AM21" s="555"/>
      <c r="AN21" s="555"/>
      <c r="AO21" s="555"/>
      <c r="AP21" s="556">
        <f>
AI21/AI$21</f>
        <v>
1</v>
      </c>
      <c r="AQ21" s="556"/>
      <c r="AR21" s="556"/>
      <c r="AS21" s="557"/>
      <c r="AT21" s="5"/>
      <c r="AU21" s="5"/>
      <c r="AV21" s="5"/>
      <c r="AW21" s="5"/>
      <c r="AX21" s="19"/>
      <c r="AY21" s="19"/>
      <c r="AZ21" s="19"/>
      <c r="BA21" s="12"/>
      <c r="BB21" s="12"/>
      <c r="BC21" s="12"/>
      <c r="BD21" s="12"/>
      <c r="BE21" s="12"/>
      <c r="BF21" s="12"/>
      <c r="BG21" s="12"/>
      <c r="BH21" s="12"/>
      <c r="BI21" s="12"/>
      <c r="BJ21" s="12"/>
      <c r="BK21" s="12"/>
      <c r="BL21" s="12"/>
      <c r="BM21" s="12"/>
      <c r="BN21" s="6"/>
      <c r="BO21" s="6"/>
    </row>
    <row r="22" spans="1:67" ht="18" customHeight="1" x14ac:dyDescent="0.15">
      <c r="A22" s="537" t="s">
        <v>
28</v>
      </c>
      <c r="B22" s="538"/>
      <c r="C22" s="538"/>
      <c r="D22" s="538"/>
      <c r="E22" s="538"/>
      <c r="F22" s="538"/>
      <c r="G22" s="538"/>
      <c r="H22" s="538"/>
      <c r="I22" s="538"/>
      <c r="J22" s="538"/>
      <c r="K22" s="538"/>
      <c r="L22" s="539"/>
      <c r="M22" s="540">
        <f>
5569601713+156369206</f>
        <v>
5725970919</v>
      </c>
      <c r="N22" s="541"/>
      <c r="O22" s="541"/>
      <c r="P22" s="541"/>
      <c r="Q22" s="541"/>
      <c r="R22" s="541"/>
      <c r="S22" s="541"/>
      <c r="T22" s="544">
        <f>
M22/M$21</f>
        <v>
0.86324194918800501</v>
      </c>
      <c r="U22" s="544"/>
      <c r="V22" s="544"/>
      <c r="W22" s="544"/>
      <c r="X22" s="541">
        <f>
5477240471+75700826</f>
        <v>
5552941297</v>
      </c>
      <c r="Y22" s="541"/>
      <c r="Z22" s="541"/>
      <c r="AA22" s="541"/>
      <c r="AB22" s="541"/>
      <c r="AC22" s="541"/>
      <c r="AD22" s="541"/>
      <c r="AE22" s="544">
        <f>
X22/X$21</f>
        <v>
0.8682729579729016</v>
      </c>
      <c r="AF22" s="544"/>
      <c r="AG22" s="544"/>
      <c r="AH22" s="544"/>
      <c r="AI22" s="541">
        <f>
5358376874+36320814</f>
        <v>
5394697688</v>
      </c>
      <c r="AJ22" s="541"/>
      <c r="AK22" s="541"/>
      <c r="AL22" s="541"/>
      <c r="AM22" s="541"/>
      <c r="AN22" s="541"/>
      <c r="AO22" s="541"/>
      <c r="AP22" s="535">
        <f>
AI22/AI$21</f>
        <v>
0.86718754589359004</v>
      </c>
      <c r="AQ22" s="535"/>
      <c r="AR22" s="535"/>
      <c r="AS22" s="536"/>
      <c r="AT22" s="5"/>
      <c r="AU22" s="5"/>
      <c r="AV22" s="12"/>
      <c r="AW22" s="12"/>
      <c r="AX22" s="34"/>
      <c r="AY22" s="34"/>
      <c r="AZ22" s="34"/>
      <c r="BA22" s="35"/>
      <c r="BB22" s="35"/>
      <c r="BC22" s="35"/>
      <c r="BD22" s="35"/>
      <c r="BE22" s="35"/>
      <c r="BF22" s="35"/>
      <c r="BG22" s="35"/>
      <c r="BH22" s="35"/>
      <c r="BI22" s="35"/>
      <c r="BJ22" s="35"/>
      <c r="BK22" s="35"/>
      <c r="BL22" s="35"/>
      <c r="BM22" s="35"/>
      <c r="BN22" s="6"/>
      <c r="BO22" s="6"/>
    </row>
    <row r="23" spans="1:67" ht="18" customHeight="1" x14ac:dyDescent="0.15">
      <c r="A23" s="537" t="s">
        <v>
29</v>
      </c>
      <c r="B23" s="538"/>
      <c r="C23" s="538"/>
      <c r="D23" s="538"/>
      <c r="E23" s="538"/>
      <c r="F23" s="538"/>
      <c r="G23" s="538"/>
      <c r="H23" s="538"/>
      <c r="I23" s="538"/>
      <c r="J23" s="538"/>
      <c r="K23" s="538"/>
      <c r="L23" s="539"/>
      <c r="M23" s="553">
        <f>
78161713+2585892</f>
        <v>
80747605</v>
      </c>
      <c r="N23" s="554"/>
      <c r="O23" s="554"/>
      <c r="P23" s="554"/>
      <c r="Q23" s="554"/>
      <c r="R23" s="554"/>
      <c r="S23" s="554"/>
      <c r="T23" s="544">
        <f t="shared" ref="T23:T28" si="1">
M23/M$21</f>
        <v>
1.2173432404479715E-2</v>
      </c>
      <c r="U23" s="544"/>
      <c r="V23" s="544"/>
      <c r="W23" s="544"/>
      <c r="X23" s="541">
        <f>
73353058+1256604</f>
        <v>
74609662</v>
      </c>
      <c r="Y23" s="541"/>
      <c r="Z23" s="541"/>
      <c r="AA23" s="541"/>
      <c r="AB23" s="541"/>
      <c r="AC23" s="541"/>
      <c r="AD23" s="541"/>
      <c r="AE23" s="544">
        <f t="shared" ref="AE23:AE28" si="2">
X23/X$21</f>
        <v>
1.1666169054064536E-2</v>
      </c>
      <c r="AF23" s="544"/>
      <c r="AG23" s="544"/>
      <c r="AH23" s="544"/>
      <c r="AI23" s="541">
        <f>
70664969+184238</f>
        <v>
70849207</v>
      </c>
      <c r="AJ23" s="541"/>
      <c r="AK23" s="541"/>
      <c r="AL23" s="541"/>
      <c r="AM23" s="541"/>
      <c r="AN23" s="541"/>
      <c r="AO23" s="541"/>
      <c r="AP23" s="535">
        <f t="shared" ref="AP23:AP28" si="3">
AI23/AI$21</f>
        <v>
1.1388877282874162E-2</v>
      </c>
      <c r="AQ23" s="535"/>
      <c r="AR23" s="535"/>
      <c r="AS23" s="536"/>
      <c r="AT23" s="5"/>
      <c r="AU23" s="5"/>
      <c r="AV23" s="12"/>
      <c r="AW23" s="12"/>
      <c r="AX23" s="5"/>
      <c r="AY23" s="5"/>
      <c r="AZ23" s="5"/>
      <c r="BA23" s="5"/>
      <c r="BB23" s="5"/>
      <c r="BC23" s="5"/>
      <c r="BD23" s="5"/>
      <c r="BE23" s="5"/>
      <c r="BF23" s="5"/>
      <c r="BG23" s="5"/>
      <c r="BH23" s="5"/>
      <c r="BI23" s="5"/>
      <c r="BJ23" s="5"/>
      <c r="BK23" s="18"/>
      <c r="BL23" s="18"/>
      <c r="BM23" s="18"/>
      <c r="BN23" s="20"/>
      <c r="BO23" s="6"/>
    </row>
    <row r="24" spans="1:67" ht="18" customHeight="1" x14ac:dyDescent="0.15">
      <c r="A24" s="537" t="s">
        <v>
30</v>
      </c>
      <c r="B24" s="538"/>
      <c r="C24" s="538"/>
      <c r="D24" s="538"/>
      <c r="E24" s="538"/>
      <c r="F24" s="538"/>
      <c r="G24" s="538"/>
      <c r="H24" s="538"/>
      <c r="I24" s="538"/>
      <c r="J24" s="538"/>
      <c r="K24" s="538"/>
      <c r="L24" s="539"/>
      <c r="M24" s="540">
        <f>
742901712+26875683</f>
        <v>
769777395</v>
      </c>
      <c r="N24" s="541"/>
      <c r="O24" s="541"/>
      <c r="P24" s="541"/>
      <c r="Q24" s="541"/>
      <c r="R24" s="541"/>
      <c r="S24" s="541"/>
      <c r="T24" s="544">
        <f t="shared" si="1"/>
        <v>
0.11605091054439301</v>
      </c>
      <c r="U24" s="544"/>
      <c r="V24" s="544"/>
      <c r="W24" s="544"/>
      <c r="X24" s="541">
        <f>
705458451+12520243</f>
        <v>
717978694</v>
      </c>
      <c r="Y24" s="541"/>
      <c r="Z24" s="541"/>
      <c r="AA24" s="541"/>
      <c r="AB24" s="541"/>
      <c r="AC24" s="541"/>
      <c r="AD24" s="541"/>
      <c r="AE24" s="544">
        <f t="shared" si="2"/>
        <v>
0.11226509538966242</v>
      </c>
      <c r="AF24" s="544"/>
      <c r="AG24" s="544"/>
      <c r="AH24" s="544"/>
      <c r="AI24" s="541">
        <f>
697157273+7576836</f>
        <v>
704734109</v>
      </c>
      <c r="AJ24" s="541"/>
      <c r="AK24" s="541"/>
      <c r="AL24" s="541"/>
      <c r="AM24" s="541"/>
      <c r="AN24" s="541"/>
      <c r="AO24" s="541"/>
      <c r="AP24" s="535">
        <f t="shared" si="3"/>
        <v>
0.11328468763887031</v>
      </c>
      <c r="AQ24" s="535"/>
      <c r="AR24" s="535"/>
      <c r="AS24" s="536"/>
      <c r="AT24" s="5"/>
      <c r="AU24" s="10"/>
      <c r="AV24" s="10"/>
      <c r="AW24" s="10"/>
      <c r="AX24" s="5"/>
      <c r="AY24" s="5"/>
      <c r="AZ24" s="5"/>
      <c r="BA24" s="5"/>
      <c r="BB24" s="5"/>
      <c r="BC24" s="5"/>
      <c r="BD24" s="5"/>
      <c r="BE24" s="5"/>
      <c r="BF24" s="5"/>
      <c r="BG24" s="5"/>
      <c r="BH24" s="5"/>
      <c r="BI24" s="5"/>
      <c r="BJ24" s="5"/>
      <c r="BK24" s="18"/>
      <c r="BL24" s="18"/>
      <c r="BM24" s="18"/>
      <c r="BN24" s="20"/>
      <c r="BO24" s="6"/>
    </row>
    <row r="25" spans="1:67" ht="18" customHeight="1" x14ac:dyDescent="0.15">
      <c r="A25" s="537" t="s">
        <v>
31</v>
      </c>
      <c r="B25" s="538"/>
      <c r="C25" s="538"/>
      <c r="D25" s="538"/>
      <c r="E25" s="538"/>
      <c r="F25" s="538"/>
      <c r="G25" s="538"/>
      <c r="H25" s="538"/>
      <c r="I25" s="538"/>
      <c r="J25" s="538"/>
      <c r="K25" s="538"/>
      <c r="L25" s="539"/>
      <c r="M25" s="540">
        <f>
0+0</f>
        <v>
0</v>
      </c>
      <c r="N25" s="541"/>
      <c r="O25" s="541"/>
      <c r="P25" s="541"/>
      <c r="Q25" s="541"/>
      <c r="R25" s="541"/>
      <c r="S25" s="541"/>
      <c r="T25" s="544">
        <f t="shared" si="1"/>
        <v>
0</v>
      </c>
      <c r="U25" s="544"/>
      <c r="V25" s="544"/>
      <c r="W25" s="544"/>
      <c r="X25" s="552">
        <f>
0+0</f>
        <v>
0</v>
      </c>
      <c r="Y25" s="552"/>
      <c r="Z25" s="552"/>
      <c r="AA25" s="552"/>
      <c r="AB25" s="552"/>
      <c r="AC25" s="552"/>
      <c r="AD25" s="552"/>
      <c r="AE25" s="544">
        <f t="shared" si="2"/>
        <v>
0</v>
      </c>
      <c r="AF25" s="544"/>
      <c r="AG25" s="544"/>
      <c r="AH25" s="544"/>
      <c r="AI25" s="541">
        <f>
23231+0</f>
        <v>
23231</v>
      </c>
      <c r="AJ25" s="541"/>
      <c r="AK25" s="541"/>
      <c r="AL25" s="541"/>
      <c r="AM25" s="541"/>
      <c r="AN25" s="541"/>
      <c r="AO25" s="541"/>
      <c r="AP25" s="535">
        <f t="shared" si="3"/>
        <v>
3.7343397246273999E-6</v>
      </c>
      <c r="AQ25" s="535"/>
      <c r="AR25" s="535"/>
      <c r="AS25" s="536"/>
      <c r="AT25" s="5"/>
      <c r="AU25" s="10"/>
      <c r="AV25" s="10"/>
      <c r="AW25" s="10"/>
      <c r="AX25" s="12"/>
      <c r="AY25" s="12"/>
      <c r="AZ25" s="12"/>
      <c r="BA25" s="12"/>
      <c r="BB25" s="12"/>
      <c r="BC25" s="12"/>
      <c r="BD25" s="12"/>
      <c r="BE25" s="12"/>
      <c r="BF25" s="12"/>
      <c r="BG25" s="12"/>
      <c r="BH25" s="12"/>
      <c r="BI25" s="12"/>
      <c r="BJ25" s="12"/>
      <c r="BK25" s="12"/>
      <c r="BL25" s="12"/>
      <c r="BM25" s="12"/>
      <c r="BN25" s="20"/>
      <c r="BO25" s="6"/>
    </row>
    <row r="26" spans="1:67" ht="18" customHeight="1" x14ac:dyDescent="0.15">
      <c r="A26" s="537" t="s">
        <v>
32</v>
      </c>
      <c r="B26" s="538"/>
      <c r="C26" s="538"/>
      <c r="D26" s="538"/>
      <c r="E26" s="538"/>
      <c r="F26" s="538"/>
      <c r="G26" s="538"/>
      <c r="H26" s="538"/>
      <c r="I26" s="538"/>
      <c r="J26" s="538"/>
      <c r="K26" s="538"/>
      <c r="L26" s="539"/>
      <c r="M26" s="540">
        <v>
40905320</v>
      </c>
      <c r="N26" s="541"/>
      <c r="O26" s="541"/>
      <c r="P26" s="541"/>
      <c r="Q26" s="541"/>
      <c r="R26" s="541"/>
      <c r="S26" s="541"/>
      <c r="T26" s="544">
        <f t="shared" si="1"/>
        <v>
6.1668472768153584E-3</v>
      </c>
      <c r="U26" s="544"/>
      <c r="V26" s="544"/>
      <c r="W26" s="544"/>
      <c r="X26" s="541">
        <v>
35203650</v>
      </c>
      <c r="Y26" s="541"/>
      <c r="Z26" s="541"/>
      <c r="AA26" s="541"/>
      <c r="AB26" s="541"/>
      <c r="AC26" s="541"/>
      <c r="AD26" s="541"/>
      <c r="AE26" s="544">
        <f t="shared" si="2"/>
        <v>
5.5045381685299554E-3</v>
      </c>
      <c r="AF26" s="544"/>
      <c r="AG26" s="544"/>
      <c r="AH26" s="544"/>
      <c r="AI26" s="541">
        <v>
36442470</v>
      </c>
      <c r="AJ26" s="541"/>
      <c r="AK26" s="541"/>
      <c r="AL26" s="541"/>
      <c r="AM26" s="541"/>
      <c r="AN26" s="541"/>
      <c r="AO26" s="541"/>
      <c r="AP26" s="535">
        <f t="shared" si="3"/>
        <v>
5.8580587742474407E-3</v>
      </c>
      <c r="AQ26" s="535"/>
      <c r="AR26" s="535"/>
      <c r="AS26" s="536"/>
      <c r="AT26" s="5"/>
      <c r="AU26" s="18"/>
      <c r="AV26" s="19"/>
      <c r="AW26" s="19"/>
      <c r="AX26" s="12"/>
      <c r="AY26" s="12"/>
      <c r="AZ26" s="12"/>
      <c r="BA26" s="12"/>
      <c r="BB26" s="12"/>
      <c r="BC26" s="12"/>
      <c r="BD26" s="12"/>
      <c r="BE26" s="12"/>
      <c r="BF26" s="12"/>
      <c r="BG26" s="12"/>
      <c r="BH26" s="12"/>
      <c r="BI26" s="12"/>
      <c r="BJ26" s="12"/>
      <c r="BK26" s="12"/>
      <c r="BL26" s="12"/>
      <c r="BM26" s="12"/>
      <c r="BN26" s="20"/>
      <c r="BO26" s="6"/>
    </row>
    <row r="27" spans="1:67" ht="18" customHeight="1" x14ac:dyDescent="0.15">
      <c r="A27" s="537" t="s">
        <v>
33</v>
      </c>
      <c r="B27" s="538"/>
      <c r="C27" s="538"/>
      <c r="D27" s="538"/>
      <c r="E27" s="538"/>
      <c r="F27" s="538"/>
      <c r="G27" s="538"/>
      <c r="H27" s="538"/>
      <c r="I27" s="538"/>
      <c r="J27" s="538"/>
      <c r="K27" s="538"/>
      <c r="L27" s="539"/>
      <c r="M27" s="540">
        <v>
9249625</v>
      </c>
      <c r="N27" s="541"/>
      <c r="O27" s="541"/>
      <c r="P27" s="541"/>
      <c r="Q27" s="541"/>
      <c r="R27" s="541"/>
      <c r="S27" s="541"/>
      <c r="T27" s="544">
        <f t="shared" si="1"/>
        <v>
1.3944646990370264E-3</v>
      </c>
      <c r="U27" s="544"/>
      <c r="V27" s="544"/>
      <c r="W27" s="544"/>
      <c r="X27" s="541">
        <v>
9303362</v>
      </c>
      <c r="Y27" s="541"/>
      <c r="Z27" s="541"/>
      <c r="AA27" s="541"/>
      <c r="AB27" s="541"/>
      <c r="AC27" s="541"/>
      <c r="AD27" s="541"/>
      <c r="AE27" s="544">
        <f t="shared" si="2"/>
        <v>
1.4546989083419244E-3</v>
      </c>
      <c r="AF27" s="544"/>
      <c r="AG27" s="544"/>
      <c r="AH27" s="544"/>
      <c r="AI27" s="541">
        <v>
9915615</v>
      </c>
      <c r="AJ27" s="541"/>
      <c r="AK27" s="541"/>
      <c r="AL27" s="541"/>
      <c r="AM27" s="541"/>
      <c r="AN27" s="541"/>
      <c r="AO27" s="541"/>
      <c r="AP27" s="535">
        <f t="shared" si="3"/>
        <v>
1.5939165334514793E-3</v>
      </c>
      <c r="AQ27" s="535"/>
      <c r="AR27" s="535"/>
      <c r="AS27" s="536"/>
      <c r="AT27" s="5"/>
      <c r="AU27" s="18"/>
      <c r="AV27" s="19"/>
      <c r="AW27" s="19"/>
      <c r="AX27" s="12"/>
      <c r="AY27" s="12"/>
      <c r="AZ27" s="12"/>
      <c r="BA27" s="12"/>
      <c r="BB27" s="12"/>
      <c r="BC27" s="12"/>
      <c r="BD27" s="12"/>
      <c r="BE27" s="12"/>
      <c r="BF27" s="12"/>
      <c r="BG27" s="12"/>
      <c r="BH27" s="12"/>
      <c r="BI27" s="12"/>
      <c r="BJ27" s="12"/>
      <c r="BK27" s="12"/>
      <c r="BL27" s="12"/>
      <c r="BM27" s="12"/>
      <c r="BN27" s="20"/>
      <c r="BO27" s="6"/>
    </row>
    <row r="28" spans="1:67" ht="18" customHeight="1" x14ac:dyDescent="0.15">
      <c r="A28" s="546" t="s">
        <v>
34</v>
      </c>
      <c r="B28" s="547"/>
      <c r="C28" s="547"/>
      <c r="D28" s="547"/>
      <c r="E28" s="547"/>
      <c r="F28" s="547"/>
      <c r="G28" s="547"/>
      <c r="H28" s="547"/>
      <c r="I28" s="547"/>
      <c r="J28" s="547"/>
      <c r="K28" s="547"/>
      <c r="L28" s="548"/>
      <c r="M28" s="549">
        <v>
6450000</v>
      </c>
      <c r="N28" s="550"/>
      <c r="O28" s="550"/>
      <c r="P28" s="550"/>
      <c r="Q28" s="550"/>
      <c r="R28" s="550"/>
      <c r="S28" s="550"/>
      <c r="T28" s="551">
        <f t="shared" si="1"/>
        <v>
9.7239588726989691E-4</v>
      </c>
      <c r="U28" s="551"/>
      <c r="V28" s="551"/>
      <c r="W28" s="551"/>
      <c r="X28" s="550">
        <v>
5350000</v>
      </c>
      <c r="Y28" s="550"/>
      <c r="Z28" s="550"/>
      <c r="AA28" s="550"/>
      <c r="AB28" s="550"/>
      <c r="AC28" s="550"/>
      <c r="AD28" s="550"/>
      <c r="AE28" s="551">
        <f t="shared" si="2"/>
        <v>
8.3654050649961751E-4</v>
      </c>
      <c r="AF28" s="551"/>
      <c r="AG28" s="551"/>
      <c r="AH28" s="551"/>
      <c r="AI28" s="550">
        <v>
4250000</v>
      </c>
      <c r="AJ28" s="550"/>
      <c r="AK28" s="550"/>
      <c r="AL28" s="550"/>
      <c r="AM28" s="550"/>
      <c r="AN28" s="550"/>
      <c r="AO28" s="550"/>
      <c r="AP28" s="542">
        <f t="shared" si="3"/>
        <v>
6.8317953724189443E-4</v>
      </c>
      <c r="AQ28" s="542"/>
      <c r="AR28" s="542"/>
      <c r="AS28" s="543"/>
      <c r="AT28" s="5"/>
      <c r="AU28" s="10"/>
      <c r="AV28" s="10"/>
      <c r="AW28" s="10"/>
      <c r="AX28" s="12"/>
      <c r="AY28" s="12"/>
      <c r="AZ28" s="12"/>
      <c r="BA28" s="12"/>
      <c r="BB28" s="12"/>
      <c r="BC28" s="12"/>
      <c r="BD28" s="12"/>
      <c r="BE28" s="12"/>
      <c r="BF28" s="12"/>
      <c r="BG28" s="12"/>
      <c r="BH28" s="12"/>
      <c r="BI28" s="12"/>
      <c r="BJ28" s="12"/>
      <c r="BK28" s="12"/>
      <c r="BL28" s="12"/>
      <c r="BM28" s="12"/>
      <c r="BN28" s="19"/>
      <c r="BO28" s="6"/>
    </row>
    <row r="29" spans="1:67" ht="18" customHeight="1" x14ac:dyDescent="0.15">
      <c r="A29" s="29"/>
      <c r="B29" s="29"/>
      <c r="C29" s="11" t="s">
        <v>
35</v>
      </c>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18"/>
      <c r="AV29" s="19"/>
      <c r="AW29" s="19"/>
      <c r="AX29" s="19"/>
      <c r="AY29" s="19"/>
      <c r="AZ29" s="19"/>
      <c r="BA29" s="12"/>
      <c r="BB29" s="12"/>
      <c r="BC29" s="12"/>
      <c r="BD29" s="12"/>
      <c r="BE29" s="12"/>
      <c r="BF29" s="12"/>
      <c r="BG29" s="12"/>
      <c r="BH29" s="12"/>
      <c r="BI29" s="12"/>
      <c r="BJ29" s="12"/>
      <c r="BK29" s="12"/>
      <c r="BL29" s="12"/>
      <c r="BM29" s="12"/>
      <c r="BN29" s="6"/>
      <c r="BO29" s="6"/>
    </row>
    <row r="30" spans="1:67" ht="18" customHeight="1" x14ac:dyDescent="0.15">
      <c r="A30" s="29"/>
      <c r="B30" s="29"/>
      <c r="C30" s="11"/>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18"/>
      <c r="AV30" s="19"/>
      <c r="AW30" s="19"/>
      <c r="AX30" s="19"/>
      <c r="AY30" s="19"/>
      <c r="AZ30" s="19"/>
      <c r="BA30" s="12"/>
      <c r="BB30" s="12"/>
      <c r="BC30" s="12"/>
      <c r="BD30" s="12"/>
      <c r="BE30" s="12"/>
      <c r="BF30" s="12"/>
      <c r="BG30" s="12"/>
      <c r="BH30" s="12"/>
      <c r="BI30" s="12"/>
      <c r="BJ30" s="12"/>
      <c r="BK30" s="12"/>
      <c r="BL30" s="12"/>
      <c r="BM30" s="12"/>
      <c r="BN30" s="6"/>
      <c r="BO30" s="6"/>
    </row>
    <row r="31" spans="1:67" ht="15" customHeight="1" x14ac:dyDescent="0.15">
      <c r="A31" s="29"/>
      <c r="B31" s="61"/>
      <c r="C31" s="11"/>
      <c r="D31" s="11"/>
      <c r="E31" s="11"/>
      <c r="F31" s="11"/>
      <c r="G31" s="11"/>
      <c r="H31" s="11"/>
      <c r="I31" s="11"/>
      <c r="J31" s="11"/>
      <c r="K31" s="11"/>
      <c r="L31" s="11"/>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18"/>
      <c r="AV31" s="19"/>
      <c r="AW31" s="19"/>
      <c r="AX31" s="19"/>
      <c r="AY31" s="19"/>
      <c r="AZ31" s="19"/>
      <c r="BA31" s="12"/>
      <c r="BB31" s="12"/>
      <c r="BC31" s="12"/>
      <c r="BD31" s="12"/>
      <c r="BE31" s="12"/>
      <c r="BF31" s="12"/>
      <c r="BG31" s="12"/>
      <c r="BH31" s="12"/>
      <c r="BI31" s="12"/>
      <c r="BJ31" s="12"/>
      <c r="BK31" s="12"/>
      <c r="BL31" s="12"/>
      <c r="BM31" s="12"/>
      <c r="BN31" s="6"/>
      <c r="BO31" s="6"/>
    </row>
    <row r="32" spans="1:67" ht="15" customHeight="1" x14ac:dyDescent="0.15">
      <c r="A32" s="30"/>
      <c r="B32" s="30"/>
      <c r="C32" s="5"/>
      <c r="D32" s="5"/>
      <c r="E32" s="5"/>
      <c r="F32" s="5"/>
      <c r="G32" s="5"/>
      <c r="H32" s="5"/>
      <c r="I32" s="5"/>
      <c r="J32" s="5"/>
      <c r="K32" s="5"/>
      <c r="L32" s="5"/>
      <c r="M32" s="5"/>
      <c r="N32" s="5"/>
      <c r="O32" s="5" t="s">
        <v>
20</v>
      </c>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4"/>
      <c r="AV32" s="6"/>
      <c r="AW32" s="12"/>
      <c r="AX32" s="12"/>
      <c r="AY32" s="12"/>
      <c r="AZ32" s="12"/>
      <c r="BA32" s="12"/>
      <c r="BB32" s="12"/>
      <c r="BC32" s="12"/>
      <c r="BD32" s="4"/>
      <c r="BE32" s="4"/>
      <c r="BF32" s="4"/>
      <c r="BG32" s="5"/>
      <c r="BH32" s="5"/>
      <c r="BI32" s="5"/>
      <c r="BJ32" s="5"/>
      <c r="BK32" s="5"/>
      <c r="BL32" s="5"/>
      <c r="BM32" s="4"/>
      <c r="BN32" s="6"/>
      <c r="BO32" s="6"/>
    </row>
    <row r="33" spans="1:67" ht="15" customHeight="1" x14ac:dyDescent="0.15">
      <c r="A33" s="18"/>
      <c r="B33" s="18"/>
      <c r="C33" s="5"/>
      <c r="D33" s="5"/>
      <c r="E33" s="5"/>
      <c r="F33" s="5"/>
      <c r="G33" s="5"/>
      <c r="H33" s="5"/>
      <c r="I33" s="5"/>
      <c r="J33" s="5"/>
      <c r="K33" s="5"/>
      <c r="L33" s="5"/>
      <c r="M33" s="5"/>
      <c r="N33" s="5"/>
      <c r="O33" s="5"/>
      <c r="P33" s="5"/>
      <c r="Q33" s="5"/>
      <c r="R33" s="5"/>
      <c r="S33" s="5"/>
      <c r="T33" s="5"/>
      <c r="U33" s="5"/>
      <c r="V33" s="5"/>
      <c r="W33" s="5"/>
      <c r="X33" s="5"/>
      <c r="Y33" s="36"/>
      <c r="Z33" s="36"/>
      <c r="AA33" s="36"/>
      <c r="AB33" s="36"/>
      <c r="AC33" s="36"/>
      <c r="AD33" s="36"/>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18"/>
      <c r="BL33" s="18"/>
      <c r="BM33" s="18"/>
      <c r="BN33" s="12"/>
      <c r="BO33" s="6"/>
    </row>
    <row r="34" spans="1:67" ht="15" customHeight="1" x14ac:dyDescent="0.1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18"/>
      <c r="BL34" s="18"/>
      <c r="BM34" s="18"/>
      <c r="BN34" s="12"/>
      <c r="BO34" s="6"/>
    </row>
    <row r="35" spans="1:67" ht="15" customHeight="1" x14ac:dyDescent="0.15">
      <c r="A35" s="4"/>
      <c r="B35" s="4"/>
      <c r="C35" s="4"/>
      <c r="D35" s="4"/>
      <c r="E35" s="4"/>
      <c r="F35" s="4"/>
      <c r="G35" s="5"/>
      <c r="H35" s="5"/>
      <c r="I35" s="5"/>
      <c r="J35" s="5"/>
      <c r="K35" s="5"/>
      <c r="L35" s="5"/>
      <c r="M35" s="4" t="s">
        <v>
20</v>
      </c>
      <c r="N35" s="5"/>
      <c r="O35" s="5"/>
      <c r="P35" s="5"/>
      <c r="Q35" s="5"/>
      <c r="R35" s="5"/>
      <c r="S35" s="18"/>
      <c r="T35" s="18"/>
      <c r="U35" s="5"/>
      <c r="V35" s="5"/>
      <c r="W35" s="5"/>
      <c r="X35" s="5"/>
      <c r="Y35" s="18"/>
      <c r="Z35" s="18"/>
      <c r="AA35" s="5"/>
      <c r="AB35" s="5"/>
      <c r="AC35" s="5"/>
      <c r="AD35" s="5"/>
      <c r="AE35" s="5"/>
      <c r="AF35" s="18"/>
      <c r="AG35" s="18"/>
      <c r="AH35" s="5"/>
      <c r="AI35" s="5"/>
      <c r="AJ35" s="5"/>
      <c r="AK35" s="5"/>
      <c r="AL35" s="18"/>
      <c r="AM35" s="18"/>
      <c r="AN35" s="5"/>
      <c r="AO35" s="5"/>
      <c r="AP35" s="5"/>
      <c r="AQ35" s="5"/>
      <c r="AR35" s="5"/>
      <c r="AS35" s="5"/>
      <c r="AT35" s="5"/>
      <c r="AU35" s="5"/>
      <c r="AV35" s="12"/>
      <c r="AW35" s="12"/>
      <c r="AX35" s="12"/>
      <c r="AY35" s="12"/>
      <c r="AZ35" s="12"/>
      <c r="BA35" s="12"/>
      <c r="BB35" s="12"/>
      <c r="BC35" s="12"/>
      <c r="BD35" s="12"/>
      <c r="BE35" s="12"/>
      <c r="BF35" s="12"/>
      <c r="BG35" s="12"/>
      <c r="BH35" s="12"/>
      <c r="BI35" s="12"/>
      <c r="BJ35" s="12"/>
      <c r="BK35" s="12"/>
      <c r="BL35" s="12"/>
      <c r="BM35" s="12"/>
      <c r="BN35" s="5"/>
      <c r="BO35" s="6"/>
    </row>
    <row r="36" spans="1:67" ht="15" customHeight="1" x14ac:dyDescent="0.15">
      <c r="A36" s="4"/>
      <c r="B36" s="4"/>
      <c r="C36" s="4"/>
      <c r="D36" s="4"/>
      <c r="E36" s="4"/>
      <c r="F36" s="5"/>
      <c r="G36" s="5"/>
      <c r="H36" s="5"/>
      <c r="I36" s="5"/>
      <c r="J36" s="5"/>
      <c r="K36" s="5"/>
      <c r="L36" s="5"/>
      <c r="M36" s="4"/>
      <c r="N36" s="5"/>
      <c r="O36" s="5"/>
      <c r="P36" s="5"/>
      <c r="Q36" s="5"/>
      <c r="R36" s="5"/>
      <c r="S36" s="18"/>
      <c r="T36" s="18"/>
      <c r="U36" s="5"/>
      <c r="V36" s="5"/>
      <c r="W36" s="5"/>
      <c r="X36" s="5"/>
      <c r="Y36" s="18"/>
      <c r="Z36" s="18"/>
      <c r="AA36" s="5"/>
      <c r="AB36" s="5"/>
      <c r="AC36" s="5"/>
      <c r="AD36" s="5"/>
      <c r="AE36" s="5"/>
      <c r="AF36" s="18"/>
      <c r="AG36" s="18"/>
      <c r="AH36" s="5"/>
      <c r="AI36" s="5"/>
      <c r="AJ36" s="5"/>
      <c r="AK36" s="5"/>
      <c r="AL36" s="18"/>
      <c r="AM36" s="18"/>
      <c r="AN36" s="5"/>
      <c r="AO36" s="5"/>
      <c r="AP36" s="5"/>
      <c r="AQ36" s="5"/>
      <c r="AR36" s="5"/>
      <c r="AS36" s="5"/>
      <c r="AT36" s="5"/>
      <c r="AU36" s="5"/>
      <c r="AV36" s="12"/>
      <c r="AW36" s="12"/>
      <c r="AX36" s="12"/>
      <c r="AY36" s="12"/>
      <c r="AZ36" s="12"/>
      <c r="BA36" s="12"/>
      <c r="BB36" s="12"/>
      <c r="BC36" s="12"/>
      <c r="BD36" s="12"/>
      <c r="BE36" s="12"/>
      <c r="BF36" s="12"/>
      <c r="BG36" s="12"/>
      <c r="BH36" s="12"/>
      <c r="BI36" s="12"/>
      <c r="BJ36" s="12"/>
      <c r="BK36" s="12"/>
      <c r="BL36" s="12"/>
      <c r="BM36" s="12"/>
      <c r="BN36" s="6"/>
      <c r="BO36" s="6"/>
    </row>
    <row r="37" spans="1:67" ht="15" customHeight="1" x14ac:dyDescent="0.15">
      <c r="A37" s="4"/>
      <c r="B37" s="4"/>
      <c r="C37" s="4"/>
      <c r="D37" s="4"/>
      <c r="E37" s="4"/>
      <c r="F37" s="5"/>
      <c r="G37" s="5"/>
      <c r="H37" s="5"/>
      <c r="I37" s="5"/>
      <c r="J37" s="5"/>
      <c r="K37" s="5"/>
      <c r="L37" s="5"/>
      <c r="M37" s="4"/>
      <c r="N37" s="5"/>
      <c r="O37" s="5"/>
      <c r="P37" s="5"/>
      <c r="Q37" s="5"/>
      <c r="R37" s="5"/>
      <c r="S37" s="18"/>
      <c r="T37" s="18"/>
      <c r="U37" s="5"/>
      <c r="V37" s="5"/>
      <c r="W37" s="5"/>
      <c r="X37" s="5"/>
      <c r="Y37" s="18"/>
      <c r="Z37" s="18"/>
      <c r="AA37" s="5"/>
      <c r="AB37" s="5"/>
      <c r="AC37" s="5"/>
      <c r="AD37" s="5"/>
      <c r="AE37" s="5"/>
      <c r="AF37" s="18"/>
      <c r="AG37" s="18"/>
      <c r="AH37" s="5"/>
      <c r="AI37" s="5"/>
      <c r="AJ37" s="5"/>
      <c r="AK37" s="5"/>
      <c r="AL37" s="18"/>
      <c r="AM37" s="18"/>
      <c r="AN37" s="5"/>
      <c r="AO37" s="5"/>
      <c r="AP37" s="5"/>
      <c r="AQ37" s="5"/>
      <c r="AR37" s="5"/>
      <c r="AS37" s="5"/>
      <c r="AT37" s="5"/>
      <c r="AU37" s="10"/>
      <c r="AV37" s="10"/>
      <c r="AW37" s="10"/>
      <c r="AX37" s="12"/>
      <c r="AY37" s="12"/>
      <c r="AZ37" s="12"/>
      <c r="BA37" s="12"/>
      <c r="BB37" s="12"/>
      <c r="BC37" s="12"/>
      <c r="BD37" s="12"/>
      <c r="BE37" s="12"/>
      <c r="BF37" s="12"/>
      <c r="BG37" s="12"/>
      <c r="BH37" s="12"/>
      <c r="BI37" s="12"/>
      <c r="BJ37" s="12"/>
      <c r="BK37" s="12"/>
      <c r="BL37" s="12"/>
      <c r="BM37" s="12"/>
      <c r="BN37" s="6"/>
      <c r="BO37" s="6"/>
    </row>
    <row r="38" spans="1:67" ht="15" customHeight="1" x14ac:dyDescent="0.15">
      <c r="A38" s="4"/>
      <c r="B38" s="4"/>
      <c r="C38" s="4"/>
      <c r="D38" s="4"/>
      <c r="E38" s="4"/>
      <c r="F38" s="4"/>
      <c r="G38" s="4"/>
      <c r="H38" s="4"/>
      <c r="I38" s="4"/>
      <c r="J38" s="4"/>
      <c r="K38" s="4"/>
      <c r="L38" s="4"/>
      <c r="M38" s="4"/>
      <c r="N38" s="4"/>
      <c r="O38" s="4"/>
      <c r="P38" s="4"/>
      <c r="Q38" s="4"/>
      <c r="R38" s="4"/>
      <c r="S38" s="4"/>
      <c r="T38" s="4"/>
      <c r="U38" s="4"/>
      <c r="V38" s="37"/>
      <c r="W38" s="37"/>
      <c r="X38" s="37"/>
      <c r="Y38" s="37"/>
      <c r="Z38" s="5"/>
      <c r="AA38" s="5"/>
      <c r="AB38" s="5"/>
      <c r="AC38" s="5"/>
      <c r="AD38" s="5"/>
      <c r="AE38" s="38"/>
      <c r="AF38" s="38"/>
      <c r="AG38" s="38"/>
      <c r="AH38" s="38"/>
      <c r="AI38" s="37"/>
      <c r="AJ38" s="37"/>
      <c r="AK38" s="37"/>
      <c r="AL38" s="37"/>
      <c r="AM38" s="37"/>
      <c r="AN38" s="5"/>
      <c r="AO38" s="5"/>
      <c r="AP38" s="5"/>
      <c r="AQ38" s="5"/>
      <c r="AR38" s="5"/>
      <c r="AS38" s="5"/>
      <c r="AT38" s="5"/>
      <c r="AU38" s="10"/>
      <c r="AV38" s="10"/>
      <c r="AW38" s="10"/>
      <c r="AX38" s="12"/>
      <c r="AY38" s="12"/>
      <c r="AZ38" s="12"/>
      <c r="BA38" s="12"/>
      <c r="BB38" s="12"/>
      <c r="BC38" s="12"/>
      <c r="BD38" s="12"/>
      <c r="BE38" s="12"/>
      <c r="BF38" s="12"/>
      <c r="BG38" s="12"/>
      <c r="BH38" s="12"/>
      <c r="BI38" s="12"/>
      <c r="BJ38" s="12"/>
      <c r="BK38" s="12"/>
      <c r="BL38" s="12"/>
      <c r="BM38" s="12"/>
      <c r="BN38" s="12"/>
      <c r="BO38" s="6"/>
    </row>
    <row r="39" spans="1:67" ht="15" customHeight="1" x14ac:dyDescent="0.15">
      <c r="A39" s="5"/>
      <c r="B39" s="5"/>
      <c r="C39" s="5"/>
      <c r="D39" s="5" t="s">
        <v>
20</v>
      </c>
      <c r="E39" s="39"/>
      <c r="F39" s="5"/>
      <c r="G39" s="5"/>
      <c r="H39" s="5"/>
      <c r="I39" s="5"/>
      <c r="J39" s="5"/>
      <c r="K39" s="5"/>
      <c r="L39" s="5"/>
      <c r="M39" s="5"/>
      <c r="N39" s="5"/>
      <c r="O39" s="5"/>
      <c r="P39" s="5"/>
      <c r="Q39" s="5"/>
      <c r="R39" s="5"/>
      <c r="S39" s="5"/>
      <c r="T39" s="5"/>
      <c r="U39" s="5"/>
      <c r="V39" s="37"/>
      <c r="W39" s="37"/>
      <c r="X39" s="37"/>
      <c r="Y39" s="37"/>
      <c r="Z39" s="5"/>
      <c r="AA39" s="5"/>
      <c r="AB39" s="5"/>
      <c r="AC39" s="5"/>
      <c r="AD39" s="5"/>
      <c r="AE39" s="38"/>
      <c r="AF39" s="38"/>
      <c r="AG39" s="38"/>
      <c r="AH39" s="38"/>
      <c r="AI39" s="37"/>
      <c r="AJ39" s="37"/>
      <c r="AK39" s="37"/>
      <c r="AL39" s="37"/>
      <c r="AM39" s="37"/>
      <c r="AN39" s="5"/>
      <c r="AO39" s="5"/>
      <c r="AP39" s="5"/>
      <c r="AQ39" s="5"/>
      <c r="AR39" s="5"/>
      <c r="AS39" s="5"/>
      <c r="AT39" s="5"/>
      <c r="AU39" s="18"/>
      <c r="AV39" s="19"/>
      <c r="AW39" s="19"/>
      <c r="AX39" s="19"/>
      <c r="AY39" s="19"/>
      <c r="AZ39" s="19"/>
      <c r="BA39" s="12"/>
      <c r="BB39" s="12"/>
      <c r="BC39" s="12"/>
      <c r="BD39" s="12"/>
      <c r="BE39" s="12"/>
      <c r="BF39" s="12"/>
      <c r="BG39" s="12"/>
      <c r="BH39" s="12"/>
      <c r="BI39" s="12"/>
      <c r="BJ39" s="12"/>
      <c r="BK39" s="12"/>
      <c r="BL39" s="12"/>
      <c r="BM39" s="12"/>
      <c r="BN39" s="12"/>
      <c r="BO39" s="6"/>
    </row>
    <row r="40" spans="1:67" ht="15" customHeight="1" x14ac:dyDescent="0.15">
      <c r="A40" s="5"/>
      <c r="B40" s="5"/>
      <c r="C40" s="5"/>
      <c r="D40" s="5"/>
      <c r="E40" s="39"/>
      <c r="F40" s="40"/>
      <c r="G40" s="5"/>
      <c r="H40" s="5"/>
      <c r="I40" s="5"/>
      <c r="J40" s="5"/>
      <c r="K40" s="5"/>
      <c r="L40" s="5"/>
      <c r="M40" s="41"/>
      <c r="N40" s="41"/>
      <c r="O40" s="41"/>
      <c r="P40" s="38"/>
      <c r="Q40" s="38"/>
      <c r="R40" s="38"/>
      <c r="S40" s="38"/>
      <c r="T40" s="38"/>
      <c r="U40" s="38"/>
      <c r="V40" s="37"/>
      <c r="W40" s="37"/>
      <c r="X40" s="37"/>
      <c r="Y40" s="37"/>
      <c r="Z40" s="5"/>
      <c r="AA40" s="5"/>
      <c r="AB40" s="5"/>
      <c r="AC40" s="5"/>
      <c r="AD40" s="5"/>
      <c r="AE40" s="38"/>
      <c r="AF40" s="38"/>
      <c r="AG40" s="38"/>
      <c r="AH40" s="38"/>
      <c r="AI40" s="37"/>
      <c r="AJ40" s="37"/>
      <c r="AK40" s="37"/>
      <c r="AL40" s="37"/>
      <c r="AM40" s="37"/>
      <c r="AN40" s="5"/>
      <c r="AO40" s="5"/>
      <c r="AP40" s="5"/>
      <c r="AQ40" s="5"/>
      <c r="AR40" s="5"/>
      <c r="AS40" s="5"/>
      <c r="AT40" s="5"/>
      <c r="AU40" s="18"/>
      <c r="AV40" s="19"/>
      <c r="AW40" s="19"/>
      <c r="AX40" s="19"/>
      <c r="AY40" s="19"/>
      <c r="AZ40" s="19"/>
      <c r="BA40" s="12"/>
      <c r="BB40" s="12"/>
      <c r="BC40" s="12"/>
      <c r="BD40" s="12"/>
      <c r="BE40" s="12"/>
      <c r="BF40" s="12"/>
      <c r="BG40" s="12"/>
      <c r="BH40" s="12"/>
      <c r="BI40" s="12"/>
      <c r="BJ40" s="12"/>
      <c r="BK40" s="12"/>
      <c r="BL40" s="12"/>
      <c r="BM40" s="12"/>
      <c r="BN40" s="6"/>
      <c r="BO40" s="6"/>
    </row>
    <row r="41" spans="1:67" ht="15" customHeight="1" x14ac:dyDescent="0.15">
      <c r="A41" s="5"/>
      <c r="B41" s="5"/>
      <c r="C41" s="5"/>
      <c r="D41" s="18"/>
      <c r="E41" s="18"/>
      <c r="F41" s="4"/>
      <c r="G41" s="5"/>
      <c r="H41" s="5"/>
      <c r="I41" s="5"/>
      <c r="J41" s="5"/>
      <c r="K41" s="5"/>
      <c r="L41" s="5"/>
      <c r="M41" s="4"/>
      <c r="N41" s="4"/>
      <c r="O41" s="4"/>
      <c r="P41" s="4"/>
      <c r="Q41" s="4"/>
      <c r="R41" s="4"/>
      <c r="S41" s="4"/>
      <c r="T41" s="4"/>
      <c r="U41" s="4"/>
      <c r="V41" s="4"/>
      <c r="W41" s="4"/>
      <c r="X41" s="4"/>
      <c r="Y41" s="4"/>
      <c r="Z41" s="4"/>
      <c r="AA41" s="4"/>
      <c r="AB41" s="4"/>
      <c r="AC41" s="5"/>
      <c r="AD41" s="5"/>
      <c r="AE41" s="5"/>
      <c r="AF41" s="5"/>
      <c r="AG41" s="5"/>
      <c r="AH41" s="5"/>
      <c r="AI41" s="37"/>
      <c r="AJ41" s="37"/>
      <c r="AK41" s="37"/>
      <c r="AL41" s="37"/>
      <c r="AM41" s="37"/>
      <c r="AN41" s="37"/>
      <c r="AO41" s="37"/>
      <c r="AP41" s="37"/>
      <c r="AQ41" s="37"/>
      <c r="AR41" s="37"/>
      <c r="AS41" s="37"/>
      <c r="AT41" s="37"/>
      <c r="AU41" s="4"/>
      <c r="AV41" s="6"/>
      <c r="AW41" s="6"/>
      <c r="AX41" s="6"/>
      <c r="AY41" s="6"/>
      <c r="AZ41" s="6"/>
      <c r="BA41" s="6"/>
      <c r="BB41" s="6"/>
      <c r="BC41" s="6"/>
      <c r="BD41" s="6"/>
      <c r="BE41" s="6"/>
      <c r="BF41" s="6"/>
      <c r="BG41" s="6"/>
      <c r="BH41" s="6"/>
      <c r="BI41" s="6"/>
      <c r="BJ41" s="6"/>
      <c r="BK41" s="6"/>
      <c r="BL41" s="6"/>
      <c r="BM41" s="6"/>
      <c r="BN41" s="42"/>
      <c r="BO41" s="6"/>
    </row>
    <row r="42" spans="1:67" ht="15" customHeight="1" x14ac:dyDescent="0.15">
      <c r="A42" s="5"/>
      <c r="B42" s="5"/>
      <c r="C42" s="5"/>
      <c r="D42" s="18"/>
      <c r="E42" s="18"/>
      <c r="F42" s="4"/>
      <c r="G42" s="4"/>
      <c r="H42" s="5"/>
      <c r="I42" s="5"/>
      <c r="J42" s="5"/>
      <c r="K42" s="5"/>
      <c r="L42" s="5"/>
      <c r="M42" s="5"/>
      <c r="N42" s="5"/>
      <c r="O42" s="5"/>
      <c r="P42" s="5"/>
      <c r="Q42" s="5"/>
      <c r="R42" s="5"/>
      <c r="S42" s="5"/>
      <c r="T42" s="5"/>
      <c r="U42" s="5"/>
      <c r="V42" s="5"/>
      <c r="W42" s="5"/>
      <c r="X42" s="5"/>
      <c r="Y42" s="5"/>
      <c r="Z42" s="5"/>
      <c r="AA42" s="5"/>
      <c r="AB42" s="5"/>
      <c r="AC42" s="5"/>
      <c r="AD42" s="5"/>
      <c r="AE42" s="5"/>
      <c r="AF42" s="5"/>
      <c r="AG42" s="5"/>
      <c r="AH42" s="18"/>
      <c r="AI42" s="18"/>
      <c r="AJ42" s="37"/>
      <c r="AK42" s="37"/>
      <c r="AL42" s="37"/>
      <c r="AM42" s="4"/>
      <c r="AN42" s="4"/>
      <c r="AO42" s="4"/>
      <c r="AP42" s="4"/>
      <c r="AQ42" s="4"/>
      <c r="AR42" s="4"/>
      <c r="AS42" s="4"/>
      <c r="AT42" s="4"/>
      <c r="AU42" s="4"/>
      <c r="AV42" s="6"/>
      <c r="AW42" s="6"/>
      <c r="AX42" s="6"/>
      <c r="AY42" s="6"/>
      <c r="AZ42" s="6"/>
      <c r="BA42" s="6"/>
      <c r="BB42" s="6"/>
      <c r="BC42" s="6"/>
      <c r="BD42" s="6"/>
      <c r="BE42" s="6"/>
      <c r="BF42" s="6"/>
      <c r="BG42" s="6"/>
      <c r="BH42" s="6"/>
      <c r="BI42" s="6"/>
      <c r="BJ42" s="6"/>
      <c r="BK42" s="6"/>
      <c r="BL42" s="6"/>
      <c r="BM42" s="6"/>
      <c r="BN42" s="6"/>
      <c r="BO42" s="6"/>
    </row>
    <row r="43" spans="1:67" ht="15" customHeight="1" x14ac:dyDescent="0.15">
      <c r="A43" s="5"/>
      <c r="B43" s="5"/>
      <c r="C43" s="5"/>
      <c r="D43" s="18"/>
      <c r="E43" s="18"/>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6"/>
      <c r="AW43" s="6"/>
      <c r="AX43" s="6"/>
      <c r="AY43" s="6"/>
      <c r="AZ43" s="6"/>
      <c r="BA43" s="6"/>
      <c r="BB43" s="6"/>
      <c r="BC43" s="6"/>
      <c r="BD43" s="6"/>
      <c r="BE43" s="6"/>
      <c r="BF43" s="6"/>
      <c r="BG43" s="6"/>
      <c r="BH43" s="6"/>
      <c r="BI43" s="6"/>
      <c r="BJ43" s="6"/>
      <c r="BK43" s="6"/>
      <c r="BL43" s="6"/>
      <c r="BM43" s="6"/>
      <c r="BN43" s="6"/>
      <c r="BO43" s="6"/>
    </row>
    <row r="44" spans="1:67" ht="15" customHeight="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6"/>
      <c r="AW44" s="6"/>
      <c r="AX44" s="6"/>
      <c r="AY44" s="6"/>
      <c r="AZ44" s="6"/>
      <c r="BA44" s="6"/>
      <c r="BB44" s="6"/>
      <c r="BC44" s="6"/>
      <c r="BD44" s="6"/>
      <c r="BE44" s="6"/>
      <c r="BF44" s="6"/>
      <c r="BG44" s="6"/>
      <c r="BH44" s="6"/>
      <c r="BI44" s="6"/>
      <c r="BJ44" s="6"/>
      <c r="BK44" s="6"/>
      <c r="BL44" s="6"/>
      <c r="BM44" s="6"/>
      <c r="BN44" s="6"/>
      <c r="BO44" s="6"/>
    </row>
    <row r="45" spans="1:67" ht="15" customHeight="1" x14ac:dyDescent="0.15">
      <c r="A45" s="43"/>
      <c r="B45" s="4"/>
      <c r="C45" s="4"/>
      <c r="D45" s="4"/>
      <c r="E45" s="4"/>
      <c r="F45" s="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5"/>
      <c r="AV45" s="35"/>
      <c r="AW45" s="35"/>
      <c r="AX45" s="35"/>
      <c r="AY45" s="35"/>
      <c r="AZ45" s="35"/>
      <c r="BA45" s="35"/>
      <c r="BB45" s="35"/>
      <c r="BC45" s="35"/>
      <c r="BD45" s="35"/>
      <c r="BE45" s="35"/>
      <c r="BF45" s="35"/>
      <c r="BG45" s="35"/>
      <c r="BH45" s="35"/>
      <c r="BI45" s="35"/>
      <c r="BJ45" s="35"/>
      <c r="BK45" s="35"/>
      <c r="BL45" s="35"/>
      <c r="BM45" s="35"/>
      <c r="BN45" s="35"/>
      <c r="BO45" s="6"/>
    </row>
    <row r="46" spans="1:67" ht="15" customHeight="1" x14ac:dyDescent="0.15">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1"/>
      <c r="AP46" s="61"/>
      <c r="AQ46" s="61"/>
      <c r="AR46" s="61"/>
      <c r="AS46" s="61"/>
      <c r="AT46" s="61"/>
      <c r="AU46" s="43"/>
    </row>
    <row r="47" spans="1:67" ht="15" customHeight="1" x14ac:dyDescent="0.15">
      <c r="A47" s="545">
        <v>
73</v>
      </c>
      <c r="B47" s="545"/>
      <c r="C47" s="545"/>
      <c r="D47" s="545"/>
      <c r="E47" s="545"/>
      <c r="F47" s="545"/>
      <c r="G47" s="545"/>
      <c r="H47" s="545"/>
      <c r="I47" s="545"/>
      <c r="J47" s="545"/>
      <c r="K47" s="545"/>
      <c r="L47" s="545"/>
      <c r="M47" s="545"/>
      <c r="N47" s="545"/>
      <c r="O47" s="545"/>
      <c r="P47" s="545"/>
      <c r="Q47" s="545"/>
      <c r="R47" s="545"/>
      <c r="S47" s="545"/>
      <c r="T47" s="545"/>
      <c r="U47" s="545"/>
      <c r="V47" s="545"/>
      <c r="W47" s="545"/>
      <c r="X47" s="545"/>
      <c r="Y47" s="545"/>
      <c r="Z47" s="545"/>
      <c r="AA47" s="545"/>
      <c r="AB47" s="545"/>
      <c r="AC47" s="545"/>
      <c r="AD47" s="545"/>
      <c r="AE47" s="545"/>
      <c r="AF47" s="545"/>
      <c r="AG47" s="545"/>
      <c r="AH47" s="545"/>
      <c r="AI47" s="545"/>
      <c r="AJ47" s="545"/>
      <c r="AK47" s="545"/>
      <c r="AL47" s="545"/>
      <c r="AM47" s="545"/>
      <c r="AN47" s="545"/>
      <c r="AO47" s="545"/>
      <c r="AP47" s="545"/>
      <c r="AQ47" s="545"/>
      <c r="AR47" s="545"/>
      <c r="AS47" s="545"/>
      <c r="AT47" s="545"/>
      <c r="AU47" s="43"/>
    </row>
    <row r="48" spans="1:67" ht="15" customHeight="1" x14ac:dyDescent="0.1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row>
    <row r="49" spans="1:47" ht="15" customHeight="1" x14ac:dyDescent="0.1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row>
    <row r="50" spans="1:47" ht="15" customHeight="1" x14ac:dyDescent="0.1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row>
    <row r="51" spans="1:47" ht="15" customHeight="1" x14ac:dyDescent="0.1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row>
    <row r="52" spans="1:47" ht="15" customHeight="1" x14ac:dyDescent="0.1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row>
    <row r="53" spans="1:47" ht="15" customHeight="1" x14ac:dyDescent="0.1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row>
    <row r="54" spans="1:47" ht="15" customHeight="1" x14ac:dyDescent="0.1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row>
    <row r="55" spans="1:47" ht="15" customHeight="1" x14ac:dyDescent="0.1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row>
    <row r="56" spans="1:47" x14ac:dyDescent="0.1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row>
    <row r="57" spans="1:47" x14ac:dyDescent="0.1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row>
    <row r="58" spans="1:47" x14ac:dyDescent="0.1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row>
    <row r="59" spans="1:47" x14ac:dyDescent="0.1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row>
    <row r="60" spans="1:47" x14ac:dyDescent="0.1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row>
    <row r="61" spans="1:47" x14ac:dyDescent="0.15">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row>
    <row r="62" spans="1:47" x14ac:dyDescent="0.1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row>
    <row r="63" spans="1:47" x14ac:dyDescent="0.1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row>
    <row r="64" spans="1:47" x14ac:dyDescent="0.1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row>
    <row r="65" spans="1:47" x14ac:dyDescent="0.1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row>
    <row r="66" spans="1:47" x14ac:dyDescent="0.15">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row>
    <row r="67" spans="1:47" x14ac:dyDescent="0.1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row>
    <row r="68" spans="1:47" x14ac:dyDescent="0.1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row>
    <row r="69" spans="1:47" x14ac:dyDescent="0.1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row>
    <row r="70" spans="1:47" x14ac:dyDescent="0.1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row>
    <row r="71" spans="1:47" x14ac:dyDescent="0.1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row>
    <row r="72" spans="1:47" x14ac:dyDescent="0.1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row>
    <row r="73" spans="1:47" x14ac:dyDescent="0.1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row>
    <row r="74" spans="1:47" x14ac:dyDescent="0.1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row>
    <row r="75" spans="1:47" x14ac:dyDescent="0.1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row>
    <row r="76" spans="1:47" x14ac:dyDescent="0.1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row>
    <row r="77" spans="1:47" x14ac:dyDescent="0.1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row>
    <row r="78" spans="1:47" x14ac:dyDescent="0.15">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row>
    <row r="79" spans="1:47" x14ac:dyDescent="0.15">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row>
    <row r="80" spans="1:47" x14ac:dyDescent="0.1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row>
    <row r="81" spans="1:47" x14ac:dyDescent="0.15">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row>
    <row r="82" spans="1:47" x14ac:dyDescent="0.15">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row>
    <row r="83" spans="1:47" x14ac:dyDescent="0.1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row>
    <row r="84" spans="1:47" x14ac:dyDescent="0.15">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row>
    <row r="85" spans="1:47" x14ac:dyDescent="0.1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row>
    <row r="86" spans="1:47" x14ac:dyDescent="0.15">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row>
  </sheetData>
  <mergeCells count="99">
    <mergeCell ref="A1:C2"/>
    <mergeCell ref="D1:Q2"/>
    <mergeCell ref="C3:D3"/>
    <mergeCell ref="A5:H6"/>
    <mergeCell ref="I5:P6"/>
    <mergeCell ref="Q5:W6"/>
    <mergeCell ref="X5:AL5"/>
    <mergeCell ref="AM5:AS5"/>
    <mergeCell ref="X6:AE6"/>
    <mergeCell ref="AF6:AL6"/>
    <mergeCell ref="AM6:AS6"/>
    <mergeCell ref="I9:P9"/>
    <mergeCell ref="Q9:W9"/>
    <mergeCell ref="AM7:AS7"/>
    <mergeCell ref="D8:E8"/>
    <mergeCell ref="I8:P8"/>
    <mergeCell ref="Q8:W8"/>
    <mergeCell ref="X8:AE8"/>
    <mergeCell ref="AF8:AL8"/>
    <mergeCell ref="AM8:AS8"/>
    <mergeCell ref="D7:E7"/>
    <mergeCell ref="I7:P7"/>
    <mergeCell ref="Q7:W7"/>
    <mergeCell ref="X7:AE7"/>
    <mergeCell ref="AF7:AL7"/>
    <mergeCell ref="X19:AD20"/>
    <mergeCell ref="AE19:AH20"/>
    <mergeCell ref="AI19:AO20"/>
    <mergeCell ref="AP19:AS20"/>
    <mergeCell ref="AM9:AS9"/>
    <mergeCell ref="A21:L21"/>
    <mergeCell ref="M21:S21"/>
    <mergeCell ref="T21:W21"/>
    <mergeCell ref="X21:AD21"/>
    <mergeCell ref="X9:AE9"/>
    <mergeCell ref="D9:E9"/>
    <mergeCell ref="B16:C16"/>
    <mergeCell ref="J18:L18"/>
    <mergeCell ref="M18:W18"/>
    <mergeCell ref="X18:AH18"/>
    <mergeCell ref="A20:D20"/>
    <mergeCell ref="AF9:AL9"/>
    <mergeCell ref="AI18:AS18"/>
    <mergeCell ref="J19:L20"/>
    <mergeCell ref="M19:S20"/>
    <mergeCell ref="T19:W20"/>
    <mergeCell ref="AI21:AO21"/>
    <mergeCell ref="AP21:AS21"/>
    <mergeCell ref="AP22:AS22"/>
    <mergeCell ref="AI23:AO23"/>
    <mergeCell ref="T22:W22"/>
    <mergeCell ref="X22:AD22"/>
    <mergeCell ref="AE22:AH22"/>
    <mergeCell ref="AI22:AO22"/>
    <mergeCell ref="AE21:AH21"/>
    <mergeCell ref="AP24:AS24"/>
    <mergeCell ref="AP23:AS23"/>
    <mergeCell ref="A22:L22"/>
    <mergeCell ref="M22:S22"/>
    <mergeCell ref="AI25:AO25"/>
    <mergeCell ref="AP25:AS25"/>
    <mergeCell ref="A24:L24"/>
    <mergeCell ref="M24:S24"/>
    <mergeCell ref="T24:W24"/>
    <mergeCell ref="X24:AD24"/>
    <mergeCell ref="AE24:AH24"/>
    <mergeCell ref="A23:L23"/>
    <mergeCell ref="M23:S23"/>
    <mergeCell ref="T23:W23"/>
    <mergeCell ref="X23:AD23"/>
    <mergeCell ref="AE23:AH23"/>
    <mergeCell ref="AI24:AO24"/>
    <mergeCell ref="T26:W26"/>
    <mergeCell ref="X26:AD26"/>
    <mergeCell ref="AE26:AH26"/>
    <mergeCell ref="AI26:AO26"/>
    <mergeCell ref="A25:L25"/>
    <mergeCell ref="M25:S25"/>
    <mergeCell ref="T25:W25"/>
    <mergeCell ref="X25:AD25"/>
    <mergeCell ref="AE25:AH25"/>
    <mergeCell ref="A47:AT47"/>
    <mergeCell ref="A28:L28"/>
    <mergeCell ref="M28:S28"/>
    <mergeCell ref="T28:W28"/>
    <mergeCell ref="X28:AD28"/>
    <mergeCell ref="AE28:AH28"/>
    <mergeCell ref="AI28:AO28"/>
    <mergeCell ref="AP27:AS27"/>
    <mergeCell ref="A26:L26"/>
    <mergeCell ref="M26:S26"/>
    <mergeCell ref="AP28:AS28"/>
    <mergeCell ref="A27:L27"/>
    <mergeCell ref="M27:S27"/>
    <mergeCell ref="T27:W27"/>
    <mergeCell ref="X27:AD27"/>
    <mergeCell ref="AE27:AH27"/>
    <mergeCell ref="AI27:AO27"/>
    <mergeCell ref="AP26:AS26"/>
  </mergeCells>
  <phoneticPr fontId="3"/>
  <printOptions horizontalCentered="1"/>
  <pageMargins left="0.78740157480314965" right="0.78740157480314965" top="0.98425196850393704" bottom="0.78740157480314965" header="0" footer="0"/>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1"/>
  <sheetViews>
    <sheetView view="pageBreakPreview" topLeftCell="A19" zoomScale="85" zoomScaleNormal="100" zoomScaleSheetLayoutView="85" workbookViewId="0">
      <selection activeCell="A45" sqref="A45"/>
    </sheetView>
  </sheetViews>
  <sheetFormatPr defaultColWidth="2.25" defaultRowHeight="13.5" x14ac:dyDescent="0.15"/>
  <cols>
    <col min="1" max="8" width="2.625" customWidth="1"/>
    <col min="9" max="39" width="2.125" customWidth="1"/>
    <col min="40" max="42" width="2.375" customWidth="1"/>
  </cols>
  <sheetData>
    <row r="1" spans="1:39" ht="15" customHeight="1" x14ac:dyDescent="0.15">
      <c r="A1" s="594" t="s">
        <v>
739</v>
      </c>
      <c r="B1" s="594"/>
      <c r="C1" s="594"/>
      <c r="D1" s="595" t="s">
        <v>
589</v>
      </c>
      <c r="E1" s="595"/>
      <c r="F1" s="595"/>
      <c r="G1" s="595"/>
      <c r="H1" s="595"/>
      <c r="I1" s="595"/>
      <c r="J1" s="595"/>
      <c r="K1" s="595"/>
      <c r="L1" s="595"/>
      <c r="M1" s="595"/>
      <c r="N1" s="595"/>
      <c r="O1" s="43"/>
      <c r="P1" s="43"/>
      <c r="Q1" s="43"/>
      <c r="R1" s="43"/>
      <c r="S1" s="43"/>
      <c r="T1" s="43"/>
      <c r="U1" s="43"/>
      <c r="V1" s="10"/>
      <c r="W1" s="10"/>
      <c r="X1" s="10"/>
      <c r="Y1" s="10"/>
      <c r="Z1" s="10"/>
      <c r="AA1" s="10"/>
      <c r="AB1" s="10"/>
      <c r="AC1" s="10"/>
      <c r="AD1" s="4"/>
      <c r="AE1" s="4"/>
      <c r="AF1" s="228"/>
      <c r="AG1" s="4"/>
      <c r="AH1" s="4"/>
      <c r="AI1" s="228"/>
      <c r="AJ1" s="228"/>
      <c r="AK1" s="228"/>
      <c r="AL1" s="228"/>
      <c r="AM1" s="228"/>
    </row>
    <row r="2" spans="1:39" ht="15" customHeight="1" x14ac:dyDescent="0.15">
      <c r="A2" s="594"/>
      <c r="B2" s="594"/>
      <c r="C2" s="594"/>
      <c r="D2" s="595"/>
      <c r="E2" s="595"/>
      <c r="F2" s="595"/>
      <c r="G2" s="595"/>
      <c r="H2" s="595"/>
      <c r="I2" s="595"/>
      <c r="J2" s="595"/>
      <c r="K2" s="595"/>
      <c r="L2" s="595"/>
      <c r="M2" s="595"/>
      <c r="N2" s="595"/>
      <c r="O2" s="43"/>
      <c r="P2" s="43"/>
      <c r="Q2" s="43"/>
      <c r="R2" s="43"/>
      <c r="S2" s="43"/>
      <c r="T2" s="43"/>
      <c r="U2" s="43"/>
      <c r="V2" s="228"/>
      <c r="W2" s="228"/>
      <c r="X2" s="228"/>
      <c r="Y2" s="228"/>
      <c r="Z2" s="228"/>
      <c r="AA2" s="228"/>
      <c r="AB2" s="228"/>
      <c r="AC2" s="228"/>
      <c r="AD2" s="228"/>
      <c r="AE2" s="228"/>
      <c r="AF2" s="228"/>
      <c r="AG2" s="228"/>
      <c r="AH2" s="228"/>
      <c r="AI2" s="228"/>
      <c r="AJ2" s="228"/>
      <c r="AK2" s="228"/>
      <c r="AL2" s="228"/>
      <c r="AM2" s="228"/>
    </row>
    <row r="3" spans="1:39" ht="18.75" customHeight="1" x14ac:dyDescent="0.15">
      <c r="A3" s="8"/>
      <c r="C3" s="545" t="s">
        <v>
740</v>
      </c>
      <c r="D3" s="545"/>
      <c r="E3" s="229" t="s">
        <v>
741</v>
      </c>
      <c r="F3" s="229" t="s">
        <v>
742</v>
      </c>
      <c r="G3" s="229"/>
      <c r="H3" s="227" t="s">
        <v>
591</v>
      </c>
      <c r="I3" s="227"/>
      <c r="J3" s="227"/>
      <c r="K3" s="227"/>
      <c r="L3" s="227"/>
      <c r="M3" s="227"/>
      <c r="N3" s="227"/>
      <c r="O3" s="227"/>
      <c r="P3" s="227"/>
      <c r="Q3" s="108"/>
      <c r="R3" s="108"/>
      <c r="S3" s="108"/>
      <c r="T3" s="228"/>
      <c r="U3" s="228"/>
      <c r="V3" s="85"/>
      <c r="W3" s="85"/>
      <c r="X3" s="85"/>
      <c r="Y3" s="85"/>
      <c r="Z3" s="85"/>
      <c r="AA3" s="228"/>
      <c r="AB3" s="228"/>
      <c r="AC3" s="228"/>
      <c r="AD3" s="228"/>
      <c r="AE3" s="228"/>
      <c r="AF3" s="228"/>
      <c r="AG3" s="228"/>
      <c r="AH3" s="228"/>
      <c r="AI3" s="228"/>
      <c r="AJ3" s="228"/>
      <c r="AK3" s="10"/>
      <c r="AL3" s="45"/>
      <c r="AM3" s="45"/>
    </row>
    <row r="4" spans="1:39" ht="18.75" customHeight="1" x14ac:dyDescent="0.15">
      <c r="A4" s="37"/>
      <c r="B4" s="37"/>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228"/>
      <c r="AL4" s="228"/>
      <c r="AM4" s="228"/>
    </row>
    <row r="5" spans="1:39" ht="18.75" customHeight="1" x14ac:dyDescent="0.15">
      <c r="A5" s="567" t="s">
        <v>
592</v>
      </c>
      <c r="B5" s="567"/>
      <c r="C5" s="567"/>
      <c r="D5" s="567"/>
      <c r="E5" s="567"/>
      <c r="F5" s="567"/>
      <c r="G5" s="567"/>
      <c r="H5" s="567"/>
      <c r="I5" s="567"/>
      <c r="J5" s="567"/>
      <c r="K5" s="567"/>
      <c r="L5" s="567"/>
      <c r="M5" s="567" t="s">
        <v>
847</v>
      </c>
      <c r="N5" s="567"/>
      <c r="O5" s="567"/>
      <c r="P5" s="567"/>
      <c r="Q5" s="567"/>
      <c r="R5" s="567"/>
      <c r="S5" s="567"/>
      <c r="T5" s="567"/>
      <c r="U5" s="567"/>
      <c r="V5" s="567" t="s">
        <v>
848</v>
      </c>
      <c r="W5" s="567"/>
      <c r="X5" s="567"/>
      <c r="Y5" s="567"/>
      <c r="Z5" s="567"/>
      <c r="AA5" s="567"/>
      <c r="AB5" s="567"/>
      <c r="AC5" s="567"/>
      <c r="AD5" s="567"/>
      <c r="AE5" s="567" t="s">
        <v>
849</v>
      </c>
      <c r="AF5" s="567"/>
      <c r="AG5" s="567"/>
      <c r="AH5" s="567"/>
      <c r="AI5" s="567"/>
      <c r="AJ5" s="567"/>
      <c r="AK5" s="567"/>
      <c r="AL5" s="567"/>
      <c r="AM5" s="567"/>
    </row>
    <row r="6" spans="1:39" ht="18.75" customHeight="1" x14ac:dyDescent="0.15">
      <c r="A6" s="1624" t="s">
        <v>
593</v>
      </c>
      <c r="B6" s="1624"/>
      <c r="C6" s="558" t="s">
        <v>
422</v>
      </c>
      <c r="D6" s="559"/>
      <c r="E6" s="559"/>
      <c r="F6" s="559"/>
      <c r="G6" s="559"/>
      <c r="H6" s="559"/>
      <c r="I6" s="559"/>
      <c r="J6" s="559"/>
      <c r="K6" s="559"/>
      <c r="L6" s="560"/>
      <c r="M6" s="1625">
        <v>
9</v>
      </c>
      <c r="N6" s="1626"/>
      <c r="O6" s="1626"/>
      <c r="P6" s="1626"/>
      <c r="Q6" s="1626"/>
      <c r="R6" s="1626"/>
      <c r="S6" s="1626"/>
      <c r="T6" s="143"/>
      <c r="U6" s="143"/>
      <c r="V6" s="1075">
        <v>
9</v>
      </c>
      <c r="W6" s="1075"/>
      <c r="X6" s="1075"/>
      <c r="Y6" s="1075"/>
      <c r="Z6" s="1075"/>
      <c r="AA6" s="1075"/>
      <c r="AB6" s="1075"/>
      <c r="AC6" s="360"/>
      <c r="AD6" s="360"/>
      <c r="AE6" s="1075">
        <v>
9</v>
      </c>
      <c r="AF6" s="1075"/>
      <c r="AG6" s="1075"/>
      <c r="AH6" s="1075"/>
      <c r="AI6" s="1075"/>
      <c r="AJ6" s="1075"/>
      <c r="AK6" s="1075"/>
      <c r="AL6" s="360"/>
      <c r="AM6" s="361"/>
    </row>
    <row r="7" spans="1:39" ht="18.75" customHeight="1" x14ac:dyDescent="0.15">
      <c r="A7" s="1624"/>
      <c r="B7" s="1624"/>
      <c r="C7" s="1612" t="s">
        <v>
594</v>
      </c>
      <c r="D7" s="1613"/>
      <c r="E7" s="1613"/>
      <c r="F7" s="1613"/>
      <c r="G7" s="1613"/>
      <c r="H7" s="1613"/>
      <c r="I7" s="1613"/>
      <c r="J7" s="1613"/>
      <c r="K7" s="1613"/>
      <c r="L7" s="1614"/>
      <c r="M7" s="1615">
        <v>
517</v>
      </c>
      <c r="N7" s="1616"/>
      <c r="O7" s="1616"/>
      <c r="P7" s="1616"/>
      <c r="Q7" s="1616"/>
      <c r="R7" s="1616"/>
      <c r="S7" s="1616"/>
      <c r="T7" s="368"/>
      <c r="U7" s="368"/>
      <c r="V7" s="1618">
        <v>
473</v>
      </c>
      <c r="W7" s="1618"/>
      <c r="X7" s="1618"/>
      <c r="Y7" s="1618"/>
      <c r="Z7" s="1618"/>
      <c r="AA7" s="1618"/>
      <c r="AB7" s="1618"/>
      <c r="AC7" s="367"/>
      <c r="AD7" s="367"/>
      <c r="AE7" s="1618">
        <v>
527</v>
      </c>
      <c r="AF7" s="1618"/>
      <c r="AG7" s="1618"/>
      <c r="AH7" s="1618"/>
      <c r="AI7" s="1618"/>
      <c r="AJ7" s="1618"/>
      <c r="AK7" s="1618"/>
      <c r="AL7" s="367"/>
      <c r="AM7" s="230"/>
    </row>
    <row r="8" spans="1:39" ht="18.75" customHeight="1" x14ac:dyDescent="0.15">
      <c r="A8" s="1624"/>
      <c r="B8" s="1624"/>
      <c r="C8" s="1612" t="s">
        <v>
595</v>
      </c>
      <c r="D8" s="1613"/>
      <c r="E8" s="1613"/>
      <c r="F8" s="1613"/>
      <c r="G8" s="1613"/>
      <c r="H8" s="1613"/>
      <c r="I8" s="1613"/>
      <c r="J8" s="1613"/>
      <c r="K8" s="1613"/>
      <c r="L8" s="1614"/>
      <c r="M8" s="1615">
        <v>
7897</v>
      </c>
      <c r="N8" s="1616"/>
      <c r="O8" s="1616"/>
      <c r="P8" s="1616"/>
      <c r="Q8" s="1616"/>
      <c r="R8" s="1616"/>
      <c r="S8" s="1616"/>
      <c r="T8" s="368"/>
      <c r="U8" s="368"/>
      <c r="V8" s="1617">
        <v>
7371</v>
      </c>
      <c r="W8" s="1617"/>
      <c r="X8" s="1617"/>
      <c r="Y8" s="1617"/>
      <c r="Z8" s="1617"/>
      <c r="AA8" s="1617"/>
      <c r="AB8" s="1617"/>
      <c r="AC8" s="368"/>
      <c r="AD8" s="368"/>
      <c r="AE8" s="1617">
        <v>
8867</v>
      </c>
      <c r="AF8" s="1617"/>
      <c r="AG8" s="1617"/>
      <c r="AH8" s="1617"/>
      <c r="AI8" s="1617"/>
      <c r="AJ8" s="1617"/>
      <c r="AK8" s="1617"/>
      <c r="AL8" s="368"/>
      <c r="AM8" s="161"/>
    </row>
    <row r="9" spans="1:39" ht="18.75" customHeight="1" x14ac:dyDescent="0.15">
      <c r="A9" s="1624"/>
      <c r="B9" s="1624"/>
      <c r="C9" s="1619" t="s">
        <v>
596</v>
      </c>
      <c r="D9" s="1620"/>
      <c r="E9" s="1620"/>
      <c r="F9" s="1620"/>
      <c r="G9" s="1620"/>
      <c r="H9" s="1620"/>
      <c r="I9" s="1620"/>
      <c r="J9" s="1620"/>
      <c r="K9" s="1620"/>
      <c r="L9" s="1621"/>
      <c r="M9" s="1622">
        <v>
15.3</v>
      </c>
      <c r="N9" s="1616"/>
      <c r="O9" s="1616"/>
      <c r="P9" s="1616"/>
      <c r="Q9" s="1616"/>
      <c r="R9" s="1616"/>
      <c r="S9" s="1616"/>
      <c r="T9" s="369"/>
      <c r="U9" s="369"/>
      <c r="V9" s="1623">
        <v>
15.6</v>
      </c>
      <c r="W9" s="1623"/>
      <c r="X9" s="1623"/>
      <c r="Y9" s="1623"/>
      <c r="Z9" s="1623"/>
      <c r="AA9" s="1623"/>
      <c r="AB9" s="1623"/>
      <c r="AC9" s="369"/>
      <c r="AD9" s="369"/>
      <c r="AE9" s="1623">
        <v>
16.8</v>
      </c>
      <c r="AF9" s="1623"/>
      <c r="AG9" s="1623"/>
      <c r="AH9" s="1623"/>
      <c r="AI9" s="1623"/>
      <c r="AJ9" s="1623"/>
      <c r="AK9" s="1623"/>
      <c r="AL9" s="369"/>
      <c r="AM9" s="162"/>
    </row>
    <row r="10" spans="1:39" ht="18.75" customHeight="1" x14ac:dyDescent="0.15">
      <c r="A10" s="1611" t="s">
        <v>
597</v>
      </c>
      <c r="B10" s="1611"/>
      <c r="C10" s="1612" t="s">
        <v>
598</v>
      </c>
      <c r="D10" s="1613"/>
      <c r="E10" s="1613"/>
      <c r="F10" s="1613"/>
      <c r="G10" s="1613"/>
      <c r="H10" s="1613"/>
      <c r="I10" s="1613"/>
      <c r="J10" s="1613"/>
      <c r="K10" s="1613"/>
      <c r="L10" s="1614"/>
      <c r="M10" s="1615">
        <v>
1207</v>
      </c>
      <c r="N10" s="1616"/>
      <c r="O10" s="1616"/>
      <c r="P10" s="1616"/>
      <c r="Q10" s="1616"/>
      <c r="R10" s="1616"/>
      <c r="S10" s="1616"/>
      <c r="T10" s="368"/>
      <c r="U10" s="368"/>
      <c r="V10" s="1617">
        <v>
1286</v>
      </c>
      <c r="W10" s="1617"/>
      <c r="X10" s="1617"/>
      <c r="Y10" s="1617"/>
      <c r="Z10" s="1617"/>
      <c r="AA10" s="1617"/>
      <c r="AB10" s="1617"/>
      <c r="AC10" s="368"/>
      <c r="AD10" s="368"/>
      <c r="AE10" s="1618">
        <v>
1291</v>
      </c>
      <c r="AF10" s="1618"/>
      <c r="AG10" s="1618"/>
      <c r="AH10" s="1618"/>
      <c r="AI10" s="1618"/>
      <c r="AJ10" s="1618"/>
      <c r="AK10" s="1618"/>
      <c r="AL10" s="367"/>
      <c r="AM10" s="230"/>
    </row>
    <row r="11" spans="1:39" ht="18.75" customHeight="1" x14ac:dyDescent="0.15">
      <c r="A11" s="1611"/>
      <c r="B11" s="1611"/>
      <c r="C11" s="1612" t="s">
        <v>
599</v>
      </c>
      <c r="D11" s="1613"/>
      <c r="E11" s="1613"/>
      <c r="F11" s="1613"/>
      <c r="G11" s="1613"/>
      <c r="H11" s="1613"/>
      <c r="I11" s="1613"/>
      <c r="J11" s="1613"/>
      <c r="K11" s="1613"/>
      <c r="L11" s="1614"/>
      <c r="M11" s="1615">
        <v>
702</v>
      </c>
      <c r="N11" s="1616"/>
      <c r="O11" s="1616"/>
      <c r="P11" s="1616"/>
      <c r="Q11" s="1616"/>
      <c r="R11" s="1616"/>
      <c r="S11" s="1616"/>
      <c r="T11" s="368"/>
      <c r="U11" s="368"/>
      <c r="V11" s="1618">
        <v>
700</v>
      </c>
      <c r="W11" s="1618"/>
      <c r="X11" s="1618"/>
      <c r="Y11" s="1618"/>
      <c r="Z11" s="1618"/>
      <c r="AA11" s="1618"/>
      <c r="AB11" s="1618"/>
      <c r="AC11" s="367"/>
      <c r="AD11" s="367"/>
      <c r="AE11" s="1618">
        <v>
683</v>
      </c>
      <c r="AF11" s="1618"/>
      <c r="AG11" s="1618"/>
      <c r="AH11" s="1618"/>
      <c r="AI11" s="1618"/>
      <c r="AJ11" s="1618"/>
      <c r="AK11" s="1618"/>
      <c r="AL11" s="367"/>
      <c r="AM11" s="230"/>
    </row>
    <row r="12" spans="1:39" ht="18.75" customHeight="1" x14ac:dyDescent="0.15">
      <c r="A12" s="1611"/>
      <c r="B12" s="1611"/>
      <c r="C12" s="1619" t="s">
        <v>
600</v>
      </c>
      <c r="D12" s="1620"/>
      <c r="E12" s="1620"/>
      <c r="F12" s="1620"/>
      <c r="G12" s="1620"/>
      <c r="H12" s="1620"/>
      <c r="I12" s="1620"/>
      <c r="J12" s="1620"/>
      <c r="K12" s="1620"/>
      <c r="L12" s="1621"/>
      <c r="M12" s="1608">
        <f>
(M11/M10)*100</f>
        <v>
58.16072908036454</v>
      </c>
      <c r="N12" s="1609"/>
      <c r="O12" s="1609"/>
      <c r="P12" s="1609"/>
      <c r="Q12" s="1609"/>
      <c r="R12" s="1609"/>
      <c r="S12" s="1609"/>
      <c r="T12" s="370"/>
      <c r="U12" s="370"/>
      <c r="V12" s="1610">
        <f>
(V11/V10)*100</f>
        <v>
54.432348367029547</v>
      </c>
      <c r="W12" s="1609"/>
      <c r="X12" s="1609"/>
      <c r="Y12" s="1609"/>
      <c r="Z12" s="1609"/>
      <c r="AA12" s="1609"/>
      <c r="AB12" s="1609"/>
      <c r="AC12" s="370"/>
      <c r="AD12" s="370"/>
      <c r="AE12" s="1610">
        <f>
(AE11/AE10)*100</f>
        <v>
52.904725019364832</v>
      </c>
      <c r="AF12" s="1609"/>
      <c r="AG12" s="1609"/>
      <c r="AH12" s="1609"/>
      <c r="AI12" s="1609"/>
      <c r="AJ12" s="1609"/>
      <c r="AK12" s="1609"/>
      <c r="AL12" s="370"/>
      <c r="AM12" s="163"/>
    </row>
    <row r="13" spans="1:39" ht="18.75" customHeight="1" x14ac:dyDescent="0.15">
      <c r="A13" s="37"/>
      <c r="B13" s="37"/>
      <c r="C13" s="227" t="s">
        <v>
601</v>
      </c>
      <c r="D13" s="37"/>
      <c r="E13" s="228"/>
      <c r="F13" s="228"/>
      <c r="G13" s="228"/>
      <c r="H13" s="228"/>
      <c r="I13" s="228"/>
      <c r="J13" s="228"/>
      <c r="K13" s="228"/>
      <c r="L13" s="228"/>
      <c r="M13" s="228"/>
      <c r="N13" s="228"/>
      <c r="O13" s="228"/>
      <c r="P13" s="228"/>
      <c r="Q13" s="228"/>
      <c r="R13" s="228"/>
      <c r="S13" s="228"/>
      <c r="T13" s="228"/>
      <c r="U13" s="228"/>
      <c r="V13" s="228"/>
      <c r="W13" s="228"/>
      <c r="X13" s="228"/>
      <c r="Y13" s="4"/>
      <c r="Z13" s="4"/>
      <c r="AA13" s="228"/>
      <c r="AB13" s="228"/>
      <c r="AC13" s="228"/>
      <c r="AD13" s="4"/>
      <c r="AE13" s="228"/>
      <c r="AF13" s="228"/>
      <c r="AG13" s="228"/>
      <c r="AH13" s="228"/>
      <c r="AI13" s="228"/>
      <c r="AJ13" s="228"/>
      <c r="AK13" s="4"/>
      <c r="AL13" s="4"/>
      <c r="AM13" s="4"/>
    </row>
    <row r="14" spans="1:39" ht="18.75" customHeight="1" x14ac:dyDescent="0.15">
      <c r="A14" s="43"/>
      <c r="C14" s="227"/>
      <c r="D14" s="227"/>
      <c r="E14" s="227"/>
      <c r="F14" s="227"/>
      <c r="G14" s="227"/>
      <c r="H14" s="227"/>
      <c r="I14" s="227"/>
      <c r="J14" s="227"/>
      <c r="K14" s="227"/>
      <c r="L14" s="227"/>
      <c r="M14" s="227"/>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4"/>
      <c r="AL14" s="4"/>
      <c r="AM14" s="4"/>
    </row>
    <row r="15" spans="1:39" ht="18.75" customHeight="1" x14ac:dyDescent="0.15">
      <c r="A15" s="43"/>
      <c r="C15" s="227"/>
      <c r="D15" s="227"/>
      <c r="E15" s="227"/>
      <c r="F15" s="227"/>
      <c r="G15" s="227"/>
      <c r="H15" s="227"/>
      <c r="I15" s="227"/>
      <c r="J15" s="227"/>
      <c r="K15" s="227"/>
      <c r="L15" s="227"/>
      <c r="M15" s="227"/>
      <c r="N15" s="228"/>
      <c r="O15" s="228"/>
      <c r="P15" s="228"/>
      <c r="Q15" s="228"/>
      <c r="R15" s="228"/>
      <c r="S15" s="228"/>
      <c r="T15" s="228"/>
      <c r="U15" s="228"/>
      <c r="V15" s="228"/>
      <c r="W15" s="228"/>
      <c r="X15" s="228"/>
      <c r="Y15" s="228"/>
      <c r="Z15" s="228"/>
      <c r="AA15" s="228"/>
      <c r="AB15" s="228"/>
      <c r="AC15" s="228"/>
      <c r="AD15" s="228"/>
      <c r="AE15" s="228"/>
      <c r="AF15" s="228"/>
      <c r="AG15" s="228"/>
      <c r="AH15" s="228"/>
      <c r="AI15" s="228"/>
      <c r="AJ15" s="228"/>
      <c r="AK15" s="4"/>
      <c r="AL15" s="4"/>
      <c r="AM15" s="4"/>
    </row>
    <row r="16" spans="1:39" ht="18.75" customHeight="1" x14ac:dyDescent="0.15">
      <c r="A16" s="37"/>
      <c r="B16" s="37"/>
      <c r="E16" s="228"/>
      <c r="F16" s="228"/>
      <c r="G16" s="228"/>
      <c r="H16" s="228"/>
      <c r="I16" s="228"/>
      <c r="J16" s="228"/>
      <c r="K16" s="228"/>
      <c r="L16" s="228"/>
      <c r="M16" s="228"/>
      <c r="N16" s="228"/>
      <c r="O16" s="228"/>
      <c r="P16" s="228"/>
      <c r="Q16" s="228"/>
      <c r="R16" s="228"/>
      <c r="S16" s="228"/>
      <c r="T16" s="228"/>
      <c r="U16" s="228"/>
      <c r="V16" s="228"/>
      <c r="W16" s="228"/>
      <c r="X16" s="228" t="s">
        <v>
743</v>
      </c>
      <c r="Y16" s="228"/>
      <c r="Z16" s="228"/>
      <c r="AA16" s="228"/>
      <c r="AB16" s="228"/>
      <c r="AC16" s="228"/>
      <c r="AD16" s="228"/>
      <c r="AE16" s="10"/>
      <c r="AF16" s="45"/>
      <c r="AG16" s="226"/>
      <c r="AH16" s="226"/>
      <c r="AI16" s="226"/>
      <c r="AJ16" s="226"/>
      <c r="AK16" s="4"/>
      <c r="AL16" s="4"/>
      <c r="AM16" s="4"/>
    </row>
    <row r="17" spans="1:39" ht="18.75" customHeight="1" x14ac:dyDescent="0.15">
      <c r="A17" s="8"/>
      <c r="C17" s="545" t="s">
        <v>
740</v>
      </c>
      <c r="D17" s="545"/>
      <c r="E17" s="229" t="s">
        <v>
741</v>
      </c>
      <c r="F17" s="229" t="s">
        <v>
744</v>
      </c>
      <c r="G17" s="229"/>
      <c r="H17" s="227" t="s">
        <v>
602</v>
      </c>
      <c r="I17" s="227"/>
      <c r="J17" s="227"/>
      <c r="K17" s="227"/>
      <c r="L17" s="227"/>
      <c r="M17" s="227"/>
      <c r="N17" s="227"/>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row>
    <row r="18" spans="1:39" ht="18.75" customHeight="1" x14ac:dyDescent="0.15">
      <c r="A18" s="228"/>
      <c r="B18" s="228"/>
      <c r="C18" s="228"/>
      <c r="E18" s="228"/>
      <c r="F18" s="228"/>
      <c r="G18" s="228"/>
      <c r="H18" s="227" t="s">
        <v>
603</v>
      </c>
      <c r="I18" s="227"/>
      <c r="J18" s="227"/>
      <c r="K18" s="227"/>
      <c r="L18" s="227"/>
      <c r="M18" s="227"/>
      <c r="N18" s="227"/>
      <c r="O18" s="228"/>
      <c r="P18" s="228"/>
      <c r="Q18" s="228"/>
      <c r="R18" s="228"/>
      <c r="S18" s="228"/>
      <c r="T18" s="228"/>
      <c r="U18" s="228"/>
      <c r="V18" s="228"/>
      <c r="W18" s="228"/>
      <c r="X18" s="228"/>
      <c r="Y18" s="228"/>
      <c r="Z18" s="228"/>
      <c r="AA18" s="228"/>
      <c r="AB18" s="228"/>
      <c r="AC18" s="228"/>
      <c r="AD18" s="228"/>
      <c r="AE18" s="228"/>
      <c r="AF18" s="228"/>
      <c r="AG18" s="228"/>
      <c r="AH18" s="228"/>
      <c r="AI18" s="228"/>
      <c r="AJ18" s="228"/>
      <c r="AK18" s="228"/>
      <c r="AL18" s="228"/>
      <c r="AM18" s="228"/>
    </row>
    <row r="19" spans="1:39" ht="18.75" customHeight="1" x14ac:dyDescent="0.15">
      <c r="A19" s="590" t="s">
        <v>
7</v>
      </c>
      <c r="B19" s="591"/>
      <c r="C19" s="591"/>
      <c r="D19" s="591"/>
      <c r="E19" s="591"/>
      <c r="F19" s="591"/>
      <c r="G19" s="591"/>
      <c r="H19" s="592"/>
      <c r="I19" s="590" t="s">
        <v>
52</v>
      </c>
      <c r="J19" s="591"/>
      <c r="K19" s="591"/>
      <c r="L19" s="591"/>
      <c r="M19" s="591"/>
      <c r="N19" s="591"/>
      <c r="O19" s="591"/>
      <c r="P19" s="591"/>
      <c r="Q19" s="591"/>
      <c r="R19" s="591"/>
      <c r="S19" s="591"/>
      <c r="T19" s="590" t="s">
        <v>
604</v>
      </c>
      <c r="U19" s="591"/>
      <c r="V19" s="591"/>
      <c r="W19" s="591"/>
      <c r="X19" s="591"/>
      <c r="Y19" s="591"/>
      <c r="Z19" s="591"/>
      <c r="AA19" s="591"/>
      <c r="AB19" s="591"/>
      <c r="AC19" s="592"/>
      <c r="AD19" s="591" t="s">
        <v>
605</v>
      </c>
      <c r="AE19" s="591"/>
      <c r="AF19" s="591"/>
      <c r="AG19" s="591"/>
      <c r="AH19" s="591"/>
      <c r="AI19" s="591"/>
      <c r="AJ19" s="591"/>
      <c r="AK19" s="591"/>
      <c r="AL19" s="591"/>
      <c r="AM19" s="592"/>
    </row>
    <row r="20" spans="1:39" ht="18.75" customHeight="1" x14ac:dyDescent="0.15">
      <c r="A20" s="1309" t="s">
        <v>
13</v>
      </c>
      <c r="B20" s="1310"/>
      <c r="C20" s="1310"/>
      <c r="D20" s="586">
        <v>
28</v>
      </c>
      <c r="E20" s="586"/>
      <c r="F20" s="1056" t="s">
        <v>
14</v>
      </c>
      <c r="G20" s="1056"/>
      <c r="H20" s="1562"/>
      <c r="I20" s="1606">
        <v>
6828</v>
      </c>
      <c r="J20" s="1310"/>
      <c r="K20" s="1310"/>
      <c r="L20" s="1310"/>
      <c r="M20" s="1310"/>
      <c r="N20" s="1310"/>
      <c r="O20" s="1310"/>
      <c r="P20" s="1310"/>
      <c r="Q20" s="1310"/>
      <c r="R20" s="56"/>
      <c r="S20" s="56"/>
      <c r="T20" s="1607">
        <v>
5012</v>
      </c>
      <c r="U20" s="1310"/>
      <c r="V20" s="1310"/>
      <c r="W20" s="1310"/>
      <c r="X20" s="1310"/>
      <c r="Y20" s="1310"/>
      <c r="Z20" s="1310"/>
      <c r="AA20" s="1310"/>
      <c r="AB20" s="56"/>
      <c r="AC20" s="56"/>
      <c r="AD20" s="835">
        <v>
1816</v>
      </c>
      <c r="AE20" s="835"/>
      <c r="AF20" s="835"/>
      <c r="AG20" s="835"/>
      <c r="AH20" s="835"/>
      <c r="AI20" s="835"/>
      <c r="AJ20" s="835"/>
      <c r="AK20" s="835"/>
      <c r="AL20" s="144"/>
      <c r="AM20" s="164"/>
    </row>
    <row r="21" spans="1:39" ht="18.75" customHeight="1" x14ac:dyDescent="0.15">
      <c r="A21" s="155"/>
      <c r="B21" s="4"/>
      <c r="C21" s="4"/>
      <c r="D21" s="580">
        <v>
29</v>
      </c>
      <c r="E21" s="580"/>
      <c r="F21" s="597" t="s">
        <v>
14</v>
      </c>
      <c r="G21" s="597"/>
      <c r="H21" s="1298"/>
      <c r="I21" s="1602">
        <v>
6848</v>
      </c>
      <c r="J21" s="1325"/>
      <c r="K21" s="1325"/>
      <c r="L21" s="1325"/>
      <c r="M21" s="1325"/>
      <c r="N21" s="1325"/>
      <c r="O21" s="1325"/>
      <c r="P21" s="1325"/>
      <c r="Q21" s="1325"/>
      <c r="R21" s="4"/>
      <c r="S21" s="4"/>
      <c r="T21" s="1603">
        <v>
5067</v>
      </c>
      <c r="U21" s="1325"/>
      <c r="V21" s="1325"/>
      <c r="W21" s="1325"/>
      <c r="X21" s="1325"/>
      <c r="Y21" s="1325"/>
      <c r="Z21" s="1325"/>
      <c r="AA21" s="1325"/>
      <c r="AB21" s="4"/>
      <c r="AC21" s="4"/>
      <c r="AD21" s="856">
        <v>
1781</v>
      </c>
      <c r="AE21" s="856"/>
      <c r="AF21" s="856"/>
      <c r="AG21" s="856"/>
      <c r="AH21" s="856"/>
      <c r="AI21" s="856"/>
      <c r="AJ21" s="856"/>
      <c r="AK21" s="856"/>
      <c r="AL21" s="358"/>
      <c r="AM21" s="165"/>
    </row>
    <row r="22" spans="1:39" ht="18.75" customHeight="1" x14ac:dyDescent="0.15">
      <c r="A22" s="253"/>
      <c r="B22" s="354"/>
      <c r="C22" s="26"/>
      <c r="D22" s="563">
        <v>
30</v>
      </c>
      <c r="E22" s="563"/>
      <c r="F22" s="1289" t="s">
        <v>
14</v>
      </c>
      <c r="G22" s="1289"/>
      <c r="H22" s="1290"/>
      <c r="I22" s="1604">
        <v>
7020</v>
      </c>
      <c r="J22" s="1406"/>
      <c r="K22" s="1406"/>
      <c r="L22" s="1406"/>
      <c r="M22" s="1406"/>
      <c r="N22" s="1406"/>
      <c r="O22" s="1406"/>
      <c r="P22" s="1406"/>
      <c r="Q22" s="1406"/>
      <c r="R22" s="26"/>
      <c r="S22" s="26"/>
      <c r="T22" s="1605">
        <v>
5271</v>
      </c>
      <c r="U22" s="1406"/>
      <c r="V22" s="1406"/>
      <c r="W22" s="1406"/>
      <c r="X22" s="1406"/>
      <c r="Y22" s="1406"/>
      <c r="Z22" s="1406"/>
      <c r="AA22" s="1406"/>
      <c r="AB22" s="26"/>
      <c r="AC22" s="26"/>
      <c r="AD22" s="814">
        <v>
1749</v>
      </c>
      <c r="AE22" s="814"/>
      <c r="AF22" s="814"/>
      <c r="AG22" s="814"/>
      <c r="AH22" s="814"/>
      <c r="AI22" s="814"/>
      <c r="AJ22" s="814"/>
      <c r="AK22" s="814"/>
      <c r="AL22" s="364"/>
      <c r="AM22" s="371"/>
    </row>
    <row r="23" spans="1:39" ht="18.75" customHeight="1" x14ac:dyDescent="0.15">
      <c r="A23" s="4"/>
      <c r="B23" s="228"/>
      <c r="C23" s="227" t="s">
        <v>
606</v>
      </c>
      <c r="D23" s="227"/>
      <c r="E23" s="227"/>
      <c r="F23" s="227"/>
      <c r="G23" s="227"/>
      <c r="H23" s="227"/>
      <c r="I23" s="227"/>
      <c r="J23" s="227"/>
      <c r="K23" s="227"/>
      <c r="L23" s="228"/>
      <c r="M23" s="228"/>
      <c r="N23" s="4"/>
      <c r="O23" s="4"/>
      <c r="P23" s="4"/>
      <c r="Q23" s="4"/>
      <c r="R23" s="4"/>
      <c r="S23" s="4"/>
      <c r="T23" s="4"/>
      <c r="U23" s="4"/>
      <c r="V23" s="4"/>
      <c r="W23" s="4"/>
      <c r="X23" s="4"/>
      <c r="Y23" s="4"/>
      <c r="Z23" s="4"/>
      <c r="AA23" s="4"/>
      <c r="AB23" s="4"/>
      <c r="AC23" s="4"/>
      <c r="AD23" s="4"/>
      <c r="AE23" s="4"/>
      <c r="AF23" s="4"/>
      <c r="AG23" s="4"/>
      <c r="AH23" s="4"/>
      <c r="AI23" s="4"/>
      <c r="AJ23" s="4"/>
      <c r="AK23" s="4"/>
      <c r="AL23" s="4"/>
      <c r="AM23" s="4"/>
    </row>
    <row r="24" spans="1:39" ht="18.75" customHeight="1" x14ac:dyDescent="0.15">
      <c r="A24" s="43"/>
      <c r="C24" s="227" t="s">
        <v>
601</v>
      </c>
      <c r="D24" s="227"/>
      <c r="E24" s="227"/>
      <c r="F24" s="227"/>
      <c r="G24" s="227"/>
      <c r="H24" s="227"/>
      <c r="I24" s="227"/>
      <c r="J24" s="227"/>
      <c r="K24" s="227"/>
      <c r="L24" s="227"/>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row>
    <row r="25" spans="1:39" ht="18.75" customHeight="1" x14ac:dyDescent="0.15">
      <c r="A25" s="43"/>
      <c r="L25" s="227"/>
      <c r="M25" s="227"/>
      <c r="N25" s="228"/>
      <c r="O25" s="228"/>
      <c r="P25" s="228"/>
      <c r="Q25" s="228"/>
      <c r="R25" s="228"/>
      <c r="S25" s="228"/>
      <c r="T25" s="228"/>
      <c r="U25" s="228"/>
      <c r="V25" s="228"/>
      <c r="W25" s="228"/>
      <c r="X25" s="228"/>
      <c r="Y25" s="228"/>
      <c r="Z25" s="228"/>
      <c r="AA25" s="228"/>
      <c r="AB25" s="228"/>
      <c r="AC25" s="228"/>
      <c r="AD25" s="228"/>
      <c r="AE25" s="228"/>
      <c r="AF25" s="228"/>
      <c r="AG25" s="228"/>
      <c r="AH25" s="228"/>
      <c r="AI25" s="228"/>
      <c r="AJ25" s="228"/>
      <c r="AK25" s="228"/>
      <c r="AL25" s="228"/>
      <c r="AM25" s="228"/>
    </row>
    <row r="26" spans="1:39" ht="18.75" customHeight="1" x14ac:dyDescent="0.15">
      <c r="A26" s="43"/>
      <c r="C26" s="227"/>
      <c r="D26" s="227"/>
      <c r="E26" s="227"/>
      <c r="F26" s="227"/>
      <c r="G26" s="227"/>
      <c r="H26" s="227"/>
      <c r="I26" s="227"/>
      <c r="J26" s="227"/>
      <c r="K26" s="227"/>
      <c r="L26" s="227"/>
      <c r="M26" s="227"/>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row>
    <row r="27" spans="1:39" ht="18.75" customHeight="1" x14ac:dyDescent="0.15">
      <c r="A27" s="228"/>
      <c r="B27" s="228"/>
      <c r="E27" s="228"/>
      <c r="F27" s="228"/>
      <c r="G27" s="228"/>
      <c r="H27" s="228"/>
      <c r="I27" s="228"/>
      <c r="J27" s="228"/>
      <c r="K27" s="228"/>
      <c r="L27" s="228"/>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228"/>
      <c r="AJ27" s="228"/>
      <c r="AK27" s="228"/>
      <c r="AL27" s="228"/>
      <c r="AM27" s="228"/>
    </row>
    <row r="28" spans="1:39" ht="18.75" customHeight="1" x14ac:dyDescent="0.15">
      <c r="A28" s="8"/>
      <c r="C28" s="545" t="s">
        <v>
740</v>
      </c>
      <c r="D28" s="545"/>
      <c r="E28" s="229" t="s">
        <v>
741</v>
      </c>
      <c r="F28" s="229" t="s">
        <v>
745</v>
      </c>
      <c r="H28" s="227" t="s">
        <v>
607</v>
      </c>
      <c r="I28" s="227"/>
      <c r="J28" s="227"/>
      <c r="K28" s="227"/>
      <c r="L28" s="227"/>
      <c r="M28" s="227"/>
      <c r="N28" s="227"/>
      <c r="O28" s="227"/>
      <c r="P28" s="228"/>
      <c r="Q28" s="228"/>
      <c r="R28" s="228"/>
      <c r="S28" s="228"/>
      <c r="T28" s="228"/>
      <c r="U28" s="228"/>
      <c r="V28" s="228"/>
      <c r="W28" s="228"/>
      <c r="X28" s="228"/>
      <c r="Y28" s="228"/>
      <c r="Z28" s="228"/>
      <c r="AA28" s="228"/>
      <c r="AB28" s="228"/>
      <c r="AC28" s="228"/>
      <c r="AD28" s="228"/>
      <c r="AE28" s="228"/>
      <c r="AF28" s="228"/>
      <c r="AG28" s="228"/>
      <c r="AH28" s="228"/>
      <c r="AI28" s="228"/>
      <c r="AJ28" s="228"/>
      <c r="AK28" s="228"/>
      <c r="AL28" s="228"/>
      <c r="AM28" s="228"/>
    </row>
    <row r="29" spans="1:39" ht="18.75" customHeight="1" x14ac:dyDescent="0.15">
      <c r="A29" s="228"/>
      <c r="B29" s="228"/>
      <c r="C29" s="228"/>
      <c r="D29" s="228"/>
      <c r="E29" s="228"/>
      <c r="F29" s="228"/>
      <c r="H29" s="227" t="s">
        <v>
603</v>
      </c>
      <c r="I29" s="227"/>
      <c r="J29" s="227"/>
      <c r="K29" s="227"/>
      <c r="L29" s="227"/>
      <c r="M29" s="227"/>
      <c r="N29" s="227"/>
      <c r="O29" s="228"/>
      <c r="P29" s="228"/>
      <c r="Q29" s="228"/>
      <c r="R29" s="228"/>
      <c r="S29" s="228"/>
      <c r="T29" s="228"/>
      <c r="U29" s="228"/>
      <c r="V29" s="228"/>
      <c r="W29" s="228"/>
      <c r="X29" s="228"/>
      <c r="Y29" s="228"/>
      <c r="Z29" s="228"/>
      <c r="AA29" s="228"/>
      <c r="AB29" s="228"/>
      <c r="AC29" s="228"/>
      <c r="AD29" s="228"/>
      <c r="AE29" s="228"/>
      <c r="AF29" s="228"/>
      <c r="AG29" s="228"/>
      <c r="AH29" s="228"/>
      <c r="AI29" s="228"/>
      <c r="AJ29" s="228"/>
      <c r="AK29" s="228"/>
      <c r="AL29" s="228"/>
      <c r="AM29" s="228"/>
    </row>
    <row r="30" spans="1:39" ht="18.75" customHeight="1" x14ac:dyDescent="0.15">
      <c r="A30" s="590" t="s">
        <v>
7</v>
      </c>
      <c r="B30" s="591"/>
      <c r="C30" s="591"/>
      <c r="D30" s="591"/>
      <c r="E30" s="591"/>
      <c r="F30" s="591"/>
      <c r="G30" s="591"/>
      <c r="H30" s="592"/>
      <c r="I30" s="590" t="s">
        <v>
52</v>
      </c>
      <c r="J30" s="591"/>
      <c r="K30" s="591"/>
      <c r="L30" s="591"/>
      <c r="M30" s="591"/>
      <c r="N30" s="591"/>
      <c r="O30" s="591"/>
      <c r="P30" s="591"/>
      <c r="Q30" s="591"/>
      <c r="R30" s="591"/>
      <c r="S30" s="591"/>
      <c r="T30" s="590" t="s">
        <v>
608</v>
      </c>
      <c r="U30" s="591"/>
      <c r="V30" s="591"/>
      <c r="W30" s="591"/>
      <c r="X30" s="591"/>
      <c r="Y30" s="591"/>
      <c r="Z30" s="591"/>
      <c r="AA30" s="591"/>
      <c r="AB30" s="591"/>
      <c r="AC30" s="592"/>
      <c r="AD30" s="591" t="s">
        <v>
609</v>
      </c>
      <c r="AE30" s="591"/>
      <c r="AF30" s="591"/>
      <c r="AG30" s="591"/>
      <c r="AH30" s="591"/>
      <c r="AI30" s="591"/>
      <c r="AJ30" s="591"/>
      <c r="AK30" s="591"/>
      <c r="AL30" s="591"/>
      <c r="AM30" s="592"/>
    </row>
    <row r="31" spans="1:39" ht="18.75" customHeight="1" x14ac:dyDescent="0.15">
      <c r="A31" s="1309" t="s">
        <v>
13</v>
      </c>
      <c r="B31" s="1310"/>
      <c r="C31" s="1310"/>
      <c r="D31" s="586">
        <v>
28</v>
      </c>
      <c r="E31" s="586"/>
      <c r="F31" s="1056" t="s">
        <v>
14</v>
      </c>
      <c r="G31" s="1056"/>
      <c r="H31" s="1562"/>
      <c r="I31" s="1103">
        <v>
3419</v>
      </c>
      <c r="J31" s="1599"/>
      <c r="K31" s="1599"/>
      <c r="L31" s="1599"/>
      <c r="M31" s="1599"/>
      <c r="N31" s="1599"/>
      <c r="O31" s="1599"/>
      <c r="P31" s="1599"/>
      <c r="Q31" s="1599"/>
      <c r="R31" s="144"/>
      <c r="S31" s="144"/>
      <c r="T31" s="1598">
        <v>
1819</v>
      </c>
      <c r="U31" s="1598"/>
      <c r="V31" s="1598"/>
      <c r="W31" s="1598"/>
      <c r="X31" s="1598"/>
      <c r="Y31" s="1598"/>
      <c r="Z31" s="1598"/>
      <c r="AA31" s="1598"/>
      <c r="AB31" s="144"/>
      <c r="AC31" s="144"/>
      <c r="AD31" s="1598">
        <v>
1600</v>
      </c>
      <c r="AE31" s="1598"/>
      <c r="AF31" s="1598"/>
      <c r="AG31" s="1598"/>
      <c r="AH31" s="1598"/>
      <c r="AI31" s="1598"/>
      <c r="AJ31" s="1598"/>
      <c r="AK31" s="1598"/>
      <c r="AL31" s="356"/>
      <c r="AM31" s="166"/>
    </row>
    <row r="32" spans="1:39" ht="18.75" customHeight="1" x14ac:dyDescent="0.15">
      <c r="A32" s="155"/>
      <c r="B32" s="4"/>
      <c r="C32" s="4"/>
      <c r="D32" s="580">
        <v>
29</v>
      </c>
      <c r="E32" s="580"/>
      <c r="F32" s="597" t="s">
        <v>
14</v>
      </c>
      <c r="G32" s="597"/>
      <c r="H32" s="1298"/>
      <c r="I32" s="1103">
        <v>
3577</v>
      </c>
      <c r="J32" s="1599"/>
      <c r="K32" s="1599"/>
      <c r="L32" s="1599"/>
      <c r="M32" s="1599"/>
      <c r="N32" s="1599"/>
      <c r="O32" s="1599"/>
      <c r="P32" s="1599"/>
      <c r="Q32" s="1599"/>
      <c r="R32" s="358"/>
      <c r="S32" s="358"/>
      <c r="T32" s="821">
        <v>
1573</v>
      </c>
      <c r="U32" s="821"/>
      <c r="V32" s="821"/>
      <c r="W32" s="821"/>
      <c r="X32" s="821"/>
      <c r="Y32" s="821"/>
      <c r="Z32" s="821"/>
      <c r="AA32" s="821"/>
      <c r="AB32" s="358"/>
      <c r="AC32" s="358"/>
      <c r="AD32" s="821">
        <v>
2004</v>
      </c>
      <c r="AE32" s="821"/>
      <c r="AF32" s="821"/>
      <c r="AG32" s="821"/>
      <c r="AH32" s="821"/>
      <c r="AI32" s="821"/>
      <c r="AJ32" s="821"/>
      <c r="AK32" s="821"/>
      <c r="AL32" s="355"/>
      <c r="AM32" s="366"/>
    </row>
    <row r="33" spans="1:39" ht="18.75" customHeight="1" x14ac:dyDescent="0.15">
      <c r="A33" s="253"/>
      <c r="B33" s="354"/>
      <c r="C33" s="26"/>
      <c r="D33" s="563">
        <v>
30</v>
      </c>
      <c r="E33" s="563"/>
      <c r="F33" s="1289" t="s">
        <v>
14</v>
      </c>
      <c r="G33" s="1289"/>
      <c r="H33" s="1290"/>
      <c r="I33" s="1600">
        <v>
2756</v>
      </c>
      <c r="J33" s="1601"/>
      <c r="K33" s="1601"/>
      <c r="L33" s="1601"/>
      <c r="M33" s="1601"/>
      <c r="N33" s="1601"/>
      <c r="O33" s="1601"/>
      <c r="P33" s="1601"/>
      <c r="Q33" s="1601"/>
      <c r="R33" s="359"/>
      <c r="S33" s="359"/>
      <c r="T33" s="815">
        <v>
1687</v>
      </c>
      <c r="U33" s="815"/>
      <c r="V33" s="815"/>
      <c r="W33" s="815"/>
      <c r="X33" s="815"/>
      <c r="Y33" s="815"/>
      <c r="Z33" s="815"/>
      <c r="AA33" s="815"/>
      <c r="AB33" s="359"/>
      <c r="AC33" s="359"/>
      <c r="AD33" s="639">
        <v>
1069</v>
      </c>
      <c r="AE33" s="639"/>
      <c r="AF33" s="639"/>
      <c r="AG33" s="639"/>
      <c r="AH33" s="639"/>
      <c r="AI33" s="639"/>
      <c r="AJ33" s="639"/>
      <c r="AK33" s="639"/>
      <c r="AL33" s="357"/>
      <c r="AM33" s="365"/>
    </row>
    <row r="34" spans="1:39" ht="15" customHeight="1" x14ac:dyDescent="0.15">
      <c r="A34" s="4"/>
      <c r="B34" s="228"/>
      <c r="C34" s="227" t="s">
        <v>
601</v>
      </c>
      <c r="D34" s="228"/>
      <c r="E34" s="228"/>
      <c r="F34" s="228"/>
      <c r="G34" s="228"/>
      <c r="H34" s="228"/>
      <c r="I34" s="228"/>
      <c r="J34" s="228"/>
      <c r="K34" s="228"/>
      <c r="L34" s="228"/>
      <c r="M34" s="228"/>
      <c r="N34" s="4"/>
      <c r="O34" s="4"/>
      <c r="P34" s="4"/>
      <c r="Q34" s="4"/>
      <c r="R34" s="4"/>
      <c r="S34" s="4"/>
      <c r="T34" s="4"/>
      <c r="U34" s="4"/>
      <c r="V34" s="4"/>
      <c r="W34" s="4"/>
      <c r="X34" s="4"/>
      <c r="Y34" s="4"/>
      <c r="Z34" s="4"/>
      <c r="AA34" s="4"/>
      <c r="AB34" s="4"/>
      <c r="AC34" s="4"/>
      <c r="AD34" s="4"/>
      <c r="AE34" s="4"/>
      <c r="AF34" s="4"/>
      <c r="AG34" s="4"/>
      <c r="AH34" s="4"/>
      <c r="AI34" s="4"/>
      <c r="AJ34" s="4"/>
      <c r="AK34" s="4"/>
      <c r="AL34" s="4"/>
      <c r="AM34" s="4"/>
    </row>
    <row r="35" spans="1:39" ht="15" customHeight="1" x14ac:dyDescent="0.15">
      <c r="A35" s="43"/>
      <c r="C35" s="227"/>
      <c r="D35" s="227"/>
      <c r="E35" s="227"/>
      <c r="F35" s="227"/>
      <c r="G35" s="227"/>
      <c r="H35" s="227"/>
      <c r="I35" s="227"/>
      <c r="J35" s="227"/>
      <c r="K35" s="227"/>
      <c r="L35" s="227"/>
      <c r="M35" s="227"/>
      <c r="N35" s="228"/>
      <c r="O35" s="228"/>
      <c r="P35" s="228"/>
      <c r="Q35" s="228"/>
      <c r="R35" s="228"/>
      <c r="S35" s="228"/>
      <c r="T35" s="228"/>
      <c r="U35" s="228"/>
      <c r="V35" s="228"/>
      <c r="W35" s="228"/>
      <c r="X35" s="228"/>
      <c r="Y35" s="228"/>
      <c r="Z35" s="228"/>
      <c r="AA35" s="228"/>
      <c r="AB35" s="228"/>
      <c r="AC35" s="228"/>
      <c r="AD35" s="228"/>
      <c r="AE35" s="228"/>
      <c r="AF35" s="228"/>
      <c r="AG35" s="228"/>
      <c r="AH35" s="228"/>
      <c r="AI35" s="228"/>
      <c r="AJ35" s="228"/>
      <c r="AK35" s="228"/>
      <c r="AL35" s="228"/>
      <c r="AM35" s="228"/>
    </row>
    <row r="36" spans="1:39" ht="15" customHeight="1" x14ac:dyDescent="0.15">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row>
    <row r="37" spans="1:39" ht="15" customHeight="1" x14ac:dyDescent="0.15">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row>
    <row r="38" spans="1:39" ht="15" customHeight="1" x14ac:dyDescent="0.15">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row>
    <row r="39" spans="1:39" ht="15" customHeight="1" x14ac:dyDescent="0.1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row>
    <row r="40" spans="1:39" ht="15" customHeight="1" x14ac:dyDescent="0.1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row>
    <row r="41" spans="1:39" ht="15" customHeight="1" x14ac:dyDescent="0.15">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row>
    <row r="42" spans="1:39" ht="15" customHeight="1" x14ac:dyDescent="0.15"/>
    <row r="43" spans="1:39" ht="15" customHeight="1" x14ac:dyDescent="0.15"/>
    <row r="44" spans="1:39" ht="15" customHeight="1" x14ac:dyDescent="0.15">
      <c r="A44" s="545">
        <v>
110</v>
      </c>
      <c r="B44" s="545"/>
      <c r="C44" s="545"/>
      <c r="D44" s="545"/>
      <c r="E44" s="545"/>
      <c r="F44" s="545"/>
      <c r="G44" s="545"/>
      <c r="H44" s="545"/>
      <c r="I44" s="545"/>
      <c r="J44" s="545"/>
      <c r="K44" s="545"/>
      <c r="L44" s="545"/>
      <c r="M44" s="545"/>
      <c r="N44" s="545"/>
      <c r="O44" s="545"/>
      <c r="P44" s="545"/>
      <c r="Q44" s="545"/>
      <c r="R44" s="545"/>
      <c r="S44" s="545"/>
      <c r="T44" s="545"/>
      <c r="U44" s="545"/>
      <c r="V44" s="545"/>
      <c r="W44" s="545"/>
      <c r="X44" s="545"/>
      <c r="Y44" s="545"/>
      <c r="Z44" s="545"/>
      <c r="AA44" s="545"/>
      <c r="AB44" s="545"/>
      <c r="AC44" s="545"/>
      <c r="AD44" s="545"/>
      <c r="AE44" s="545"/>
      <c r="AF44" s="545"/>
      <c r="AG44" s="545"/>
      <c r="AH44" s="545"/>
      <c r="AI44" s="545"/>
      <c r="AJ44" s="545"/>
      <c r="AK44" s="545"/>
      <c r="AL44" s="545"/>
      <c r="AM44" s="545"/>
    </row>
    <row r="45" spans="1:39" ht="15" customHeight="1" x14ac:dyDescent="0.15"/>
    <row r="46" spans="1:39" ht="18" customHeight="1" x14ac:dyDescent="0.15"/>
    <row r="47" spans="1:39" ht="18" customHeight="1" x14ac:dyDescent="0.15"/>
    <row r="48" spans="1:39" ht="18" customHeight="1" x14ac:dyDescent="0.15"/>
    <row r="49" ht="18" customHeight="1" x14ac:dyDescent="0.15"/>
    <row r="50" ht="18" customHeight="1" x14ac:dyDescent="0.15"/>
    <row r="51" ht="18" customHeight="1" x14ac:dyDescent="0.15"/>
  </sheetData>
  <mergeCells count="80">
    <mergeCell ref="A1:C2"/>
    <mergeCell ref="D1:N2"/>
    <mergeCell ref="C3:D3"/>
    <mergeCell ref="A5:L5"/>
    <mergeCell ref="M5:U5"/>
    <mergeCell ref="AE5:AM5"/>
    <mergeCell ref="A6:B9"/>
    <mergeCell ref="C6:L6"/>
    <mergeCell ref="M6:S6"/>
    <mergeCell ref="V6:AB6"/>
    <mergeCell ref="AE6:AK6"/>
    <mergeCell ref="C7:L7"/>
    <mergeCell ref="M7:S7"/>
    <mergeCell ref="V7:AB7"/>
    <mergeCell ref="AE7:AK7"/>
    <mergeCell ref="V5:AD5"/>
    <mergeCell ref="V11:AB11"/>
    <mergeCell ref="AE11:AK11"/>
    <mergeCell ref="C12:L12"/>
    <mergeCell ref="C8:L8"/>
    <mergeCell ref="M8:S8"/>
    <mergeCell ref="V8:AB8"/>
    <mergeCell ref="AE8:AK8"/>
    <mergeCell ref="C9:L9"/>
    <mergeCell ref="M9:S9"/>
    <mergeCell ref="V9:AB9"/>
    <mergeCell ref="AE9:AK9"/>
    <mergeCell ref="AD20:AK20"/>
    <mergeCell ref="M12:S12"/>
    <mergeCell ref="V12:AB12"/>
    <mergeCell ref="AE12:AK12"/>
    <mergeCell ref="C17:D17"/>
    <mergeCell ref="A19:H19"/>
    <mergeCell ref="I19:S19"/>
    <mergeCell ref="T19:AC19"/>
    <mergeCell ref="AD19:AM19"/>
    <mergeCell ref="A10:B12"/>
    <mergeCell ref="C10:L10"/>
    <mergeCell ref="M10:S10"/>
    <mergeCell ref="V10:AB10"/>
    <mergeCell ref="AE10:AK10"/>
    <mergeCell ref="C11:L11"/>
    <mergeCell ref="M11:S11"/>
    <mergeCell ref="A20:C20"/>
    <mergeCell ref="D20:E20"/>
    <mergeCell ref="F20:H20"/>
    <mergeCell ref="I20:Q20"/>
    <mergeCell ref="T20:AA20"/>
    <mergeCell ref="AD30:AM30"/>
    <mergeCell ref="D21:E21"/>
    <mergeCell ref="F21:H21"/>
    <mergeCell ref="I21:Q21"/>
    <mergeCell ref="T21:AA21"/>
    <mergeCell ref="AD21:AK21"/>
    <mergeCell ref="D22:E22"/>
    <mergeCell ref="F22:H22"/>
    <mergeCell ref="I22:Q22"/>
    <mergeCell ref="T22:AA22"/>
    <mergeCell ref="AD22:AK22"/>
    <mergeCell ref="T33:AA33"/>
    <mergeCell ref="C28:D28"/>
    <mergeCell ref="A30:H30"/>
    <mergeCell ref="I30:S30"/>
    <mergeCell ref="T30:AC30"/>
    <mergeCell ref="AD33:AK33"/>
    <mergeCell ref="A44:AM44"/>
    <mergeCell ref="AD31:AK31"/>
    <mergeCell ref="D32:E32"/>
    <mergeCell ref="F32:H32"/>
    <mergeCell ref="I32:Q32"/>
    <mergeCell ref="T32:AA32"/>
    <mergeCell ref="AD32:AK32"/>
    <mergeCell ref="A31:C31"/>
    <mergeCell ref="D31:E31"/>
    <mergeCell ref="F31:H31"/>
    <mergeCell ref="I31:Q31"/>
    <mergeCell ref="T31:AA31"/>
    <mergeCell ref="D33:E33"/>
    <mergeCell ref="F33:H33"/>
    <mergeCell ref="I33:Q33"/>
  </mergeCells>
  <phoneticPr fontId="3"/>
  <printOptions horizontalCentered="1"/>
  <pageMargins left="0.77" right="0.77" top="0.98425196850393704" bottom="0.78740157480314965" header="0" footer="0"/>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view="pageBreakPreview" topLeftCell="A22" zoomScaleNormal="100" zoomScaleSheetLayoutView="100" workbookViewId="0">
      <selection activeCell="V7" sqref="V7:X7"/>
    </sheetView>
  </sheetViews>
  <sheetFormatPr defaultColWidth="2.25" defaultRowHeight="13.5" x14ac:dyDescent="0.15"/>
  <cols>
    <col min="1" max="2" width="2.625" customWidth="1"/>
    <col min="3" max="5" width="2.375" customWidth="1"/>
    <col min="6" max="6" width="6.25" customWidth="1"/>
    <col min="7" max="8" width="1.875" customWidth="1"/>
    <col min="9" max="9" width="2.5" customWidth="1"/>
    <col min="10" max="11" width="2.625" customWidth="1"/>
    <col min="12" max="12" width="1.75" customWidth="1"/>
    <col min="13" max="14" width="1.875" customWidth="1"/>
    <col min="15" max="15" width="2.5" customWidth="1"/>
    <col min="16" max="18" width="2.625" customWidth="1"/>
    <col min="19" max="21" width="2.375" customWidth="1"/>
    <col min="22" max="24" width="2.625" customWidth="1"/>
    <col min="25" max="27" width="2.375" customWidth="1"/>
    <col min="28" max="30" width="2.625" customWidth="1"/>
    <col min="31" max="33" width="1.875" customWidth="1"/>
    <col min="34" max="36" width="2.625" customWidth="1"/>
    <col min="37" max="39" width="1.875" customWidth="1"/>
    <col min="40" max="42" width="2.375" customWidth="1"/>
  </cols>
  <sheetData>
    <row r="1" spans="1:39" ht="15" customHeight="1" x14ac:dyDescent="0.15">
      <c r="A1" s="8"/>
      <c r="C1" s="545" t="s">
        <v>
590</v>
      </c>
      <c r="D1" s="545"/>
      <c r="E1" s="229" t="s">
        <v>
274</v>
      </c>
      <c r="F1" s="229" t="s">
        <v>
68</v>
      </c>
      <c r="G1" s="229"/>
      <c r="H1" s="227" t="s">
        <v>
610</v>
      </c>
      <c r="I1" s="227"/>
      <c r="J1" s="227"/>
      <c r="K1" s="227"/>
      <c r="L1" s="227"/>
      <c r="M1" s="227"/>
      <c r="N1" s="227"/>
      <c r="O1" s="43"/>
      <c r="P1" s="43"/>
      <c r="Q1" s="43"/>
      <c r="R1" s="43"/>
      <c r="S1" s="43"/>
      <c r="T1" s="43"/>
      <c r="U1" s="43"/>
      <c r="V1" s="43"/>
      <c r="W1" s="43"/>
      <c r="X1" s="43"/>
      <c r="Y1" s="43"/>
      <c r="Z1" s="43"/>
      <c r="AA1" s="43"/>
      <c r="AB1" s="43"/>
      <c r="AC1" s="43"/>
      <c r="AD1" s="43"/>
      <c r="AE1" s="43"/>
      <c r="AF1" s="43"/>
      <c r="AG1" s="43"/>
      <c r="AH1" s="43"/>
      <c r="AI1" s="43"/>
      <c r="AJ1" s="43"/>
      <c r="AK1" s="43"/>
      <c r="AL1" s="43"/>
      <c r="AM1" s="43"/>
    </row>
    <row r="2" spans="1:39" ht="15" customHeight="1" x14ac:dyDescent="0.15">
      <c r="A2" s="43"/>
      <c r="B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row>
    <row r="3" spans="1:39" ht="18.75" customHeight="1" x14ac:dyDescent="0.15">
      <c r="A3" s="1042"/>
      <c r="B3" s="1042"/>
      <c r="C3" s="567" t="s">
        <v>
475</v>
      </c>
      <c r="D3" s="567"/>
      <c r="E3" s="567"/>
      <c r="F3" s="567"/>
      <c r="G3" s="567" t="s">
        <v>
611</v>
      </c>
      <c r="H3" s="567"/>
      <c r="I3" s="567"/>
      <c r="J3" s="567"/>
      <c r="K3" s="567"/>
      <c r="L3" s="567"/>
      <c r="M3" s="567" t="s">
        <v>
612</v>
      </c>
      <c r="N3" s="567"/>
      <c r="O3" s="567"/>
      <c r="P3" s="567"/>
      <c r="Q3" s="567"/>
      <c r="R3" s="567"/>
      <c r="S3" s="567" t="s">
        <v>
613</v>
      </c>
      <c r="T3" s="567"/>
      <c r="U3" s="567"/>
      <c r="V3" s="567"/>
      <c r="W3" s="567"/>
      <c r="X3" s="567"/>
      <c r="Y3" s="567" t="s">
        <v>
43</v>
      </c>
      <c r="Z3" s="567"/>
      <c r="AA3" s="567"/>
      <c r="AB3" s="567"/>
      <c r="AC3" s="567"/>
      <c r="AD3" s="567"/>
      <c r="AE3" s="1094" t="s">
        <v>
614</v>
      </c>
      <c r="AF3" s="1147"/>
      <c r="AG3" s="1148"/>
      <c r="AH3" s="1657" t="s">
        <v>
615</v>
      </c>
      <c r="AI3" s="1658"/>
      <c r="AJ3" s="1659"/>
      <c r="AK3" s="1646" t="s">
        <v>
616</v>
      </c>
      <c r="AL3" s="1647"/>
      <c r="AM3" s="1648"/>
    </row>
    <row r="4" spans="1:39" ht="18.75" customHeight="1" x14ac:dyDescent="0.15">
      <c r="A4" s="1042"/>
      <c r="B4" s="1042"/>
      <c r="C4" s="567"/>
      <c r="D4" s="567"/>
      <c r="E4" s="567"/>
      <c r="F4" s="567"/>
      <c r="G4" s="1655" t="s">
        <v>
617</v>
      </c>
      <c r="H4" s="1655"/>
      <c r="I4" s="1655"/>
      <c r="J4" s="1146" t="s">
        <v>
618</v>
      </c>
      <c r="K4" s="1147"/>
      <c r="L4" s="1148"/>
      <c r="M4" s="1655" t="s">
        <v>
617</v>
      </c>
      <c r="N4" s="1655"/>
      <c r="O4" s="1655"/>
      <c r="P4" s="1146" t="s">
        <v>
618</v>
      </c>
      <c r="Q4" s="1147"/>
      <c r="R4" s="1148"/>
      <c r="S4" s="1655" t="s">
        <v>
617</v>
      </c>
      <c r="T4" s="1655"/>
      <c r="U4" s="1655"/>
      <c r="V4" s="1146" t="s">
        <v>
618</v>
      </c>
      <c r="W4" s="1147"/>
      <c r="X4" s="1148"/>
      <c r="Y4" s="1146" t="s">
        <v>
617</v>
      </c>
      <c r="Z4" s="1147"/>
      <c r="AA4" s="1148"/>
      <c r="AB4" s="1146" t="s">
        <v>
618</v>
      </c>
      <c r="AC4" s="1147"/>
      <c r="AD4" s="1148"/>
      <c r="AE4" s="1149"/>
      <c r="AF4" s="1150"/>
      <c r="AG4" s="1151"/>
      <c r="AH4" s="1660"/>
      <c r="AI4" s="1661"/>
      <c r="AJ4" s="1662"/>
      <c r="AK4" s="1649"/>
      <c r="AL4" s="1650"/>
      <c r="AM4" s="1651"/>
    </row>
    <row r="5" spans="1:39" ht="18.75" customHeight="1" x14ac:dyDescent="0.15">
      <c r="A5" s="1042"/>
      <c r="B5" s="1042"/>
      <c r="C5" s="567"/>
      <c r="D5" s="567"/>
      <c r="E5" s="567"/>
      <c r="F5" s="567"/>
      <c r="G5" s="1656" t="s">
        <v>
619</v>
      </c>
      <c r="H5" s="1656"/>
      <c r="I5" s="1656"/>
      <c r="J5" s="1158"/>
      <c r="K5" s="1159"/>
      <c r="L5" s="1160"/>
      <c r="M5" s="1656" t="s">
        <v>
619</v>
      </c>
      <c r="N5" s="1656"/>
      <c r="O5" s="1656"/>
      <c r="P5" s="1158"/>
      <c r="Q5" s="1159"/>
      <c r="R5" s="1160"/>
      <c r="S5" s="1656" t="s">
        <v>
619</v>
      </c>
      <c r="T5" s="1656"/>
      <c r="U5" s="1656"/>
      <c r="V5" s="1158"/>
      <c r="W5" s="1159"/>
      <c r="X5" s="1160"/>
      <c r="Y5" s="1656" t="s">
        <v>
619</v>
      </c>
      <c r="Z5" s="1656"/>
      <c r="AA5" s="1656"/>
      <c r="AB5" s="1158"/>
      <c r="AC5" s="1159"/>
      <c r="AD5" s="1160"/>
      <c r="AE5" s="1158"/>
      <c r="AF5" s="1159"/>
      <c r="AG5" s="1160"/>
      <c r="AH5" s="1663"/>
      <c r="AI5" s="1664"/>
      <c r="AJ5" s="1665"/>
      <c r="AK5" s="1652"/>
      <c r="AL5" s="1653"/>
      <c r="AM5" s="1654"/>
    </row>
    <row r="6" spans="1:39" ht="21.75" customHeight="1" x14ac:dyDescent="0.15">
      <c r="A6" s="1193" t="s">
        <v>
620</v>
      </c>
      <c r="B6" s="1193"/>
      <c r="C6" s="1309" t="s">
        <v>
874</v>
      </c>
      <c r="D6" s="1310"/>
      <c r="E6" s="1310"/>
      <c r="F6" s="1635"/>
      <c r="G6" s="1645">
        <v>
510</v>
      </c>
      <c r="H6" s="1645"/>
      <c r="I6" s="1645"/>
      <c r="J6" s="1645">
        <v>
2712</v>
      </c>
      <c r="K6" s="1645"/>
      <c r="L6" s="1645"/>
      <c r="M6" s="1628" t="s">
        <v>
986</v>
      </c>
      <c r="N6" s="1628"/>
      <c r="O6" s="1628"/>
      <c r="P6" s="1628" t="s">
        <v>
987</v>
      </c>
      <c r="Q6" s="1628"/>
      <c r="R6" s="1628"/>
      <c r="S6" s="1645">
        <v>
8221</v>
      </c>
      <c r="T6" s="1645"/>
      <c r="U6" s="1645"/>
      <c r="V6" s="1645">
        <v>
30781</v>
      </c>
      <c r="W6" s="1645"/>
      <c r="X6" s="1645"/>
      <c r="Y6" s="1645">
        <v>
8731</v>
      </c>
      <c r="Z6" s="1645"/>
      <c r="AA6" s="1645"/>
      <c r="AB6" s="1645">
        <v>
33493</v>
      </c>
      <c r="AC6" s="1645"/>
      <c r="AD6" s="1645"/>
      <c r="AE6" s="1645">
        <v>
326</v>
      </c>
      <c r="AF6" s="1645"/>
      <c r="AG6" s="1645"/>
      <c r="AH6" s="1645">
        <v>
12714</v>
      </c>
      <c r="AI6" s="1645"/>
      <c r="AJ6" s="1645"/>
      <c r="AK6" s="1644">
        <v>
68.67</v>
      </c>
      <c r="AL6" s="1644"/>
      <c r="AM6" s="1644"/>
    </row>
    <row r="7" spans="1:39" ht="21.75" customHeight="1" x14ac:dyDescent="0.15">
      <c r="A7" s="1193"/>
      <c r="B7" s="1193"/>
      <c r="C7" s="1630" t="s">
        <v>
875</v>
      </c>
      <c r="D7" s="1325"/>
      <c r="E7" s="1325"/>
      <c r="F7" s="1631"/>
      <c r="G7" s="1628">
        <v>
491</v>
      </c>
      <c r="H7" s="1628"/>
      <c r="I7" s="1628"/>
      <c r="J7" s="1628">
        <v>
2677</v>
      </c>
      <c r="K7" s="1628"/>
      <c r="L7" s="1628"/>
      <c r="M7" s="1628">
        <v>
30</v>
      </c>
      <c r="N7" s="1628"/>
      <c r="O7" s="1628"/>
      <c r="P7" s="1628">
        <v>
103</v>
      </c>
      <c r="Q7" s="1628"/>
      <c r="R7" s="1628"/>
      <c r="S7" s="1628">
        <v>
8359</v>
      </c>
      <c r="T7" s="1628"/>
      <c r="U7" s="1628"/>
      <c r="V7" s="1628">
        <v>
31497</v>
      </c>
      <c r="W7" s="1628"/>
      <c r="X7" s="1628"/>
      <c r="Y7" s="1632">
        <v>
8880</v>
      </c>
      <c r="Z7" s="1618"/>
      <c r="AA7" s="1633"/>
      <c r="AB7" s="1628">
        <v>
34277</v>
      </c>
      <c r="AC7" s="1628"/>
      <c r="AD7" s="1628"/>
      <c r="AE7" s="1628">
        <v>
332</v>
      </c>
      <c r="AF7" s="1628"/>
      <c r="AG7" s="1628"/>
      <c r="AH7" s="1628">
        <v>
12948</v>
      </c>
      <c r="AI7" s="1628"/>
      <c r="AJ7" s="1628"/>
      <c r="AK7" s="1629">
        <v>
68.58</v>
      </c>
      <c r="AL7" s="1629"/>
      <c r="AM7" s="1629"/>
    </row>
    <row r="8" spans="1:39" ht="21.75" customHeight="1" x14ac:dyDescent="0.15">
      <c r="A8" s="1193"/>
      <c r="B8" s="1193"/>
      <c r="C8" s="1630" t="s">
        <v>
876</v>
      </c>
      <c r="D8" s="1325"/>
      <c r="E8" s="1325"/>
      <c r="F8" s="1631"/>
      <c r="G8" s="1628">
        <v>
496</v>
      </c>
      <c r="H8" s="1628"/>
      <c r="I8" s="1628"/>
      <c r="J8" s="1628">
        <v>
2120</v>
      </c>
      <c r="K8" s="1628"/>
      <c r="L8" s="1628"/>
      <c r="M8" s="1628">
        <v>
11</v>
      </c>
      <c r="N8" s="1628"/>
      <c r="O8" s="1628"/>
      <c r="P8" s="1628">
        <v>
57</v>
      </c>
      <c r="Q8" s="1628"/>
      <c r="R8" s="1628"/>
      <c r="S8" s="1628">
        <v>
8308</v>
      </c>
      <c r="T8" s="1628"/>
      <c r="U8" s="1628"/>
      <c r="V8" s="1628">
        <v>
29821</v>
      </c>
      <c r="W8" s="1628"/>
      <c r="X8" s="1628"/>
      <c r="Y8" s="1632">
        <v>
8815</v>
      </c>
      <c r="Z8" s="1618"/>
      <c r="AA8" s="1633"/>
      <c r="AB8" s="1628">
        <v>
31998</v>
      </c>
      <c r="AC8" s="1628"/>
      <c r="AD8" s="1628"/>
      <c r="AE8" s="1628">
        <v>
336</v>
      </c>
      <c r="AF8" s="1628"/>
      <c r="AG8" s="1628"/>
      <c r="AH8" s="1628">
        <v>
13104</v>
      </c>
      <c r="AI8" s="1628"/>
      <c r="AJ8" s="1628"/>
      <c r="AK8" s="1629">
        <v>
67.27</v>
      </c>
      <c r="AL8" s="1629"/>
      <c r="AM8" s="1629"/>
    </row>
    <row r="9" spans="1:39" ht="21.75" customHeight="1" x14ac:dyDescent="0.15">
      <c r="A9" s="687" t="s">
        <v>
621</v>
      </c>
      <c r="B9" s="1639"/>
      <c r="C9" s="1309" t="s">
        <v>
874</v>
      </c>
      <c r="D9" s="1310"/>
      <c r="E9" s="1310"/>
      <c r="F9" s="1635"/>
      <c r="G9" s="1628">
        <v>
543</v>
      </c>
      <c r="H9" s="1628"/>
      <c r="I9" s="1628"/>
      <c r="J9" s="1628">
        <v>
2476</v>
      </c>
      <c r="K9" s="1628"/>
      <c r="L9" s="1628"/>
      <c r="M9" s="1628">
        <v>
838</v>
      </c>
      <c r="N9" s="1628"/>
      <c r="O9" s="1628"/>
      <c r="P9" s="1628">
        <v>
518</v>
      </c>
      <c r="Q9" s="1628"/>
      <c r="R9" s="1628"/>
      <c r="S9" s="1628">
        <v>
14056</v>
      </c>
      <c r="T9" s="1628"/>
      <c r="U9" s="1628"/>
      <c r="V9" s="1628">
        <v>
38157</v>
      </c>
      <c r="W9" s="1628"/>
      <c r="X9" s="1628"/>
      <c r="Y9" s="1632">
        <v>
15437</v>
      </c>
      <c r="Z9" s="1618"/>
      <c r="AA9" s="1633"/>
      <c r="AB9" s="1628">
        <v>
41151</v>
      </c>
      <c r="AC9" s="1628"/>
      <c r="AD9" s="1628"/>
      <c r="AE9" s="1628">
        <v>
331</v>
      </c>
      <c r="AF9" s="1628"/>
      <c r="AG9" s="1628"/>
      <c r="AH9" s="1628">
        <v>
25818</v>
      </c>
      <c r="AI9" s="1628"/>
      <c r="AJ9" s="1628"/>
      <c r="AK9" s="1629">
        <v>
59.79</v>
      </c>
      <c r="AL9" s="1629"/>
      <c r="AM9" s="1629"/>
    </row>
    <row r="10" spans="1:39" ht="21.75" customHeight="1" x14ac:dyDescent="0.15">
      <c r="A10" s="1640"/>
      <c r="B10" s="1641"/>
      <c r="C10" s="1630" t="s">
        <v>
875</v>
      </c>
      <c r="D10" s="1325"/>
      <c r="E10" s="1325"/>
      <c r="F10" s="1631"/>
      <c r="G10" s="1628">
        <v>
635</v>
      </c>
      <c r="H10" s="1628"/>
      <c r="I10" s="1628"/>
      <c r="J10" s="1628">
        <v>
3042</v>
      </c>
      <c r="K10" s="1628"/>
      <c r="L10" s="1628"/>
      <c r="M10" s="1628">
        <v>
1030</v>
      </c>
      <c r="N10" s="1628"/>
      <c r="O10" s="1628"/>
      <c r="P10" s="1628">
        <v>
809</v>
      </c>
      <c r="Q10" s="1628"/>
      <c r="R10" s="1628"/>
      <c r="S10" s="1628">
        <v>
13577</v>
      </c>
      <c r="T10" s="1628"/>
      <c r="U10" s="1628"/>
      <c r="V10" s="1628">
        <v>
36917</v>
      </c>
      <c r="W10" s="1628"/>
      <c r="X10" s="1628"/>
      <c r="Y10" s="1632">
        <v>
15242</v>
      </c>
      <c r="Z10" s="1618"/>
      <c r="AA10" s="1633"/>
      <c r="AB10" s="1628">
        <v>
40768</v>
      </c>
      <c r="AC10" s="1628"/>
      <c r="AD10" s="1628"/>
      <c r="AE10" s="1628">
        <v>
334</v>
      </c>
      <c r="AF10" s="1628"/>
      <c r="AG10" s="1628"/>
      <c r="AH10" s="1628">
        <v>
26052</v>
      </c>
      <c r="AI10" s="1628"/>
      <c r="AJ10" s="1628"/>
      <c r="AK10" s="1629">
        <v>
58.51</v>
      </c>
      <c r="AL10" s="1629"/>
      <c r="AM10" s="1629"/>
    </row>
    <row r="11" spans="1:39" ht="21.75" customHeight="1" x14ac:dyDescent="0.15">
      <c r="A11" s="1642"/>
      <c r="B11" s="1643"/>
      <c r="C11" s="1630" t="s">
        <v>
876</v>
      </c>
      <c r="D11" s="1325"/>
      <c r="E11" s="1325"/>
      <c r="F11" s="1631"/>
      <c r="G11" s="1628">
        <v>
691</v>
      </c>
      <c r="H11" s="1628"/>
      <c r="I11" s="1628"/>
      <c r="J11" s="1628">
        <v>
2846</v>
      </c>
      <c r="K11" s="1628"/>
      <c r="L11" s="1628"/>
      <c r="M11" s="1628">
        <v>
1243</v>
      </c>
      <c r="N11" s="1628"/>
      <c r="O11" s="1628"/>
      <c r="P11" s="1628">
        <v>
1008</v>
      </c>
      <c r="Q11" s="1628"/>
      <c r="R11" s="1628"/>
      <c r="S11" s="1628">
        <v>
13641</v>
      </c>
      <c r="T11" s="1628"/>
      <c r="U11" s="1628"/>
      <c r="V11" s="1628">
        <v>
37696</v>
      </c>
      <c r="W11" s="1628"/>
      <c r="X11" s="1628"/>
      <c r="Y11" s="1632">
        <v>
15575</v>
      </c>
      <c r="Z11" s="1618"/>
      <c r="AA11" s="1633"/>
      <c r="AB11" s="1628">
        <v>
41550</v>
      </c>
      <c r="AC11" s="1628"/>
      <c r="AD11" s="1628"/>
      <c r="AE11" s="1628">
        <v>
336</v>
      </c>
      <c r="AF11" s="1628"/>
      <c r="AG11" s="1628"/>
      <c r="AH11" s="1628">
        <v>
26208</v>
      </c>
      <c r="AI11" s="1628"/>
      <c r="AJ11" s="1628"/>
      <c r="AK11" s="1629">
        <v>
59.43</v>
      </c>
      <c r="AL11" s="1629"/>
      <c r="AM11" s="1629"/>
    </row>
    <row r="12" spans="1:39" ht="21.75" customHeight="1" x14ac:dyDescent="0.15">
      <c r="A12" s="1193" t="s">
        <v>
622</v>
      </c>
      <c r="B12" s="1193"/>
      <c r="C12" s="1309" t="s">
        <v>
874</v>
      </c>
      <c r="D12" s="1310"/>
      <c r="E12" s="1310"/>
      <c r="F12" s="1635"/>
      <c r="G12" s="1628">
        <v>
1633</v>
      </c>
      <c r="H12" s="1628"/>
      <c r="I12" s="1628"/>
      <c r="J12" s="1628">
        <v>
4819</v>
      </c>
      <c r="K12" s="1628"/>
      <c r="L12" s="1628"/>
      <c r="M12" s="1628">
        <v>
223</v>
      </c>
      <c r="N12" s="1628"/>
      <c r="O12" s="1628"/>
      <c r="P12" s="1628">
        <v>
1135</v>
      </c>
      <c r="Q12" s="1628"/>
      <c r="R12" s="1628"/>
      <c r="S12" s="1628">
        <v>
23792</v>
      </c>
      <c r="T12" s="1628"/>
      <c r="U12" s="1628"/>
      <c r="V12" s="1628">
        <v>
64171</v>
      </c>
      <c r="W12" s="1628"/>
      <c r="X12" s="1628"/>
      <c r="Y12" s="1632">
        <v>
25648</v>
      </c>
      <c r="Z12" s="1618"/>
      <c r="AA12" s="1633"/>
      <c r="AB12" s="1628">
        <v>
70125</v>
      </c>
      <c r="AC12" s="1628"/>
      <c r="AD12" s="1628"/>
      <c r="AE12" s="1628">
        <v>
336</v>
      </c>
      <c r="AF12" s="1628"/>
      <c r="AG12" s="1628"/>
      <c r="AH12" s="1628">
        <v>
34944</v>
      </c>
      <c r="AI12" s="1628"/>
      <c r="AJ12" s="1628"/>
      <c r="AK12" s="1629">
        <v>
73.400000000000006</v>
      </c>
      <c r="AL12" s="1629"/>
      <c r="AM12" s="1629"/>
    </row>
    <row r="13" spans="1:39" ht="21.75" customHeight="1" x14ac:dyDescent="0.15">
      <c r="A13" s="1193"/>
      <c r="B13" s="1193"/>
      <c r="C13" s="1630" t="s">
        <v>
875</v>
      </c>
      <c r="D13" s="1325"/>
      <c r="E13" s="1325"/>
      <c r="F13" s="1631"/>
      <c r="G13" s="1628">
        <v>
1749</v>
      </c>
      <c r="H13" s="1628"/>
      <c r="I13" s="1628"/>
      <c r="J13" s="1628">
        <v>
5146</v>
      </c>
      <c r="K13" s="1628"/>
      <c r="L13" s="1628"/>
      <c r="M13" s="1628">
        <v>
220</v>
      </c>
      <c r="N13" s="1628"/>
      <c r="O13" s="1628"/>
      <c r="P13" s="1628">
        <v>
1074</v>
      </c>
      <c r="Q13" s="1628"/>
      <c r="R13" s="1628"/>
      <c r="S13" s="1628">
        <v>
23672</v>
      </c>
      <c r="T13" s="1628"/>
      <c r="U13" s="1628"/>
      <c r="V13" s="1628">
        <v>
65797</v>
      </c>
      <c r="W13" s="1628"/>
      <c r="X13" s="1628"/>
      <c r="Y13" s="1632">
        <v>
25641</v>
      </c>
      <c r="Z13" s="1618"/>
      <c r="AA13" s="1633"/>
      <c r="AB13" s="1628">
        <v>
72017</v>
      </c>
      <c r="AC13" s="1628"/>
      <c r="AD13" s="1628"/>
      <c r="AE13" s="1628">
        <v>
336</v>
      </c>
      <c r="AF13" s="1628"/>
      <c r="AG13" s="1628"/>
      <c r="AH13" s="1628">
        <v>
34944</v>
      </c>
      <c r="AI13" s="1628"/>
      <c r="AJ13" s="1628"/>
      <c r="AK13" s="1629">
        <v>
73.38</v>
      </c>
      <c r="AL13" s="1629"/>
      <c r="AM13" s="1629"/>
    </row>
    <row r="14" spans="1:39" ht="21.75" customHeight="1" x14ac:dyDescent="0.15">
      <c r="A14" s="1193"/>
      <c r="B14" s="1193"/>
      <c r="C14" s="1630" t="s">
        <v>
876</v>
      </c>
      <c r="D14" s="1325"/>
      <c r="E14" s="1325"/>
      <c r="F14" s="1631"/>
      <c r="G14" s="1628">
        <v>
1858</v>
      </c>
      <c r="H14" s="1628"/>
      <c r="I14" s="1628"/>
      <c r="J14" s="1628">
        <v>
5407</v>
      </c>
      <c r="K14" s="1628"/>
      <c r="L14" s="1628"/>
      <c r="M14" s="1628">
        <v>
206</v>
      </c>
      <c r="N14" s="1628"/>
      <c r="O14" s="1628"/>
      <c r="P14" s="1628">
        <v>
1081</v>
      </c>
      <c r="Q14" s="1628"/>
      <c r="R14" s="1628"/>
      <c r="S14" s="1628">
        <v>
22573</v>
      </c>
      <c r="T14" s="1628"/>
      <c r="U14" s="1628"/>
      <c r="V14" s="1628">
        <v>
62342</v>
      </c>
      <c r="W14" s="1628"/>
      <c r="X14" s="1628"/>
      <c r="Y14" s="1632">
        <v>
24637</v>
      </c>
      <c r="Z14" s="1618"/>
      <c r="AA14" s="1633"/>
      <c r="AB14" s="1628">
        <v>
68830</v>
      </c>
      <c r="AC14" s="1628"/>
      <c r="AD14" s="1628"/>
      <c r="AE14" s="1628">
        <v>
336</v>
      </c>
      <c r="AF14" s="1628"/>
      <c r="AG14" s="1628"/>
      <c r="AH14" s="1628">
        <v>
34944</v>
      </c>
      <c r="AI14" s="1628"/>
      <c r="AJ14" s="1628"/>
      <c r="AK14" s="1629">
        <v>
70.5</v>
      </c>
      <c r="AL14" s="1629"/>
      <c r="AM14" s="1629"/>
    </row>
    <row r="15" spans="1:39" ht="21.75" customHeight="1" x14ac:dyDescent="0.15">
      <c r="A15" s="1193" t="s">
        <v>
623</v>
      </c>
      <c r="B15" s="1193"/>
      <c r="C15" s="1309" t="s">
        <v>
874</v>
      </c>
      <c r="D15" s="1310"/>
      <c r="E15" s="1310"/>
      <c r="F15" s="1635"/>
      <c r="G15" s="1628">
        <v>
2488</v>
      </c>
      <c r="H15" s="1628"/>
      <c r="I15" s="1628"/>
      <c r="J15" s="1628">
        <v>
9568</v>
      </c>
      <c r="K15" s="1628"/>
      <c r="L15" s="1628"/>
      <c r="M15" s="1628">
        <v>
2795</v>
      </c>
      <c r="N15" s="1628"/>
      <c r="O15" s="1628"/>
      <c r="P15" s="1628">
        <v>
6625</v>
      </c>
      <c r="Q15" s="1628"/>
      <c r="R15" s="1628"/>
      <c r="S15" s="1628">
        <v>
23080</v>
      </c>
      <c r="T15" s="1628"/>
      <c r="U15" s="1628"/>
      <c r="V15" s="1628">
        <v>
68902</v>
      </c>
      <c r="W15" s="1628"/>
      <c r="X15" s="1628"/>
      <c r="Y15" s="1632">
        <v>
28363</v>
      </c>
      <c r="Z15" s="1618"/>
      <c r="AA15" s="1633"/>
      <c r="AB15" s="1628">
        <v>
85095</v>
      </c>
      <c r="AC15" s="1628"/>
      <c r="AD15" s="1628"/>
      <c r="AE15" s="1628">
        <v>
336</v>
      </c>
      <c r="AF15" s="1628"/>
      <c r="AG15" s="1628"/>
      <c r="AH15" s="1628">
        <v>
52416</v>
      </c>
      <c r="AI15" s="1628"/>
      <c r="AJ15" s="1628"/>
      <c r="AK15" s="1629">
        <v>
54.11</v>
      </c>
      <c r="AL15" s="1629"/>
      <c r="AM15" s="1629"/>
    </row>
    <row r="16" spans="1:39" ht="21.75" customHeight="1" x14ac:dyDescent="0.15">
      <c r="A16" s="1193"/>
      <c r="B16" s="1193"/>
      <c r="C16" s="1630" t="s">
        <v>
875</v>
      </c>
      <c r="D16" s="1325"/>
      <c r="E16" s="1325"/>
      <c r="F16" s="1631"/>
      <c r="G16" s="1628">
        <v>
3211</v>
      </c>
      <c r="H16" s="1628"/>
      <c r="I16" s="1628"/>
      <c r="J16" s="1628">
        <v>
10246</v>
      </c>
      <c r="K16" s="1628"/>
      <c r="L16" s="1628"/>
      <c r="M16" s="1628">
        <v>
2630</v>
      </c>
      <c r="N16" s="1628"/>
      <c r="O16" s="1628"/>
      <c r="P16" s="1628">
        <v>
5430</v>
      </c>
      <c r="Q16" s="1628"/>
      <c r="R16" s="1628"/>
      <c r="S16" s="1628">
        <v>
24239</v>
      </c>
      <c r="T16" s="1628"/>
      <c r="U16" s="1628"/>
      <c r="V16" s="1628">
        <v>
72908</v>
      </c>
      <c r="W16" s="1628"/>
      <c r="X16" s="1628"/>
      <c r="Y16" s="1632">
        <v>
30080</v>
      </c>
      <c r="Z16" s="1618"/>
      <c r="AA16" s="1633"/>
      <c r="AB16" s="1628">
        <v>
88584</v>
      </c>
      <c r="AC16" s="1628"/>
      <c r="AD16" s="1628"/>
      <c r="AE16" s="1628">
        <v>
336</v>
      </c>
      <c r="AF16" s="1628"/>
      <c r="AG16" s="1628"/>
      <c r="AH16" s="1628">
        <v>
53406</v>
      </c>
      <c r="AI16" s="1628"/>
      <c r="AJ16" s="1628"/>
      <c r="AK16" s="1629">
        <v>
56.32</v>
      </c>
      <c r="AL16" s="1629"/>
      <c r="AM16" s="1629"/>
    </row>
    <row r="17" spans="1:39" ht="21.75" customHeight="1" x14ac:dyDescent="0.15">
      <c r="A17" s="1193"/>
      <c r="B17" s="1193"/>
      <c r="C17" s="1630" t="s">
        <v>
876</v>
      </c>
      <c r="D17" s="1325"/>
      <c r="E17" s="1325"/>
      <c r="F17" s="1631"/>
      <c r="G17" s="1628">
        <v>
2696</v>
      </c>
      <c r="H17" s="1628"/>
      <c r="I17" s="1628"/>
      <c r="J17" s="1628">
        <v>
8772</v>
      </c>
      <c r="K17" s="1628"/>
      <c r="L17" s="1628"/>
      <c r="M17" s="1628">
        <v>
2535</v>
      </c>
      <c r="N17" s="1628"/>
      <c r="O17" s="1628"/>
      <c r="P17" s="1628">
        <v>
5275</v>
      </c>
      <c r="Q17" s="1628"/>
      <c r="R17" s="1628"/>
      <c r="S17" s="1628">
        <v>
23827</v>
      </c>
      <c r="T17" s="1628"/>
      <c r="U17" s="1628"/>
      <c r="V17" s="1628">
        <v>
73445</v>
      </c>
      <c r="W17" s="1628"/>
      <c r="X17" s="1628"/>
      <c r="Y17" s="1632">
        <v>
29058</v>
      </c>
      <c r="Z17" s="1618"/>
      <c r="AA17" s="1633"/>
      <c r="AB17" s="1628">
        <v>
87492</v>
      </c>
      <c r="AC17" s="1628"/>
      <c r="AD17" s="1628"/>
      <c r="AE17" s="1628">
        <v>
336</v>
      </c>
      <c r="AF17" s="1628"/>
      <c r="AG17" s="1628"/>
      <c r="AH17" s="1628">
        <v>
53406</v>
      </c>
      <c r="AI17" s="1628"/>
      <c r="AJ17" s="1628"/>
      <c r="AK17" s="1629">
        <v>
54.41</v>
      </c>
      <c r="AL17" s="1629"/>
      <c r="AM17" s="1629"/>
    </row>
    <row r="18" spans="1:39" ht="21.75" customHeight="1" x14ac:dyDescent="0.15">
      <c r="A18" s="687" t="s">
        <v>
747</v>
      </c>
      <c r="B18" s="1639"/>
      <c r="C18" s="1309" t="s">
        <v>
874</v>
      </c>
      <c r="D18" s="1310"/>
      <c r="E18" s="1310"/>
      <c r="F18" s="1635"/>
      <c r="G18" s="1628">
        <v>
2570</v>
      </c>
      <c r="H18" s="1628"/>
      <c r="I18" s="1628"/>
      <c r="J18" s="1628">
        <v>
6670</v>
      </c>
      <c r="K18" s="1628"/>
      <c r="L18" s="1628"/>
      <c r="M18" s="1628">
        <v>
272</v>
      </c>
      <c r="N18" s="1628"/>
      <c r="O18" s="1628"/>
      <c r="P18" s="1628">
        <v>
1059</v>
      </c>
      <c r="Q18" s="1628"/>
      <c r="R18" s="1628"/>
      <c r="S18" s="1628">
        <v>
24034</v>
      </c>
      <c r="T18" s="1628"/>
      <c r="U18" s="1628"/>
      <c r="V18" s="1628">
        <v>
63952</v>
      </c>
      <c r="W18" s="1628"/>
      <c r="X18" s="1628"/>
      <c r="Y18" s="1632">
        <v>
26876</v>
      </c>
      <c r="Z18" s="1618"/>
      <c r="AA18" s="1633"/>
      <c r="AB18" s="1628">
        <v>
71681</v>
      </c>
      <c r="AC18" s="1628"/>
      <c r="AD18" s="1628"/>
      <c r="AE18" s="1628">
        <v>
336</v>
      </c>
      <c r="AF18" s="1628"/>
      <c r="AG18" s="1628"/>
      <c r="AH18" s="1628">
        <v>
45696</v>
      </c>
      <c r="AI18" s="1628"/>
      <c r="AJ18" s="1628"/>
      <c r="AK18" s="1629">
        <v>
58.81</v>
      </c>
      <c r="AL18" s="1629"/>
      <c r="AM18" s="1629"/>
    </row>
    <row r="19" spans="1:39" ht="21.75" customHeight="1" x14ac:dyDescent="0.15">
      <c r="A19" s="1640"/>
      <c r="B19" s="1641"/>
      <c r="C19" s="1630" t="s">
        <v>
875</v>
      </c>
      <c r="D19" s="1325"/>
      <c r="E19" s="1325"/>
      <c r="F19" s="1631"/>
      <c r="G19" s="1628">
        <v>
3291</v>
      </c>
      <c r="H19" s="1628"/>
      <c r="I19" s="1628"/>
      <c r="J19" s="1628">
        <v>
8165</v>
      </c>
      <c r="K19" s="1628"/>
      <c r="L19" s="1628"/>
      <c r="M19" s="1628">
        <v>
239</v>
      </c>
      <c r="N19" s="1628"/>
      <c r="O19" s="1628"/>
      <c r="P19" s="1628">
        <v>
622</v>
      </c>
      <c r="Q19" s="1628"/>
      <c r="R19" s="1628"/>
      <c r="S19" s="1628">
        <v>
24889</v>
      </c>
      <c r="T19" s="1628"/>
      <c r="U19" s="1628"/>
      <c r="V19" s="1628">
        <v>
63522</v>
      </c>
      <c r="W19" s="1628"/>
      <c r="X19" s="1628"/>
      <c r="Y19" s="1632">
        <v>
28419</v>
      </c>
      <c r="Z19" s="1618"/>
      <c r="AA19" s="1633"/>
      <c r="AB19" s="1628">
        <v>
72309</v>
      </c>
      <c r="AC19" s="1628"/>
      <c r="AD19" s="1628"/>
      <c r="AE19" s="1628">
        <v>
336</v>
      </c>
      <c r="AF19" s="1628"/>
      <c r="AG19" s="1628"/>
      <c r="AH19" s="1628">
        <v>
45696</v>
      </c>
      <c r="AI19" s="1628"/>
      <c r="AJ19" s="1628"/>
      <c r="AK19" s="1629">
        <v>
62.19</v>
      </c>
      <c r="AL19" s="1629"/>
      <c r="AM19" s="1629"/>
    </row>
    <row r="20" spans="1:39" ht="21.75" customHeight="1" x14ac:dyDescent="0.15">
      <c r="A20" s="1642"/>
      <c r="B20" s="1643"/>
      <c r="C20" s="1630" t="s">
        <v>
876</v>
      </c>
      <c r="D20" s="1325"/>
      <c r="E20" s="1325"/>
      <c r="F20" s="1631"/>
      <c r="G20" s="1628">
        <v>
3496</v>
      </c>
      <c r="H20" s="1628"/>
      <c r="I20" s="1628"/>
      <c r="J20" s="1628">
        <v>
8564</v>
      </c>
      <c r="K20" s="1628"/>
      <c r="L20" s="1628"/>
      <c r="M20" s="1628">
        <v>
228</v>
      </c>
      <c r="N20" s="1628"/>
      <c r="O20" s="1628"/>
      <c r="P20" s="1628">
        <v>
781</v>
      </c>
      <c r="Q20" s="1628"/>
      <c r="R20" s="1628"/>
      <c r="S20" s="1628">
        <v>
26067</v>
      </c>
      <c r="T20" s="1628"/>
      <c r="U20" s="1628"/>
      <c r="V20" s="1628">
        <v>
65320</v>
      </c>
      <c r="W20" s="1628"/>
      <c r="X20" s="1628"/>
      <c r="Y20" s="1632">
        <v>
29791</v>
      </c>
      <c r="Z20" s="1618"/>
      <c r="AA20" s="1633"/>
      <c r="AB20" s="1628">
        <v>
74665</v>
      </c>
      <c r="AC20" s="1628"/>
      <c r="AD20" s="1628"/>
      <c r="AE20" s="1628">
        <v>
336</v>
      </c>
      <c r="AF20" s="1628"/>
      <c r="AG20" s="1628"/>
      <c r="AH20" s="1628">
        <v>
45696</v>
      </c>
      <c r="AI20" s="1628"/>
      <c r="AJ20" s="1628"/>
      <c r="AK20" s="1629">
        <v>
65.19</v>
      </c>
      <c r="AL20" s="1629"/>
      <c r="AM20" s="1629"/>
    </row>
    <row r="21" spans="1:39" ht="21.75" customHeight="1" x14ac:dyDescent="0.15">
      <c r="A21" s="1193" t="s">
        <v>
624</v>
      </c>
      <c r="B21" s="1193"/>
      <c r="C21" s="1309" t="s">
        <v>
874</v>
      </c>
      <c r="D21" s="1310"/>
      <c r="E21" s="1310"/>
      <c r="F21" s="1635"/>
      <c r="G21" s="1628">
        <v>
2</v>
      </c>
      <c r="H21" s="1628"/>
      <c r="I21" s="1628"/>
      <c r="J21" s="1628">
        <v>
15</v>
      </c>
      <c r="K21" s="1628"/>
      <c r="L21" s="1628"/>
      <c r="M21" s="1628" t="s">
        <v>
987</v>
      </c>
      <c r="N21" s="1628"/>
      <c r="O21" s="1628"/>
      <c r="P21" s="1628" t="s">
        <v>
988</v>
      </c>
      <c r="Q21" s="1628"/>
      <c r="R21" s="1628"/>
      <c r="S21" s="1628">
        <v>
534</v>
      </c>
      <c r="T21" s="1628"/>
      <c r="U21" s="1628"/>
      <c r="V21" s="1628">
        <v>
3045</v>
      </c>
      <c r="W21" s="1628"/>
      <c r="X21" s="1628"/>
      <c r="Y21" s="1632">
        <v>
536</v>
      </c>
      <c r="Z21" s="1618"/>
      <c r="AA21" s="1633"/>
      <c r="AB21" s="1628">
        <v>
3060</v>
      </c>
      <c r="AC21" s="1628"/>
      <c r="AD21" s="1628"/>
      <c r="AE21" s="1628">
        <v>
254</v>
      </c>
      <c r="AF21" s="1628"/>
      <c r="AG21" s="1628"/>
      <c r="AH21" s="1628">
        <v>
990</v>
      </c>
      <c r="AI21" s="1628"/>
      <c r="AJ21" s="1628"/>
      <c r="AK21" s="1629">
        <v>
54.14</v>
      </c>
      <c r="AL21" s="1629"/>
      <c r="AM21" s="1629"/>
    </row>
    <row r="22" spans="1:39" ht="21.75" customHeight="1" x14ac:dyDescent="0.15">
      <c r="A22" s="1193"/>
      <c r="B22" s="1193"/>
      <c r="C22" s="1630" t="s">
        <v>
875</v>
      </c>
      <c r="D22" s="1325"/>
      <c r="E22" s="1325"/>
      <c r="F22" s="1631"/>
      <c r="G22" s="1628" t="s">
        <v>
987</v>
      </c>
      <c r="H22" s="1628"/>
      <c r="I22" s="1628"/>
      <c r="J22" s="1628" t="s">
        <v>
987</v>
      </c>
      <c r="K22" s="1628"/>
      <c r="L22" s="1628"/>
      <c r="M22" s="1628" t="s">
        <v>
987</v>
      </c>
      <c r="N22" s="1628"/>
      <c r="O22" s="1628"/>
      <c r="P22" s="1628" t="s">
        <v>
987</v>
      </c>
      <c r="Q22" s="1628"/>
      <c r="R22" s="1628"/>
      <c r="S22" s="1628">
        <v>
532</v>
      </c>
      <c r="T22" s="1628"/>
      <c r="U22" s="1628"/>
      <c r="V22" s="1628">
        <v>
2955</v>
      </c>
      <c r="W22" s="1628"/>
      <c r="X22" s="1628"/>
      <c r="Y22" s="1632">
        <v>
532</v>
      </c>
      <c r="Z22" s="1618"/>
      <c r="AA22" s="1633"/>
      <c r="AB22" s="1628">
        <v>
2955</v>
      </c>
      <c r="AC22" s="1628"/>
      <c r="AD22" s="1628"/>
      <c r="AE22" s="1628">
        <v>
254</v>
      </c>
      <c r="AF22" s="1628"/>
      <c r="AG22" s="1628"/>
      <c r="AH22" s="1628">
        <v>
990</v>
      </c>
      <c r="AI22" s="1628"/>
      <c r="AJ22" s="1628"/>
      <c r="AK22" s="1629">
        <v>
53.74</v>
      </c>
      <c r="AL22" s="1629"/>
      <c r="AM22" s="1629"/>
    </row>
    <row r="23" spans="1:39" ht="21.75" customHeight="1" x14ac:dyDescent="0.15">
      <c r="A23" s="1193"/>
      <c r="B23" s="1193"/>
      <c r="C23" s="1630" t="s">
        <v>
876</v>
      </c>
      <c r="D23" s="1325"/>
      <c r="E23" s="1325"/>
      <c r="F23" s="1631"/>
      <c r="G23" s="1628" t="s">
        <v>
987</v>
      </c>
      <c r="H23" s="1628"/>
      <c r="I23" s="1628"/>
      <c r="J23" s="1628" t="s">
        <v>
987</v>
      </c>
      <c r="K23" s="1628"/>
      <c r="L23" s="1628"/>
      <c r="M23" s="1628" t="s">
        <v>
987</v>
      </c>
      <c r="N23" s="1628"/>
      <c r="O23" s="1628"/>
      <c r="P23" s="1628" t="s">
        <v>
987</v>
      </c>
      <c r="Q23" s="1628"/>
      <c r="R23" s="1628"/>
      <c r="S23" s="1628">
        <v>
534</v>
      </c>
      <c r="T23" s="1628"/>
      <c r="U23" s="1628"/>
      <c r="V23" s="1628">
        <v>
2913</v>
      </c>
      <c r="W23" s="1628"/>
      <c r="X23" s="1628"/>
      <c r="Y23" s="1632">
        <v>
534</v>
      </c>
      <c r="Z23" s="1618"/>
      <c r="AA23" s="1633"/>
      <c r="AB23" s="1628">
        <v>
2913</v>
      </c>
      <c r="AC23" s="1628"/>
      <c r="AD23" s="1628"/>
      <c r="AE23" s="1628">
        <v>
254</v>
      </c>
      <c r="AF23" s="1628"/>
      <c r="AG23" s="1628"/>
      <c r="AH23" s="1628">
        <v>
990</v>
      </c>
      <c r="AI23" s="1628"/>
      <c r="AJ23" s="1628"/>
      <c r="AK23" s="1629">
        <v>
53.94</v>
      </c>
      <c r="AL23" s="1629"/>
      <c r="AM23" s="1629"/>
    </row>
    <row r="24" spans="1:39" ht="21.75" customHeight="1" x14ac:dyDescent="0.15">
      <c r="A24" s="1193" t="s">
        <v>
625</v>
      </c>
      <c r="B24" s="1193"/>
      <c r="C24" s="1309" t="s">
        <v>
874</v>
      </c>
      <c r="D24" s="1310"/>
      <c r="E24" s="1310"/>
      <c r="F24" s="1635"/>
      <c r="G24" s="1628" t="s">
        <v>
989</v>
      </c>
      <c r="H24" s="1628"/>
      <c r="I24" s="1628"/>
      <c r="J24" s="1628" t="s">
        <v>
989</v>
      </c>
      <c r="K24" s="1628"/>
      <c r="L24" s="1628"/>
      <c r="M24" s="1628">
        <v>
1</v>
      </c>
      <c r="N24" s="1628"/>
      <c r="O24" s="1628"/>
      <c r="P24" s="1628">
        <v>
20</v>
      </c>
      <c r="Q24" s="1628"/>
      <c r="R24" s="1628"/>
      <c r="S24" s="1628">
        <v>
94</v>
      </c>
      <c r="T24" s="1628"/>
      <c r="U24" s="1628"/>
      <c r="V24" s="1628">
        <v>
2013</v>
      </c>
      <c r="W24" s="1628"/>
      <c r="X24" s="1628"/>
      <c r="Y24" s="1632">
        <v>
95</v>
      </c>
      <c r="Z24" s="1618"/>
      <c r="AA24" s="1633"/>
      <c r="AB24" s="1628">
        <v>
2033</v>
      </c>
      <c r="AC24" s="1628"/>
      <c r="AD24" s="1628"/>
      <c r="AE24" s="1628">
        <v>
336</v>
      </c>
      <c r="AF24" s="1628"/>
      <c r="AG24" s="1628"/>
      <c r="AH24" s="1628">
        <v>
333</v>
      </c>
      <c r="AI24" s="1628"/>
      <c r="AJ24" s="1628"/>
      <c r="AK24" s="1629">
        <v>
28.53</v>
      </c>
      <c r="AL24" s="1629"/>
      <c r="AM24" s="1629"/>
    </row>
    <row r="25" spans="1:39" ht="21.75" customHeight="1" x14ac:dyDescent="0.15">
      <c r="A25" s="1193"/>
      <c r="B25" s="1193"/>
      <c r="C25" s="1630" t="s">
        <v>
875</v>
      </c>
      <c r="D25" s="1325"/>
      <c r="E25" s="1325"/>
      <c r="F25" s="1631"/>
      <c r="G25" s="1628">
        <v>
1</v>
      </c>
      <c r="H25" s="1628"/>
      <c r="I25" s="1628"/>
      <c r="J25" s="1628">
        <v>
30</v>
      </c>
      <c r="K25" s="1628"/>
      <c r="L25" s="1628"/>
      <c r="M25" s="1628" t="s">
        <v>
988</v>
      </c>
      <c r="N25" s="1628"/>
      <c r="O25" s="1628"/>
      <c r="P25" s="1628" t="s">
        <v>
987</v>
      </c>
      <c r="Q25" s="1628"/>
      <c r="R25" s="1628"/>
      <c r="S25" s="1628">
        <v>
98</v>
      </c>
      <c r="T25" s="1628"/>
      <c r="U25" s="1628"/>
      <c r="V25" s="1628">
        <v>
2328</v>
      </c>
      <c r="W25" s="1628"/>
      <c r="X25" s="1628"/>
      <c r="Y25" s="1632">
        <v>
99</v>
      </c>
      <c r="Z25" s="1618"/>
      <c r="AA25" s="1633"/>
      <c r="AB25" s="1628">
        <v>
2358</v>
      </c>
      <c r="AC25" s="1628"/>
      <c r="AD25" s="1628"/>
      <c r="AE25" s="1628">
        <v>
336</v>
      </c>
      <c r="AF25" s="1628"/>
      <c r="AG25" s="1628"/>
      <c r="AH25" s="1628">
        <v>
322</v>
      </c>
      <c r="AI25" s="1628"/>
      <c r="AJ25" s="1628"/>
      <c r="AK25" s="1629">
        <v>
30.75</v>
      </c>
      <c r="AL25" s="1629"/>
      <c r="AM25" s="1629"/>
    </row>
    <row r="26" spans="1:39" ht="21.75" customHeight="1" x14ac:dyDescent="0.15">
      <c r="A26" s="1193"/>
      <c r="B26" s="1193"/>
      <c r="C26" s="1630" t="s">
        <v>
876</v>
      </c>
      <c r="D26" s="1325"/>
      <c r="E26" s="1325"/>
      <c r="F26" s="1631"/>
      <c r="G26" s="1628">
        <v>
4</v>
      </c>
      <c r="H26" s="1628"/>
      <c r="I26" s="1628"/>
      <c r="J26" s="1628">
        <v>
106</v>
      </c>
      <c r="K26" s="1628"/>
      <c r="L26" s="1628"/>
      <c r="M26" s="1628" t="s">
        <v>
987</v>
      </c>
      <c r="N26" s="1628"/>
      <c r="O26" s="1628"/>
      <c r="P26" s="1628" t="s">
        <v>
987</v>
      </c>
      <c r="Q26" s="1628"/>
      <c r="R26" s="1628"/>
      <c r="S26" s="1628">
        <v>
127</v>
      </c>
      <c r="T26" s="1628"/>
      <c r="U26" s="1628"/>
      <c r="V26" s="1628">
        <v>
2878</v>
      </c>
      <c r="W26" s="1628"/>
      <c r="X26" s="1628"/>
      <c r="Y26" s="1632">
        <v>
131</v>
      </c>
      <c r="Z26" s="1618"/>
      <c r="AA26" s="1633"/>
      <c r="AB26" s="1628">
        <v>
2984</v>
      </c>
      <c r="AC26" s="1628"/>
      <c r="AD26" s="1628"/>
      <c r="AE26" s="1628">
        <v>
336</v>
      </c>
      <c r="AF26" s="1628"/>
      <c r="AG26" s="1628"/>
      <c r="AH26" s="1628">
        <v>
333</v>
      </c>
      <c r="AI26" s="1628"/>
      <c r="AJ26" s="1628"/>
      <c r="AK26" s="1629">
        <v>
39.340000000000003</v>
      </c>
      <c r="AL26" s="1629"/>
      <c r="AM26" s="1629"/>
    </row>
    <row r="27" spans="1:39" ht="21.75" customHeight="1" x14ac:dyDescent="0.15">
      <c r="A27" s="1193" t="s">
        <v>
626</v>
      </c>
      <c r="B27" s="1193"/>
      <c r="C27" s="1309" t="s">
        <v>
874</v>
      </c>
      <c r="D27" s="1310"/>
      <c r="E27" s="1310"/>
      <c r="F27" s="1635"/>
      <c r="G27" s="1628">
        <v>
1</v>
      </c>
      <c r="H27" s="1628"/>
      <c r="I27" s="1628"/>
      <c r="J27" s="1628">
        <v>
41</v>
      </c>
      <c r="K27" s="1628"/>
      <c r="L27" s="1628"/>
      <c r="M27" s="1628">
        <v>
1</v>
      </c>
      <c r="N27" s="1628"/>
      <c r="O27" s="1628"/>
      <c r="P27" s="1628">
        <v>
40</v>
      </c>
      <c r="Q27" s="1628"/>
      <c r="R27" s="1628"/>
      <c r="S27" s="1628">
        <v>
10</v>
      </c>
      <c r="T27" s="1628"/>
      <c r="U27" s="1628"/>
      <c r="V27" s="1628">
        <v>
173</v>
      </c>
      <c r="W27" s="1628"/>
      <c r="X27" s="1628"/>
      <c r="Y27" s="1632">
        <v>
12</v>
      </c>
      <c r="Z27" s="1618"/>
      <c r="AA27" s="1633"/>
      <c r="AB27" s="1628">
        <v>
254</v>
      </c>
      <c r="AC27" s="1628"/>
      <c r="AD27" s="1628"/>
      <c r="AE27" s="1628">
        <v>
336</v>
      </c>
      <c r="AF27" s="1628"/>
      <c r="AG27" s="1628"/>
      <c r="AH27" s="1628">
        <v>
306</v>
      </c>
      <c r="AI27" s="1628"/>
      <c r="AJ27" s="1628"/>
      <c r="AK27" s="1629">
        <v>
3.92</v>
      </c>
      <c r="AL27" s="1629"/>
      <c r="AM27" s="1629"/>
    </row>
    <row r="28" spans="1:39" ht="21.75" customHeight="1" x14ac:dyDescent="0.15">
      <c r="A28" s="1193"/>
      <c r="B28" s="1193"/>
      <c r="C28" s="1630" t="s">
        <v>
875</v>
      </c>
      <c r="D28" s="1325"/>
      <c r="E28" s="1325"/>
      <c r="F28" s="1631"/>
      <c r="G28" s="1628">
        <v>
1</v>
      </c>
      <c r="H28" s="1628"/>
      <c r="I28" s="1628"/>
      <c r="J28" s="1628">
        <v>
34</v>
      </c>
      <c r="K28" s="1628"/>
      <c r="L28" s="1628"/>
      <c r="M28" s="1628">
        <v>
1</v>
      </c>
      <c r="N28" s="1628"/>
      <c r="O28" s="1628"/>
      <c r="P28" s="1628">
        <v>
13</v>
      </c>
      <c r="Q28" s="1628"/>
      <c r="R28" s="1628"/>
      <c r="S28" s="1628">
        <v>
8</v>
      </c>
      <c r="T28" s="1628"/>
      <c r="U28" s="1628"/>
      <c r="V28" s="1628">
        <v>
133</v>
      </c>
      <c r="W28" s="1628"/>
      <c r="X28" s="1628"/>
      <c r="Y28" s="1632">
        <v>
10</v>
      </c>
      <c r="Z28" s="1618"/>
      <c r="AA28" s="1633"/>
      <c r="AB28" s="1628">
        <v>
180</v>
      </c>
      <c r="AC28" s="1628"/>
      <c r="AD28" s="1628"/>
      <c r="AE28" s="1628">
        <v>
336</v>
      </c>
      <c r="AF28" s="1628"/>
      <c r="AG28" s="1628"/>
      <c r="AH28" s="1628">
        <v>
322</v>
      </c>
      <c r="AI28" s="1628"/>
      <c r="AJ28" s="1628"/>
      <c r="AK28" s="1629">
        <v>
3.11</v>
      </c>
      <c r="AL28" s="1629"/>
      <c r="AM28" s="1629"/>
    </row>
    <row r="29" spans="1:39" ht="21.75" customHeight="1" x14ac:dyDescent="0.15">
      <c r="A29" s="1193"/>
      <c r="B29" s="1193"/>
      <c r="C29" s="1636" t="s">
        <v>
876</v>
      </c>
      <c r="D29" s="1406"/>
      <c r="E29" s="1406"/>
      <c r="F29" s="1637"/>
      <c r="G29" s="1638">
        <v>
1</v>
      </c>
      <c r="H29" s="1057"/>
      <c r="I29" s="1058"/>
      <c r="J29" s="1638">
        <v>
37</v>
      </c>
      <c r="K29" s="1057"/>
      <c r="L29" s="1058"/>
      <c r="M29" s="1627">
        <v>
1</v>
      </c>
      <c r="N29" s="1627"/>
      <c r="O29" s="1627"/>
      <c r="P29" s="1627">
        <v>
9</v>
      </c>
      <c r="Q29" s="1627"/>
      <c r="R29" s="1627"/>
      <c r="S29" s="1627">
        <v>
21</v>
      </c>
      <c r="T29" s="1627"/>
      <c r="U29" s="1627"/>
      <c r="V29" s="1627">
        <v>
369</v>
      </c>
      <c r="W29" s="1627"/>
      <c r="X29" s="1627"/>
      <c r="Y29" s="1066">
        <v>
23</v>
      </c>
      <c r="Z29" s="1057"/>
      <c r="AA29" s="1058"/>
      <c r="AB29" s="1627">
        <v>
415</v>
      </c>
      <c r="AC29" s="1627"/>
      <c r="AD29" s="1627"/>
      <c r="AE29" s="1627">
        <v>
336</v>
      </c>
      <c r="AF29" s="1627"/>
      <c r="AG29" s="1627"/>
      <c r="AH29" s="1627">
        <v>
304</v>
      </c>
      <c r="AI29" s="1627"/>
      <c r="AJ29" s="1627"/>
      <c r="AK29" s="1634">
        <v>
7.57</v>
      </c>
      <c r="AL29" s="1634"/>
      <c r="AM29" s="1634"/>
    </row>
    <row r="30" spans="1:39" ht="15" customHeight="1" x14ac:dyDescent="0.15">
      <c r="A30" s="353"/>
      <c r="B30" s="352" t="s">
        <v>
259</v>
      </c>
      <c r="C30" s="352"/>
      <c r="D30" s="352" t="s">
        <v>
627</v>
      </c>
      <c r="E30" s="352"/>
      <c r="F30" s="352"/>
      <c r="G30" s="352"/>
      <c r="H30" s="352"/>
      <c r="I30" s="352"/>
      <c r="J30" s="352"/>
      <c r="K30" s="352"/>
      <c r="L30" s="352"/>
      <c r="M30" s="352"/>
      <c r="N30" s="352"/>
      <c r="O30" s="352"/>
      <c r="P30" s="352"/>
      <c r="Q30" s="352"/>
      <c r="R30" s="352"/>
      <c r="S30" s="4"/>
      <c r="T30" s="4"/>
      <c r="U30" s="4"/>
      <c r="V30" s="353"/>
      <c r="W30" s="353"/>
      <c r="X30" s="353"/>
      <c r="Y30" s="353"/>
      <c r="Z30" s="353"/>
      <c r="AA30" s="353"/>
      <c r="AB30" s="353"/>
      <c r="AC30" s="353"/>
      <c r="AD30" s="353"/>
      <c r="AE30" s="353"/>
      <c r="AF30" s="353"/>
      <c r="AG30" s="353"/>
      <c r="AH30" s="353"/>
      <c r="AI30" s="353"/>
      <c r="AJ30" s="353"/>
      <c r="AK30" s="353"/>
      <c r="AL30" s="353"/>
      <c r="AM30" s="353"/>
    </row>
    <row r="31" spans="1:39" ht="15" customHeight="1" x14ac:dyDescent="0.15">
      <c r="A31" s="43"/>
      <c r="B31" s="352" t="s">
        <v>
271</v>
      </c>
      <c r="C31" s="352"/>
      <c r="D31" s="352" t="s">
        <v>
628</v>
      </c>
      <c r="E31" s="352"/>
      <c r="F31" s="352"/>
      <c r="G31" s="352"/>
      <c r="H31" s="352"/>
      <c r="I31" s="352"/>
      <c r="J31" s="352"/>
      <c r="K31" s="352"/>
      <c r="L31" s="352"/>
      <c r="M31" s="352"/>
      <c r="N31" s="352"/>
      <c r="O31" s="352"/>
      <c r="P31" s="352"/>
      <c r="Q31" s="352"/>
      <c r="R31" s="352"/>
      <c r="S31" s="4"/>
      <c r="T31" s="4"/>
      <c r="U31" s="4"/>
      <c r="V31" s="353"/>
      <c r="W31" s="353"/>
      <c r="X31" s="353"/>
      <c r="Y31" s="353"/>
      <c r="Z31" s="353"/>
      <c r="AA31" s="353"/>
      <c r="AB31" s="353"/>
      <c r="AC31" s="353"/>
      <c r="AD31" s="353"/>
      <c r="AE31" s="4"/>
      <c r="AF31" s="4"/>
      <c r="AG31" s="4"/>
      <c r="AH31" s="4"/>
      <c r="AI31" s="4"/>
      <c r="AJ31" s="4"/>
      <c r="AK31" s="4"/>
      <c r="AL31" s="4"/>
      <c r="AM31" s="4"/>
    </row>
    <row r="32" spans="1:39" ht="15" customHeight="1" x14ac:dyDescent="0.15">
      <c r="A32" s="43"/>
      <c r="B32" s="352" t="s">
        <v>
629</v>
      </c>
      <c r="D32" s="352"/>
      <c r="V32" s="4"/>
      <c r="W32" s="4"/>
      <c r="X32" s="4"/>
      <c r="Y32" s="4"/>
      <c r="Z32" s="4"/>
      <c r="AA32" s="4"/>
      <c r="AB32" s="4"/>
      <c r="AC32" s="4"/>
      <c r="AD32" s="4"/>
      <c r="AE32" s="4"/>
      <c r="AF32" s="4"/>
      <c r="AG32" s="4"/>
      <c r="AH32" s="4"/>
      <c r="AI32" s="4"/>
      <c r="AJ32" s="4"/>
      <c r="AK32" s="4"/>
      <c r="AL32" s="4"/>
      <c r="AM32" s="4"/>
    </row>
    <row r="33" spans="1:39" ht="15" customHeight="1" x14ac:dyDescent="0.15">
      <c r="A33" s="228"/>
      <c r="C33" s="352"/>
      <c r="E33" s="352"/>
      <c r="F33" s="352"/>
      <c r="G33" s="227"/>
      <c r="H33" s="227"/>
      <c r="I33" s="227"/>
      <c r="J33" s="227"/>
      <c r="K33" s="227"/>
      <c r="L33" s="227"/>
      <c r="M33" s="227"/>
      <c r="N33" s="227"/>
      <c r="O33" s="227"/>
      <c r="P33" s="227"/>
      <c r="Q33" s="227"/>
      <c r="R33" s="227"/>
      <c r="S33" s="4"/>
      <c r="T33" s="4"/>
      <c r="U33" s="4"/>
      <c r="V33" s="228"/>
      <c r="W33" s="228"/>
      <c r="X33" s="228"/>
      <c r="Y33" s="228"/>
      <c r="Z33" s="228"/>
      <c r="AA33" s="228"/>
      <c r="AB33" s="228"/>
      <c r="AC33" s="228"/>
      <c r="AD33" s="228"/>
      <c r="AE33" s="228"/>
      <c r="AF33" s="228"/>
      <c r="AG33" s="228"/>
      <c r="AH33" s="228"/>
      <c r="AI33" s="228"/>
      <c r="AJ33" s="228"/>
      <c r="AK33" s="228"/>
      <c r="AL33" s="228"/>
      <c r="AM33" s="228"/>
    </row>
    <row r="34" spans="1:39" ht="15" customHeight="1" x14ac:dyDescent="0.15">
      <c r="A34" s="43"/>
      <c r="C34" s="352"/>
      <c r="E34" s="352"/>
      <c r="F34" s="352"/>
      <c r="G34" s="227"/>
      <c r="H34" s="227"/>
      <c r="I34" s="227"/>
      <c r="J34" s="227"/>
      <c r="K34" s="227"/>
      <c r="L34" s="227"/>
      <c r="M34" s="227"/>
      <c r="N34" s="227"/>
      <c r="O34" s="227"/>
      <c r="P34" s="227"/>
      <c r="Q34" s="227"/>
      <c r="R34" s="227"/>
      <c r="S34" s="4"/>
      <c r="T34" s="4"/>
      <c r="U34" s="4"/>
      <c r="V34" s="228"/>
      <c r="W34" s="228"/>
      <c r="X34" s="228"/>
      <c r="Y34" s="228"/>
      <c r="Z34" s="228"/>
      <c r="AA34" s="228"/>
      <c r="AB34" s="228"/>
      <c r="AC34" s="228"/>
      <c r="AD34" s="228"/>
      <c r="AE34" s="4"/>
      <c r="AF34" s="4"/>
      <c r="AG34" s="4"/>
      <c r="AH34" s="4"/>
      <c r="AI34" s="4"/>
      <c r="AJ34" s="4"/>
      <c r="AK34" s="4"/>
      <c r="AL34" s="4"/>
      <c r="AM34" s="4"/>
    </row>
    <row r="35" spans="1:39" ht="15" customHeight="1" x14ac:dyDescent="0.15">
      <c r="A35" s="43"/>
      <c r="D35" s="352"/>
      <c r="V35" s="4"/>
      <c r="W35" s="4"/>
      <c r="X35" s="4"/>
      <c r="Y35" s="4"/>
      <c r="Z35" s="4"/>
      <c r="AA35" s="4"/>
      <c r="AB35" s="4"/>
      <c r="AC35" s="4"/>
      <c r="AD35" s="4"/>
      <c r="AE35" s="4"/>
      <c r="AF35" s="4"/>
      <c r="AG35" s="4"/>
      <c r="AH35" s="4"/>
      <c r="AI35" s="4"/>
      <c r="AJ35" s="4"/>
      <c r="AK35" s="4"/>
      <c r="AL35" s="4"/>
      <c r="AM35" s="4"/>
    </row>
    <row r="36" spans="1:39" ht="15" customHeight="1" x14ac:dyDescent="0.15">
      <c r="A36" s="228"/>
      <c r="B36" s="227"/>
      <c r="C36" s="228"/>
      <c r="D36" s="228"/>
      <c r="E36" s="228"/>
      <c r="F36" s="228"/>
      <c r="G36" s="228"/>
      <c r="H36" s="228"/>
      <c r="I36" s="228"/>
      <c r="J36" s="228"/>
      <c r="K36" s="228"/>
      <c r="L36" s="228"/>
      <c r="M36" s="228"/>
      <c r="N36" s="228"/>
      <c r="O36" s="228"/>
      <c r="P36" s="228"/>
      <c r="Q36" s="4"/>
      <c r="R36" s="4"/>
      <c r="S36" s="4"/>
      <c r="T36" s="4"/>
      <c r="U36" s="4"/>
      <c r="V36" s="4"/>
      <c r="W36" s="4"/>
      <c r="X36" s="4"/>
      <c r="Y36" s="228"/>
      <c r="Z36" s="228"/>
      <c r="AA36" s="228"/>
      <c r="AB36" s="228"/>
      <c r="AC36" s="228"/>
      <c r="AD36" s="228"/>
      <c r="AE36" s="228"/>
      <c r="AF36" s="228"/>
      <c r="AG36" s="228"/>
      <c r="AH36" s="228"/>
      <c r="AI36" s="228"/>
      <c r="AJ36" s="228"/>
      <c r="AK36" s="228"/>
      <c r="AL36" s="228"/>
      <c r="AM36" s="228"/>
    </row>
    <row r="37" spans="1:39" ht="15" customHeight="1" x14ac:dyDescent="0.15">
      <c r="A37" s="93"/>
      <c r="C37" s="93"/>
      <c r="D37" s="75"/>
      <c r="E37" s="75"/>
      <c r="F37" s="75"/>
      <c r="G37" s="75"/>
      <c r="H37" s="75"/>
      <c r="I37" s="75"/>
      <c r="J37" s="75"/>
      <c r="K37" s="75"/>
      <c r="L37" s="75"/>
      <c r="M37" s="228"/>
      <c r="N37" s="228"/>
      <c r="O37" s="4"/>
      <c r="P37" s="4"/>
      <c r="Q37" s="4"/>
      <c r="R37" s="4"/>
      <c r="S37" s="4"/>
      <c r="T37" s="4"/>
      <c r="U37" s="4"/>
      <c r="V37" s="4"/>
      <c r="W37" s="4"/>
      <c r="X37" s="4"/>
      <c r="Y37" s="228"/>
      <c r="Z37" s="228"/>
      <c r="AA37" s="228"/>
      <c r="AB37" s="228"/>
      <c r="AC37" s="228"/>
      <c r="AD37" s="228"/>
      <c r="AE37" s="228"/>
      <c r="AF37" s="228"/>
      <c r="AG37" s="228"/>
      <c r="AH37" s="228"/>
      <c r="AI37" s="228"/>
      <c r="AJ37" s="228"/>
      <c r="AK37" s="228"/>
      <c r="AL37" s="228"/>
      <c r="AM37" s="228"/>
    </row>
    <row r="38" spans="1:39" ht="15" customHeight="1" x14ac:dyDescent="0.15">
      <c r="A38" s="4"/>
      <c r="B38" s="227"/>
      <c r="C38" s="4"/>
      <c r="D38" s="4"/>
      <c r="E38" s="4"/>
      <c r="F38" s="4"/>
      <c r="G38" s="4"/>
      <c r="H38" s="4"/>
      <c r="I38" s="4"/>
      <c r="J38" s="4"/>
      <c r="K38" s="4"/>
      <c r="L38" s="4"/>
      <c r="M38" s="4"/>
      <c r="N38" s="228"/>
      <c r="O38" s="4"/>
      <c r="P38" s="4"/>
      <c r="Q38" s="4"/>
      <c r="R38" s="4"/>
      <c r="S38" s="4"/>
      <c r="T38" s="4"/>
      <c r="U38" s="4"/>
      <c r="V38" s="4"/>
      <c r="W38" s="4"/>
      <c r="X38" s="4"/>
      <c r="Y38" s="4"/>
      <c r="Z38" s="4"/>
      <c r="AA38" s="4"/>
      <c r="AB38" s="4"/>
      <c r="AC38" s="4"/>
      <c r="AD38" s="4"/>
      <c r="AE38" s="4"/>
      <c r="AF38" s="4"/>
      <c r="AG38" s="4"/>
      <c r="AH38" s="4"/>
      <c r="AI38" s="4"/>
      <c r="AJ38" s="4"/>
      <c r="AK38" s="4"/>
      <c r="AL38" s="4"/>
      <c r="AM38" s="228"/>
    </row>
    <row r="39" spans="1:39" ht="15" customHeight="1" x14ac:dyDescent="0.15">
      <c r="A39" s="228"/>
      <c r="B39" s="228"/>
      <c r="C39" s="228"/>
      <c r="D39" s="228"/>
      <c r="E39" s="228"/>
      <c r="F39" s="228"/>
      <c r="G39" s="228"/>
      <c r="H39" s="228"/>
      <c r="I39" s="228"/>
      <c r="J39" s="228"/>
      <c r="K39" s="228"/>
      <c r="L39" s="228"/>
      <c r="M39" s="228"/>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row>
    <row r="40" spans="1:39" ht="15" customHeight="1" x14ac:dyDescent="0.1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row>
    <row r="41" spans="1:39" ht="15" customHeight="1" x14ac:dyDescent="0.15">
      <c r="A41" s="228"/>
      <c r="B41" s="228"/>
      <c r="C41" s="228"/>
      <c r="D41" s="228"/>
      <c r="E41" s="228"/>
      <c r="F41" s="228"/>
      <c r="G41" s="228"/>
      <c r="H41" s="228"/>
      <c r="I41" s="228"/>
      <c r="J41" s="228"/>
      <c r="K41" s="228"/>
      <c r="L41" s="228"/>
      <c r="M41" s="228"/>
      <c r="N41" s="228"/>
      <c r="O41" s="228"/>
      <c r="P41" s="228"/>
      <c r="Q41" s="228"/>
      <c r="R41" s="228"/>
      <c r="S41" s="228"/>
      <c r="T41" s="228"/>
      <c r="U41" s="228"/>
      <c r="V41" s="228"/>
      <c r="W41" s="228"/>
      <c r="X41" s="228"/>
      <c r="Y41" s="228"/>
      <c r="Z41" s="228"/>
      <c r="AA41" s="228"/>
      <c r="AB41" s="228"/>
      <c r="AC41" s="228"/>
      <c r="AD41" s="228"/>
      <c r="AE41" s="228"/>
      <c r="AF41" s="228"/>
      <c r="AG41" s="228"/>
      <c r="AH41" s="228"/>
      <c r="AI41" s="228"/>
      <c r="AJ41" s="228"/>
      <c r="AK41" s="228"/>
      <c r="AL41" s="228"/>
      <c r="AM41" s="228"/>
    </row>
    <row r="42" spans="1:39" ht="15" customHeight="1" x14ac:dyDescent="0.1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row>
    <row r="43" spans="1:39" ht="15" customHeight="1" x14ac:dyDescent="0.15"/>
    <row r="44" spans="1:39" ht="15" customHeight="1" x14ac:dyDescent="0.15"/>
    <row r="45" spans="1:39" ht="18" customHeight="1" x14ac:dyDescent="0.15">
      <c r="A45" s="47"/>
      <c r="B45" s="47"/>
      <c r="C45" s="47"/>
      <c r="D45" s="47"/>
      <c r="E45" s="47"/>
      <c r="F45" s="47"/>
      <c r="G45" s="47"/>
      <c r="H45" s="47"/>
      <c r="I45" s="48"/>
      <c r="J45" s="48"/>
      <c r="K45" s="48"/>
      <c r="L45" s="48"/>
      <c r="M45" s="48"/>
      <c r="N45" s="48"/>
      <c r="O45" s="48"/>
      <c r="P45" s="48"/>
      <c r="Q45" s="48"/>
      <c r="R45" s="48"/>
      <c r="S45" s="48"/>
      <c r="T45" s="48"/>
      <c r="U45" s="48"/>
      <c r="V45" s="48"/>
      <c r="W45" s="48"/>
      <c r="X45" s="48"/>
      <c r="Y45" s="48"/>
      <c r="Z45" s="48"/>
      <c r="AA45" s="49"/>
      <c r="AB45" s="49"/>
      <c r="AC45" s="49"/>
      <c r="AD45" s="49"/>
      <c r="AE45" s="49"/>
      <c r="AF45" s="49"/>
      <c r="AG45" s="49"/>
      <c r="AH45" s="49"/>
      <c r="AI45" s="49"/>
      <c r="AJ45" s="49"/>
      <c r="AK45" s="49"/>
      <c r="AL45" s="49"/>
      <c r="AM45" s="49"/>
    </row>
    <row r="46" spans="1:39" ht="18" customHeight="1" x14ac:dyDescent="0.15">
      <c r="A46" s="47"/>
      <c r="B46" s="47"/>
      <c r="C46" s="47"/>
      <c r="D46" s="47"/>
      <c r="E46" s="47"/>
      <c r="F46" s="47"/>
      <c r="G46" s="47"/>
      <c r="H46" s="47"/>
      <c r="I46" s="47"/>
      <c r="J46" s="47"/>
      <c r="K46" s="47"/>
      <c r="L46" s="47"/>
      <c r="M46" s="48"/>
      <c r="N46" s="48"/>
      <c r="O46" s="48"/>
      <c r="P46" s="48"/>
      <c r="Q46" s="48"/>
      <c r="R46" s="48"/>
      <c r="S46" s="48"/>
      <c r="T46" s="228"/>
      <c r="U46" s="228"/>
      <c r="V46" s="228"/>
      <c r="W46" s="228"/>
      <c r="X46" s="228"/>
      <c r="Y46" s="228"/>
      <c r="Z46" s="228"/>
      <c r="AA46" s="228"/>
      <c r="AB46" s="228"/>
      <c r="AC46" s="228"/>
      <c r="AD46" s="228"/>
      <c r="AE46" s="228"/>
      <c r="AF46" s="228"/>
      <c r="AG46" s="228"/>
      <c r="AH46" s="228"/>
      <c r="AI46" s="228"/>
      <c r="AJ46" s="228"/>
      <c r="AK46" s="228"/>
      <c r="AL46" s="228"/>
      <c r="AM46" s="228"/>
    </row>
    <row r="47" spans="1:39" ht="18" customHeight="1" x14ac:dyDescent="0.15">
      <c r="A47" s="47"/>
      <c r="B47" s="228"/>
      <c r="C47" s="228"/>
      <c r="D47" s="228"/>
      <c r="E47" s="228"/>
      <c r="F47" s="228"/>
      <c r="G47" s="228"/>
      <c r="H47" s="228"/>
      <c r="I47" s="228"/>
      <c r="J47" s="228"/>
      <c r="K47" s="228"/>
      <c r="L47" s="228"/>
      <c r="M47" s="228"/>
      <c r="N47" s="228"/>
      <c r="O47" s="228"/>
      <c r="P47" s="228"/>
      <c r="Q47" s="228"/>
      <c r="R47" s="47"/>
      <c r="S47" s="47"/>
      <c r="T47" s="47"/>
      <c r="U47" s="47"/>
      <c r="V47" s="47"/>
      <c r="W47" s="47"/>
      <c r="X47" s="47"/>
      <c r="Y47" s="47"/>
      <c r="Z47" s="47"/>
      <c r="AA47" s="48"/>
      <c r="AB47" s="48"/>
      <c r="AC47" s="48"/>
      <c r="AD47" s="48"/>
      <c r="AE47" s="48"/>
      <c r="AF47" s="48"/>
      <c r="AG47" s="48"/>
      <c r="AH47" s="48"/>
      <c r="AI47" s="48"/>
      <c r="AJ47" s="48"/>
      <c r="AK47" s="48"/>
      <c r="AL47" s="48"/>
      <c r="AM47" s="48"/>
    </row>
    <row r="48" spans="1:39" ht="18" customHeight="1" x14ac:dyDescent="0.15">
      <c r="A48" s="545">
        <v>
111</v>
      </c>
      <c r="B48" s="545"/>
      <c r="C48" s="545"/>
      <c r="D48" s="545"/>
      <c r="E48" s="545"/>
      <c r="F48" s="545"/>
      <c r="G48" s="545"/>
      <c r="H48" s="545"/>
      <c r="I48" s="545"/>
      <c r="J48" s="545"/>
      <c r="K48" s="545"/>
      <c r="L48" s="545"/>
      <c r="M48" s="545"/>
      <c r="N48" s="545"/>
      <c r="O48" s="545"/>
      <c r="P48" s="545"/>
      <c r="Q48" s="545"/>
      <c r="R48" s="545"/>
      <c r="S48" s="545"/>
      <c r="T48" s="545"/>
      <c r="U48" s="545"/>
      <c r="V48" s="545"/>
      <c r="W48" s="545"/>
      <c r="X48" s="545"/>
      <c r="Y48" s="545"/>
      <c r="Z48" s="545"/>
      <c r="AA48" s="545"/>
      <c r="AB48" s="545"/>
      <c r="AC48" s="545"/>
      <c r="AD48" s="545"/>
      <c r="AE48" s="545"/>
      <c r="AF48" s="545"/>
      <c r="AG48" s="545"/>
      <c r="AH48" s="545"/>
      <c r="AI48" s="545"/>
      <c r="AJ48" s="545"/>
      <c r="AK48" s="545"/>
      <c r="AL48" s="545"/>
      <c r="AM48" s="545"/>
    </row>
    <row r="49" ht="18" customHeight="1" x14ac:dyDescent="0.15"/>
    <row r="50" ht="18" customHeight="1" x14ac:dyDescent="0.15"/>
  </sheetData>
  <mergeCells count="319">
    <mergeCell ref="AK3:AM5"/>
    <mergeCell ref="G4:I4"/>
    <mergeCell ref="J4:L5"/>
    <mergeCell ref="M4:O4"/>
    <mergeCell ref="P4:R5"/>
    <mergeCell ref="S4:U4"/>
    <mergeCell ref="V4:X5"/>
    <mergeCell ref="C1:D1"/>
    <mergeCell ref="A3:B5"/>
    <mergeCell ref="C3:F5"/>
    <mergeCell ref="G3:L3"/>
    <mergeCell ref="M3:R3"/>
    <mergeCell ref="S3:X3"/>
    <mergeCell ref="Y4:AA4"/>
    <mergeCell ref="AB4:AD5"/>
    <mergeCell ref="G5:I5"/>
    <mergeCell ref="M5:O5"/>
    <mergeCell ref="S5:U5"/>
    <mergeCell ref="Y5:AA5"/>
    <mergeCell ref="Y3:AD3"/>
    <mergeCell ref="AE3:AG5"/>
    <mergeCell ref="AH3:AJ5"/>
    <mergeCell ref="AK6:AM6"/>
    <mergeCell ref="C7:F7"/>
    <mergeCell ref="G7:I7"/>
    <mergeCell ref="J7:L7"/>
    <mergeCell ref="M7:O7"/>
    <mergeCell ref="P7:R7"/>
    <mergeCell ref="S7:U7"/>
    <mergeCell ref="V7:X7"/>
    <mergeCell ref="Y7:AA7"/>
    <mergeCell ref="AB7:AD7"/>
    <mergeCell ref="S6:U6"/>
    <mergeCell ref="V6:X6"/>
    <mergeCell ref="Y6:AA6"/>
    <mergeCell ref="AB6:AD6"/>
    <mergeCell ref="AE6:AG6"/>
    <mergeCell ref="AH6:AJ6"/>
    <mergeCell ref="C6:F6"/>
    <mergeCell ref="G6:I6"/>
    <mergeCell ref="J6:L6"/>
    <mergeCell ref="M6:O6"/>
    <mergeCell ref="P6:R6"/>
    <mergeCell ref="AE7:AG7"/>
    <mergeCell ref="AH7:AJ7"/>
    <mergeCell ref="AK7:AM7"/>
    <mergeCell ref="C8:F8"/>
    <mergeCell ref="G8:I8"/>
    <mergeCell ref="J8:L8"/>
    <mergeCell ref="M8:O8"/>
    <mergeCell ref="P8:R8"/>
    <mergeCell ref="S8:U8"/>
    <mergeCell ref="V8:X8"/>
    <mergeCell ref="Y8:AA8"/>
    <mergeCell ref="AB8:AD8"/>
    <mergeCell ref="AE8:AG8"/>
    <mergeCell ref="AH8:AJ8"/>
    <mergeCell ref="AK8:AM8"/>
    <mergeCell ref="A9:B11"/>
    <mergeCell ref="C9:F9"/>
    <mergeCell ref="G9:I9"/>
    <mergeCell ref="J9:L9"/>
    <mergeCell ref="M9:O9"/>
    <mergeCell ref="A6:B8"/>
    <mergeCell ref="C11:F11"/>
    <mergeCell ref="G11:I11"/>
    <mergeCell ref="J11:L11"/>
    <mergeCell ref="M11:O11"/>
    <mergeCell ref="P11:R11"/>
    <mergeCell ref="S11:U11"/>
    <mergeCell ref="AH9:AJ9"/>
    <mergeCell ref="AK9:AM9"/>
    <mergeCell ref="C10:F10"/>
    <mergeCell ref="G10:I10"/>
    <mergeCell ref="J10:L10"/>
    <mergeCell ref="M10:O10"/>
    <mergeCell ref="P10:R10"/>
    <mergeCell ref="S10:U10"/>
    <mergeCell ref="V10:X10"/>
    <mergeCell ref="Y10:AA10"/>
    <mergeCell ref="P9:R9"/>
    <mergeCell ref="S9:U9"/>
    <mergeCell ref="V9:X9"/>
    <mergeCell ref="Y9:AA9"/>
    <mergeCell ref="AB9:AD9"/>
    <mergeCell ref="AE9:AG9"/>
    <mergeCell ref="V11:X11"/>
    <mergeCell ref="Y11:AA11"/>
    <mergeCell ref="AB11:AD11"/>
    <mergeCell ref="AE11:AG11"/>
    <mergeCell ref="AH11:AJ11"/>
    <mergeCell ref="AK11:AM11"/>
    <mergeCell ref="AB10:AD10"/>
    <mergeCell ref="AE10:AG10"/>
    <mergeCell ref="AH10:AJ10"/>
    <mergeCell ref="AK10:AM10"/>
    <mergeCell ref="AK12:AM12"/>
    <mergeCell ref="C13:F13"/>
    <mergeCell ref="G13:I13"/>
    <mergeCell ref="J13:L13"/>
    <mergeCell ref="M13:O13"/>
    <mergeCell ref="P13:R13"/>
    <mergeCell ref="S13:U13"/>
    <mergeCell ref="V13:X13"/>
    <mergeCell ref="Y13:AA13"/>
    <mergeCell ref="AB13:AD13"/>
    <mergeCell ref="S12:U12"/>
    <mergeCell ref="V12:X12"/>
    <mergeCell ref="Y12:AA12"/>
    <mergeCell ref="AB12:AD12"/>
    <mergeCell ref="AE12:AG12"/>
    <mergeCell ref="AH12:AJ12"/>
    <mergeCell ref="C12:F12"/>
    <mergeCell ref="G12:I12"/>
    <mergeCell ref="P12:R12"/>
    <mergeCell ref="AE13:AG13"/>
    <mergeCell ref="AH13:AJ13"/>
    <mergeCell ref="AK13:AM13"/>
    <mergeCell ref="C14:F14"/>
    <mergeCell ref="G14:I14"/>
    <mergeCell ref="J14:L14"/>
    <mergeCell ref="M14:O14"/>
    <mergeCell ref="P14:R14"/>
    <mergeCell ref="S14:U14"/>
    <mergeCell ref="V14:X14"/>
    <mergeCell ref="Y14:AA14"/>
    <mergeCell ref="AB14:AD14"/>
    <mergeCell ref="AE14:AG14"/>
    <mergeCell ref="AH14:AJ14"/>
    <mergeCell ref="AK14:AM14"/>
    <mergeCell ref="A15:B17"/>
    <mergeCell ref="C15:F15"/>
    <mergeCell ref="G15:I15"/>
    <mergeCell ref="J15:L15"/>
    <mergeCell ref="M15:O15"/>
    <mergeCell ref="A12:B14"/>
    <mergeCell ref="C17:F17"/>
    <mergeCell ref="G17:I17"/>
    <mergeCell ref="J17:L17"/>
    <mergeCell ref="M17:O17"/>
    <mergeCell ref="J12:L12"/>
    <mergeCell ref="M12:O12"/>
    <mergeCell ref="P17:R17"/>
    <mergeCell ref="S17:U17"/>
    <mergeCell ref="AH15:AJ15"/>
    <mergeCell ref="AK15:AM15"/>
    <mergeCell ref="C16:F16"/>
    <mergeCell ref="G16:I16"/>
    <mergeCell ref="J16:L16"/>
    <mergeCell ref="M16:O16"/>
    <mergeCell ref="P16:R16"/>
    <mergeCell ref="S16:U16"/>
    <mergeCell ref="V16:X16"/>
    <mergeCell ref="Y16:AA16"/>
    <mergeCell ref="P15:R15"/>
    <mergeCell ref="S15:U15"/>
    <mergeCell ref="V15:X15"/>
    <mergeCell ref="Y15:AA15"/>
    <mergeCell ref="AB15:AD15"/>
    <mergeCell ref="AE15:AG15"/>
    <mergeCell ref="V17:X17"/>
    <mergeCell ref="Y17:AA17"/>
    <mergeCell ref="AB17:AD17"/>
    <mergeCell ref="AE17:AG17"/>
    <mergeCell ref="AH17:AJ17"/>
    <mergeCell ref="AK17:AM17"/>
    <mergeCell ref="AB16:AD16"/>
    <mergeCell ref="AE16:AG16"/>
    <mergeCell ref="AH16:AJ16"/>
    <mergeCell ref="AK16:AM16"/>
    <mergeCell ref="AK18:AM18"/>
    <mergeCell ref="C19:F19"/>
    <mergeCell ref="G19:I19"/>
    <mergeCell ref="J19:L19"/>
    <mergeCell ref="M19:O19"/>
    <mergeCell ref="P19:R19"/>
    <mergeCell ref="S19:U19"/>
    <mergeCell ref="V19:X19"/>
    <mergeCell ref="Y19:AA19"/>
    <mergeCell ref="AB19:AD19"/>
    <mergeCell ref="S18:U18"/>
    <mergeCell ref="V18:X18"/>
    <mergeCell ref="Y18:AA18"/>
    <mergeCell ref="AB18:AD18"/>
    <mergeCell ref="AE18:AG18"/>
    <mergeCell ref="AH18:AJ18"/>
    <mergeCell ref="C18:F18"/>
    <mergeCell ref="G18:I18"/>
    <mergeCell ref="J18:L18"/>
    <mergeCell ref="M18:O18"/>
    <mergeCell ref="P18:R18"/>
    <mergeCell ref="AE19:AG19"/>
    <mergeCell ref="AH19:AJ19"/>
    <mergeCell ref="AK19:AM19"/>
    <mergeCell ref="C20:F20"/>
    <mergeCell ref="G20:I20"/>
    <mergeCell ref="J20:L20"/>
    <mergeCell ref="M20:O20"/>
    <mergeCell ref="P20:R20"/>
    <mergeCell ref="S20:U20"/>
    <mergeCell ref="V20:X20"/>
    <mergeCell ref="Y20:AA20"/>
    <mergeCell ref="AB20:AD20"/>
    <mergeCell ref="AE20:AG20"/>
    <mergeCell ref="AH20:AJ20"/>
    <mergeCell ref="AK20:AM20"/>
    <mergeCell ref="A21:B23"/>
    <mergeCell ref="C21:F21"/>
    <mergeCell ref="G21:I21"/>
    <mergeCell ref="J21:L21"/>
    <mergeCell ref="M21:O21"/>
    <mergeCell ref="A18:B20"/>
    <mergeCell ref="C23:F23"/>
    <mergeCell ref="G23:I23"/>
    <mergeCell ref="J23:L23"/>
    <mergeCell ref="M23:O23"/>
    <mergeCell ref="P23:R23"/>
    <mergeCell ref="S23:U23"/>
    <mergeCell ref="AH21:AJ21"/>
    <mergeCell ref="AK21:AM21"/>
    <mergeCell ref="C22:F22"/>
    <mergeCell ref="G22:I22"/>
    <mergeCell ref="J22:L22"/>
    <mergeCell ref="M22:O22"/>
    <mergeCell ref="P22:R22"/>
    <mergeCell ref="S22:U22"/>
    <mergeCell ref="V22:X22"/>
    <mergeCell ref="Y22:AA22"/>
    <mergeCell ref="P21:R21"/>
    <mergeCell ref="S21:U21"/>
    <mergeCell ref="V21:X21"/>
    <mergeCell ref="Y21:AA21"/>
    <mergeCell ref="AB21:AD21"/>
    <mergeCell ref="AE21:AG21"/>
    <mergeCell ref="V23:X23"/>
    <mergeCell ref="Y23:AA23"/>
    <mergeCell ref="AB23:AD23"/>
    <mergeCell ref="AE23:AG23"/>
    <mergeCell ref="AH23:AJ23"/>
    <mergeCell ref="AK23:AM23"/>
    <mergeCell ref="S24:U24"/>
    <mergeCell ref="V24:X24"/>
    <mergeCell ref="Y24:AA24"/>
    <mergeCell ref="AB24:AD24"/>
    <mergeCell ref="AE24:AG24"/>
    <mergeCell ref="AH24:AJ24"/>
    <mergeCell ref="C24:F24"/>
    <mergeCell ref="G24:I24"/>
    <mergeCell ref="J24:L24"/>
    <mergeCell ref="M24:O24"/>
    <mergeCell ref="C25:F25"/>
    <mergeCell ref="G25:I25"/>
    <mergeCell ref="J25:L25"/>
    <mergeCell ref="M25:O25"/>
    <mergeCell ref="P25:R25"/>
    <mergeCell ref="S25:U25"/>
    <mergeCell ref="V25:X25"/>
    <mergeCell ref="Y25:AA25"/>
    <mergeCell ref="AB25:AD25"/>
    <mergeCell ref="AB26:AD26"/>
    <mergeCell ref="AE26:AG26"/>
    <mergeCell ref="AH26:AJ26"/>
    <mergeCell ref="AK26:AM26"/>
    <mergeCell ref="Y29:AA29"/>
    <mergeCell ref="AB29:AD29"/>
    <mergeCell ref="AE29:AG29"/>
    <mergeCell ref="AB22:AD22"/>
    <mergeCell ref="AE22:AG22"/>
    <mergeCell ref="AH22:AJ22"/>
    <mergeCell ref="AK22:AM22"/>
    <mergeCell ref="AK24:AM24"/>
    <mergeCell ref="G27:I27"/>
    <mergeCell ref="J27:L27"/>
    <mergeCell ref="M27:O27"/>
    <mergeCell ref="AB28:AD28"/>
    <mergeCell ref="AE28:AG28"/>
    <mergeCell ref="AH28:AJ28"/>
    <mergeCell ref="AK28:AM28"/>
    <mergeCell ref="A24:B26"/>
    <mergeCell ref="C29:F29"/>
    <mergeCell ref="G29:I29"/>
    <mergeCell ref="J29:L29"/>
    <mergeCell ref="M29:O29"/>
    <mergeCell ref="P24:R24"/>
    <mergeCell ref="AE25:AG25"/>
    <mergeCell ref="AH25:AJ25"/>
    <mergeCell ref="AK25:AM25"/>
    <mergeCell ref="C26:F26"/>
    <mergeCell ref="G26:I26"/>
    <mergeCell ref="J26:L26"/>
    <mergeCell ref="M26:O26"/>
    <mergeCell ref="P26:R26"/>
    <mergeCell ref="S26:U26"/>
    <mergeCell ref="V26:X26"/>
    <mergeCell ref="Y26:AA26"/>
    <mergeCell ref="A48:AM48"/>
    <mergeCell ref="P29:R29"/>
    <mergeCell ref="S29:U29"/>
    <mergeCell ref="AH27:AJ27"/>
    <mergeCell ref="AK27:AM27"/>
    <mergeCell ref="C28:F28"/>
    <mergeCell ref="G28:I28"/>
    <mergeCell ref="J28:L28"/>
    <mergeCell ref="M28:O28"/>
    <mergeCell ref="P28:R28"/>
    <mergeCell ref="S28:U28"/>
    <mergeCell ref="V28:X28"/>
    <mergeCell ref="Y28:AA28"/>
    <mergeCell ref="P27:R27"/>
    <mergeCell ref="S27:U27"/>
    <mergeCell ref="V27:X27"/>
    <mergeCell ref="Y27:AA27"/>
    <mergeCell ref="AB27:AD27"/>
    <mergeCell ref="AE27:AG27"/>
    <mergeCell ref="V29:X29"/>
    <mergeCell ref="AH29:AJ29"/>
    <mergeCell ref="AK29:AM29"/>
    <mergeCell ref="A27:B29"/>
    <mergeCell ref="C27:F27"/>
  </mergeCells>
  <phoneticPr fontId="3"/>
  <printOptions horizontalCentered="1"/>
  <pageMargins left="0.77" right="0.77" top="0.98425196850393704" bottom="0.78740157480314965" header="0" footer="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4"/>
  <sheetViews>
    <sheetView view="pageBreakPreview" topLeftCell="F13" zoomScale="85" zoomScaleNormal="100" zoomScaleSheetLayoutView="85" workbookViewId="0">
      <selection activeCell="AD12" sqref="AD12:AL12"/>
    </sheetView>
  </sheetViews>
  <sheetFormatPr defaultColWidth="2.25" defaultRowHeight="13.5" x14ac:dyDescent="0.15"/>
  <cols>
    <col min="1" max="11" width="2.625" style="61" customWidth="1"/>
    <col min="12" max="38" width="2.125" style="61" customWidth="1"/>
    <col min="39" max="41" width="2.75" style="461" customWidth="1"/>
    <col min="42" max="46" width="1.75" style="461" customWidth="1"/>
    <col min="47" max="61" width="1.875" style="461"/>
    <col min="62" max="64" width="2.75" style="461" customWidth="1"/>
    <col min="65" max="69" width="1.75" style="461" customWidth="1"/>
    <col min="70" max="84" width="1.875" style="461"/>
    <col min="85" max="16384" width="2.25" style="61"/>
  </cols>
  <sheetData>
    <row r="1" spans="1:84" ht="15" customHeight="1" x14ac:dyDescent="0.15">
      <c r="A1" s="594" t="s">
        <v>
667</v>
      </c>
      <c r="B1" s="594"/>
      <c r="C1" s="594"/>
      <c r="D1" s="595" t="s">
        <v>
630</v>
      </c>
      <c r="E1" s="595"/>
      <c r="F1" s="595"/>
      <c r="G1" s="595"/>
      <c r="H1" s="595"/>
      <c r="I1" s="595"/>
      <c r="J1" s="595"/>
      <c r="K1" s="595"/>
      <c r="L1" s="595"/>
      <c r="M1" s="595"/>
      <c r="N1" s="595"/>
      <c r="O1" s="43"/>
      <c r="P1" s="43"/>
      <c r="Q1" s="43"/>
      <c r="R1" s="43"/>
      <c r="S1" s="43"/>
      <c r="T1" s="43"/>
      <c r="U1" s="10"/>
      <c r="V1" s="10"/>
      <c r="W1" s="10"/>
      <c r="X1" s="10"/>
      <c r="Y1" s="10"/>
      <c r="Z1" s="10"/>
      <c r="AA1" s="10"/>
      <c r="AB1" s="10"/>
      <c r="AC1" s="4"/>
      <c r="AD1" s="4"/>
      <c r="AE1" s="5"/>
      <c r="AF1" s="4"/>
      <c r="AG1" s="4"/>
      <c r="AH1" s="5"/>
      <c r="AI1" s="5"/>
      <c r="AJ1" s="5"/>
      <c r="AK1" s="5"/>
      <c r="AL1" s="5"/>
      <c r="AM1" s="464"/>
      <c r="AN1" s="467"/>
      <c r="AO1" s="1693" t="s">
        <v>
668</v>
      </c>
      <c r="AP1" s="1693"/>
      <c r="AQ1" s="465" t="s">
        <v>
3</v>
      </c>
      <c r="AR1" s="465" t="s">
        <v>
383</v>
      </c>
      <c r="AS1" s="465"/>
      <c r="AT1" s="466" t="s">
        <v>
631</v>
      </c>
      <c r="AU1" s="467"/>
      <c r="AV1" s="467"/>
      <c r="AW1" s="467"/>
      <c r="AX1" s="467"/>
      <c r="AY1" s="467"/>
      <c r="AZ1" s="467"/>
      <c r="BA1" s="467"/>
      <c r="BB1" s="467"/>
      <c r="BC1" s="467"/>
      <c r="BD1" s="467"/>
      <c r="BE1" s="467"/>
      <c r="BF1" s="467"/>
      <c r="BG1" s="467"/>
      <c r="BH1" s="467"/>
      <c r="BI1" s="467"/>
      <c r="BJ1" s="467"/>
      <c r="BK1" s="466"/>
      <c r="BL1" s="467"/>
      <c r="BM1" s="467"/>
      <c r="BN1" s="467"/>
      <c r="BO1" s="467"/>
      <c r="BP1" s="467"/>
      <c r="BQ1" s="467"/>
      <c r="BR1" s="467"/>
      <c r="BS1" s="467"/>
      <c r="BT1" s="467"/>
      <c r="BU1" s="467"/>
      <c r="BV1" s="467"/>
      <c r="BW1" s="467"/>
      <c r="BX1" s="467"/>
      <c r="BY1" s="467"/>
      <c r="BZ1" s="467"/>
      <c r="CA1" s="467"/>
      <c r="CB1" s="467"/>
      <c r="CC1" s="467"/>
      <c r="CD1" s="467"/>
      <c r="CE1" s="467"/>
      <c r="CF1" s="467"/>
    </row>
    <row r="2" spans="1:84" ht="15" customHeight="1" x14ac:dyDescent="0.15">
      <c r="A2" s="594"/>
      <c r="B2" s="594"/>
      <c r="C2" s="594"/>
      <c r="D2" s="595"/>
      <c r="E2" s="595"/>
      <c r="F2" s="595"/>
      <c r="G2" s="595"/>
      <c r="H2" s="595"/>
      <c r="I2" s="595"/>
      <c r="J2" s="595"/>
      <c r="K2" s="595"/>
      <c r="L2" s="595"/>
      <c r="M2" s="595"/>
      <c r="N2" s="595"/>
      <c r="O2" s="43"/>
      <c r="P2" s="43"/>
      <c r="Q2" s="43"/>
      <c r="R2" s="43"/>
      <c r="S2" s="43"/>
      <c r="T2" s="43"/>
      <c r="U2" s="5"/>
      <c r="V2" s="5"/>
      <c r="W2" s="5"/>
      <c r="X2" s="5"/>
      <c r="Y2" s="5"/>
      <c r="Z2" s="5"/>
      <c r="AA2" s="5"/>
      <c r="AB2" s="5"/>
      <c r="AC2" s="5"/>
      <c r="AD2" s="5"/>
      <c r="AE2" s="5"/>
      <c r="AF2" s="5"/>
      <c r="AG2" s="5"/>
      <c r="AH2" s="5"/>
      <c r="AI2" s="5"/>
      <c r="AJ2" s="5"/>
      <c r="AK2" s="5"/>
      <c r="AL2" s="5"/>
      <c r="AM2" s="467"/>
      <c r="AN2" s="467"/>
      <c r="AO2" s="467"/>
      <c r="AP2" s="467"/>
      <c r="AQ2" s="467"/>
      <c r="AR2" s="467"/>
      <c r="AS2" s="467"/>
      <c r="AT2" s="467"/>
      <c r="AU2" s="467"/>
      <c r="AV2" s="467"/>
      <c r="AW2" s="467"/>
      <c r="AX2" s="467"/>
      <c r="AY2" s="467"/>
      <c r="AZ2" s="467"/>
      <c r="BA2" s="467"/>
      <c r="BB2" s="467"/>
      <c r="BC2" s="467"/>
      <c r="BD2" s="467"/>
      <c r="BE2" s="467"/>
      <c r="BF2" s="467"/>
      <c r="BG2" s="467"/>
      <c r="BH2" s="467"/>
      <c r="BI2" s="467"/>
      <c r="BJ2" s="467"/>
      <c r="BK2" s="467"/>
      <c r="BL2" s="467"/>
      <c r="BM2" s="467"/>
      <c r="BN2" s="467"/>
      <c r="BO2" s="467"/>
      <c r="BP2" s="467"/>
      <c r="BQ2" s="467"/>
      <c r="BR2" s="467"/>
      <c r="BS2" s="467"/>
      <c r="BT2" s="467"/>
      <c r="BU2" s="467"/>
      <c r="BV2" s="467"/>
      <c r="BW2" s="467"/>
      <c r="BX2" s="467"/>
      <c r="BY2" s="467"/>
      <c r="BZ2" s="467"/>
      <c r="CA2" s="467"/>
      <c r="CB2" s="467"/>
      <c r="CC2" s="467"/>
      <c r="CD2" s="467"/>
      <c r="CE2" s="467"/>
      <c r="CF2" s="467"/>
    </row>
    <row r="3" spans="1:84" ht="18.75" customHeight="1" x14ac:dyDescent="0.15">
      <c r="A3" s="8"/>
      <c r="B3" s="46"/>
      <c r="C3" s="1686" t="s">
        <v>
668</v>
      </c>
      <c r="D3" s="1687"/>
      <c r="E3" s="22" t="s">
        <v>
485</v>
      </c>
      <c r="F3" s="22" t="s">
        <v>
486</v>
      </c>
      <c r="G3" s="22"/>
      <c r="H3" s="11" t="s">
        <v>
632</v>
      </c>
      <c r="I3" s="11"/>
      <c r="J3" s="11"/>
      <c r="K3" s="11"/>
      <c r="L3" s="11"/>
      <c r="M3" s="11"/>
      <c r="N3" s="11"/>
      <c r="O3" s="11"/>
      <c r="P3" s="5"/>
      <c r="Q3" s="5"/>
      <c r="R3" s="5"/>
      <c r="S3" s="5"/>
      <c r="T3" s="5"/>
      <c r="U3" s="85"/>
      <c r="V3" s="85"/>
      <c r="W3" s="85"/>
      <c r="X3" s="85"/>
      <c r="Y3" s="85"/>
      <c r="Z3" s="5"/>
      <c r="AA3" s="5"/>
      <c r="AB3" s="5"/>
      <c r="AC3" s="5"/>
      <c r="AD3" s="5"/>
      <c r="AE3" s="5"/>
      <c r="AF3" s="5"/>
      <c r="AG3" s="5"/>
      <c r="AH3" s="5"/>
      <c r="AI3" s="5"/>
      <c r="AJ3" s="10"/>
      <c r="AK3" s="45"/>
      <c r="AL3" s="45"/>
      <c r="AM3" s="1688" t="s">
        <v>
6</v>
      </c>
      <c r="AN3" s="1688"/>
      <c r="AO3" s="1688"/>
      <c r="AP3" s="1688"/>
      <c r="AQ3" s="1688"/>
      <c r="AR3" s="1688"/>
      <c r="AS3" s="1688"/>
      <c r="AT3" s="1688"/>
      <c r="AU3" s="1695" t="s">
        <v>
877</v>
      </c>
      <c r="AV3" s="1688"/>
      <c r="AW3" s="1688"/>
      <c r="AX3" s="1688"/>
      <c r="AY3" s="1688"/>
      <c r="AZ3" s="1695" t="s">
        <v>
878</v>
      </c>
      <c r="BA3" s="1688"/>
      <c r="BB3" s="1688"/>
      <c r="BC3" s="1688"/>
      <c r="BD3" s="1688"/>
      <c r="BE3" s="1695" t="s">
        <v>
879</v>
      </c>
      <c r="BF3" s="1688"/>
      <c r="BG3" s="1688"/>
      <c r="BH3" s="1688"/>
      <c r="BI3" s="1688"/>
      <c r="BJ3" s="1688" t="s">
        <v>
6</v>
      </c>
      <c r="BK3" s="1688"/>
      <c r="BL3" s="1688"/>
      <c r="BM3" s="1688"/>
      <c r="BN3" s="1688"/>
      <c r="BO3" s="1688"/>
      <c r="BP3" s="1688"/>
      <c r="BQ3" s="1688"/>
      <c r="BR3" s="1695" t="s">
        <v>
877</v>
      </c>
      <c r="BS3" s="1688"/>
      <c r="BT3" s="1688"/>
      <c r="BU3" s="1688"/>
      <c r="BV3" s="1688"/>
      <c r="BW3" s="1695" t="s">
        <v>
878</v>
      </c>
      <c r="BX3" s="1688"/>
      <c r="BY3" s="1688"/>
      <c r="BZ3" s="1688"/>
      <c r="CA3" s="1688"/>
      <c r="CB3" s="1695" t="s">
        <v>
879</v>
      </c>
      <c r="CC3" s="1688"/>
      <c r="CD3" s="1688"/>
      <c r="CE3" s="1688"/>
      <c r="CF3" s="1688"/>
    </row>
    <row r="4" spans="1:84" ht="18.75" customHeight="1" x14ac:dyDescent="0.15">
      <c r="A4" s="37"/>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5"/>
      <c r="AK4" s="43"/>
      <c r="AL4" s="5"/>
      <c r="AM4" s="1694"/>
      <c r="AN4" s="1694"/>
      <c r="AO4" s="1694"/>
      <c r="AP4" s="1694"/>
      <c r="AQ4" s="1694"/>
      <c r="AR4" s="1694"/>
      <c r="AS4" s="1694"/>
      <c r="AT4" s="1694"/>
      <c r="AU4" s="1688"/>
      <c r="AV4" s="1688"/>
      <c r="AW4" s="1688"/>
      <c r="AX4" s="1688"/>
      <c r="AY4" s="1688"/>
      <c r="AZ4" s="1688"/>
      <c r="BA4" s="1688"/>
      <c r="BB4" s="1688"/>
      <c r="BC4" s="1688"/>
      <c r="BD4" s="1688"/>
      <c r="BE4" s="1688"/>
      <c r="BF4" s="1688"/>
      <c r="BG4" s="1688"/>
      <c r="BH4" s="1688"/>
      <c r="BI4" s="1688"/>
      <c r="BJ4" s="1688"/>
      <c r="BK4" s="1688"/>
      <c r="BL4" s="1688"/>
      <c r="BM4" s="1688"/>
      <c r="BN4" s="1688"/>
      <c r="BO4" s="1688"/>
      <c r="BP4" s="1688"/>
      <c r="BQ4" s="1688"/>
      <c r="BR4" s="1688"/>
      <c r="BS4" s="1688"/>
      <c r="BT4" s="1688"/>
      <c r="BU4" s="1688"/>
      <c r="BV4" s="1688"/>
      <c r="BW4" s="1688"/>
      <c r="BX4" s="1688"/>
      <c r="BY4" s="1688"/>
      <c r="BZ4" s="1688"/>
      <c r="CA4" s="1688"/>
      <c r="CB4" s="1688"/>
      <c r="CC4" s="1688"/>
      <c r="CD4" s="1688"/>
      <c r="CE4" s="1688"/>
      <c r="CF4" s="1688"/>
    </row>
    <row r="5" spans="1:84" ht="18.75" customHeight="1" x14ac:dyDescent="0.15">
      <c r="A5" s="572" t="s">
        <v>
633</v>
      </c>
      <c r="B5" s="565"/>
      <c r="C5" s="565"/>
      <c r="D5" s="565"/>
      <c r="E5" s="565"/>
      <c r="F5" s="565"/>
      <c r="G5" s="565"/>
      <c r="H5" s="565"/>
      <c r="I5" s="565"/>
      <c r="J5" s="565"/>
      <c r="K5" s="566"/>
      <c r="L5" s="590" t="s">
        <v>
595</v>
      </c>
      <c r="M5" s="591"/>
      <c r="N5" s="591"/>
      <c r="O5" s="591"/>
      <c r="P5" s="591"/>
      <c r="Q5" s="591"/>
      <c r="R5" s="591"/>
      <c r="S5" s="591"/>
      <c r="T5" s="591"/>
      <c r="U5" s="591"/>
      <c r="V5" s="591"/>
      <c r="W5" s="591"/>
      <c r="X5" s="591"/>
      <c r="Y5" s="591"/>
      <c r="Z5" s="591"/>
      <c r="AA5" s="591"/>
      <c r="AB5" s="591"/>
      <c r="AC5" s="591"/>
      <c r="AD5" s="591"/>
      <c r="AE5" s="591"/>
      <c r="AF5" s="591"/>
      <c r="AG5" s="591"/>
      <c r="AH5" s="591"/>
      <c r="AI5" s="591"/>
      <c r="AJ5" s="591"/>
      <c r="AK5" s="591"/>
      <c r="AL5" s="592"/>
      <c r="AM5" s="1688" t="s">
        <v>
52</v>
      </c>
      <c r="AN5" s="1688"/>
      <c r="AO5" s="1688"/>
      <c r="AP5" s="1689" t="s">
        <v>
634</v>
      </c>
      <c r="AQ5" s="1690"/>
      <c r="AR5" s="1690"/>
      <c r="AS5" s="1690"/>
      <c r="AT5" s="1691"/>
      <c r="AU5" s="1692">
        <f>
SUM(AU7,AU9,AU11,AU13,AU15,AU17,AU19,AU21,AU23,AU25,AU27,AU29,AU31,AU33,AU35,AU37,AU39,AU41,BR5,BR7,BR9,BR11,BR13,BR15,BR17,BR19,BR21,BR23,BR25,BR27,BR29,BR31,BR33,BR35,BR37,BR39,BR41,BR43)</f>
        <v>
286</v>
      </c>
      <c r="AV5" s="1692"/>
      <c r="AW5" s="1692"/>
      <c r="AX5" s="1692"/>
      <c r="AY5" s="1692"/>
      <c r="AZ5" s="1692">
        <f>
SUM(AZ7,AZ9,AZ11,AZ13,AZ15,AZ17,AZ19,AZ21,AZ23,AZ25,AZ27,AZ29,AZ31,AZ33,AZ35,AZ37,AZ39,AZ41,BW5,BW7,BW9,BW11,BW13,BW15,BW17,BW19,BW21,BW23,BW25,BW27,BW29,BW31,BW33,BW35,BW37,BW39,BW41,BW43)</f>
        <v>
286</v>
      </c>
      <c r="BA5" s="1692"/>
      <c r="BB5" s="1692"/>
      <c r="BC5" s="1692"/>
      <c r="BD5" s="1692"/>
      <c r="BE5" s="1705">
        <f>
SUM(BE7,BE9,BE11,BE13,BE15,BE17,BE19,BE21,BE23,BE25,BE27,BE29,BE31,BE33,BE35,BE37,BE39,BE41,CB5,CB7,CB9,CB11,CB13,CB15,CB17,CB19,CB21,CB23,CB25,CB27,CB29,CB31,CB33,CB35,CB37,CB39,CB41,CB43)</f>
        <v>
281</v>
      </c>
      <c r="BF5" s="1705"/>
      <c r="BG5" s="1705"/>
      <c r="BH5" s="1705"/>
      <c r="BI5" s="1706"/>
      <c r="BJ5" s="1707" t="s">
        <v>
638</v>
      </c>
      <c r="BK5" s="1696"/>
      <c r="BL5" s="1696"/>
      <c r="BM5" s="1696" t="s">
        <v>
634</v>
      </c>
      <c r="BN5" s="1696"/>
      <c r="BO5" s="1696"/>
      <c r="BP5" s="1696"/>
      <c r="BQ5" s="1697"/>
      <c r="BR5" s="1698">
        <v>
1</v>
      </c>
      <c r="BS5" s="1699"/>
      <c r="BT5" s="1699"/>
      <c r="BU5" s="1699"/>
      <c r="BV5" s="1699"/>
      <c r="BW5" s="1699">
        <v>
1</v>
      </c>
      <c r="BX5" s="1699"/>
      <c r="BY5" s="1699"/>
      <c r="BZ5" s="1699"/>
      <c r="CA5" s="1699"/>
      <c r="CB5" s="1699">
        <v>
1</v>
      </c>
      <c r="CC5" s="1699"/>
      <c r="CD5" s="1699"/>
      <c r="CE5" s="1699"/>
      <c r="CF5" s="1700"/>
    </row>
    <row r="6" spans="1:84" ht="18.75" customHeight="1" x14ac:dyDescent="0.15">
      <c r="A6" s="568"/>
      <c r="B6" s="569"/>
      <c r="C6" s="569"/>
      <c r="D6" s="569"/>
      <c r="E6" s="569"/>
      <c r="F6" s="569"/>
      <c r="G6" s="569"/>
      <c r="H6" s="569"/>
      <c r="I6" s="569"/>
      <c r="J6" s="569"/>
      <c r="K6" s="593"/>
      <c r="L6" s="567" t="s">
        <v>
847</v>
      </c>
      <c r="M6" s="567"/>
      <c r="N6" s="567"/>
      <c r="O6" s="567"/>
      <c r="P6" s="567"/>
      <c r="Q6" s="567"/>
      <c r="R6" s="567"/>
      <c r="S6" s="567"/>
      <c r="T6" s="567"/>
      <c r="U6" s="567" t="s">
        <v>
848</v>
      </c>
      <c r="V6" s="567"/>
      <c r="W6" s="567"/>
      <c r="X6" s="567"/>
      <c r="Y6" s="567"/>
      <c r="Z6" s="567"/>
      <c r="AA6" s="567"/>
      <c r="AB6" s="567"/>
      <c r="AC6" s="567"/>
      <c r="AD6" s="567" t="s">
        <v>
849</v>
      </c>
      <c r="AE6" s="567"/>
      <c r="AF6" s="567"/>
      <c r="AG6" s="567"/>
      <c r="AH6" s="567"/>
      <c r="AI6" s="567"/>
      <c r="AJ6" s="567"/>
      <c r="AK6" s="567"/>
      <c r="AL6" s="567"/>
      <c r="AM6" s="1688"/>
      <c r="AN6" s="1688"/>
      <c r="AO6" s="1688"/>
      <c r="AP6" s="1688" t="s">
        <v>
635</v>
      </c>
      <c r="AQ6" s="1688"/>
      <c r="AR6" s="1688"/>
      <c r="AS6" s="1688"/>
      <c r="AT6" s="1688"/>
      <c r="AU6" s="1692">
        <f>
SUM(AU8,AU10,AU12,AU14,AU16,AU18,AU20,AU22,AU24,AU26,AU28,AU30,AU32,AU34,AU36,AU38,AU40,AU42,BR6,BR8,BR10,BR12,BR14,BR16,BR18,BR20,BR22,BR24,BR26,BR28,BR30,BR32,BR34,BR36,BR38,BR40,BR42,BR44)</f>
        <v>
8002</v>
      </c>
      <c r="AV6" s="1692"/>
      <c r="AW6" s="1692"/>
      <c r="AX6" s="1692"/>
      <c r="AY6" s="1692"/>
      <c r="AZ6" s="1692">
        <f>
SUM(AZ8,AZ10,AZ12,AZ14,AZ16,AZ18,AZ20,AZ22,AZ24,AZ26,AZ28,AZ30,AZ32,AZ34,AZ36,AZ38,AZ40,AZ42,BW6,BW8,BW10,BW12,BW14,BW16,BW18,BW20,BW22,BW24,BW26,BW28,BW30,BW32,BW34,BW36,BW38,BW40,BW42,BW44)</f>
        <v>
7779</v>
      </c>
      <c r="BA6" s="1692"/>
      <c r="BB6" s="1692"/>
      <c r="BC6" s="1692"/>
      <c r="BD6" s="1692"/>
      <c r="BE6" s="1692">
        <f>
SUM(BE8,BE10,BE12,BE14,BE16,BE18,BE20,BE22,BE24,BE26,BE28,BE30,BE32,BE34,BE36,BE38,BE40,BE42,CB6,CB8,CB10,CB12,CB14,CB16,CB18,CB20,CB22,CB24,CB26,CB28,CB30,CB32,CB34,CB36,CB38,CB40,CB42,CB44)</f>
        <v>
7117</v>
      </c>
      <c r="BF6" s="1692"/>
      <c r="BG6" s="1692"/>
      <c r="BH6" s="1692"/>
      <c r="BI6" s="1701"/>
      <c r="BJ6" s="1691"/>
      <c r="BK6" s="1688"/>
      <c r="BL6" s="1688"/>
      <c r="BM6" s="1688" t="s">
        <v>
635</v>
      </c>
      <c r="BN6" s="1688"/>
      <c r="BO6" s="1688"/>
      <c r="BP6" s="1688"/>
      <c r="BQ6" s="1689"/>
      <c r="BR6" s="1702">
        <v>
90</v>
      </c>
      <c r="BS6" s="1703"/>
      <c r="BT6" s="1703"/>
      <c r="BU6" s="1703"/>
      <c r="BV6" s="1703"/>
      <c r="BW6" s="1703">
        <v>
70</v>
      </c>
      <c r="BX6" s="1703"/>
      <c r="BY6" s="1703"/>
      <c r="BZ6" s="1703"/>
      <c r="CA6" s="1703"/>
      <c r="CB6" s="1703">
        <v>
70</v>
      </c>
      <c r="CC6" s="1703"/>
      <c r="CD6" s="1703"/>
      <c r="CE6" s="1703"/>
      <c r="CF6" s="1704"/>
    </row>
    <row r="7" spans="1:84" ht="18.75" customHeight="1" x14ac:dyDescent="0.15">
      <c r="A7" s="1741" t="s">
        <v>
332</v>
      </c>
      <c r="B7" s="1744" t="s">
        <v>
1057</v>
      </c>
      <c r="C7" s="1685" t="s">
        <v>
977</v>
      </c>
      <c r="D7" s="1685"/>
      <c r="E7" s="1685"/>
      <c r="F7" s="1685"/>
      <c r="G7" s="1685"/>
      <c r="H7" s="1685"/>
      <c r="I7" s="1685"/>
      <c r="J7" s="1685"/>
      <c r="K7" s="1685"/>
      <c r="L7" s="635">
        <v>
35730</v>
      </c>
      <c r="M7" s="630"/>
      <c r="N7" s="630"/>
      <c r="O7" s="630"/>
      <c r="P7" s="630"/>
      <c r="Q7" s="630"/>
      <c r="R7" s="630"/>
      <c r="S7" s="630"/>
      <c r="T7" s="630"/>
      <c r="U7" s="630">
        <v>
35863</v>
      </c>
      <c r="V7" s="630"/>
      <c r="W7" s="630"/>
      <c r="X7" s="630"/>
      <c r="Y7" s="630"/>
      <c r="Z7" s="630"/>
      <c r="AA7" s="630"/>
      <c r="AB7" s="630"/>
      <c r="AC7" s="630"/>
      <c r="AD7" s="630">
        <v>
37417</v>
      </c>
      <c r="AE7" s="630"/>
      <c r="AF7" s="630"/>
      <c r="AG7" s="630"/>
      <c r="AH7" s="630"/>
      <c r="AI7" s="630"/>
      <c r="AJ7" s="630"/>
      <c r="AK7" s="630"/>
      <c r="AL7" s="631"/>
      <c r="AM7" s="1688" t="s">
        <v>
636</v>
      </c>
      <c r="AN7" s="1688"/>
      <c r="AO7" s="1688"/>
      <c r="AP7" s="1688" t="s">
        <v>
634</v>
      </c>
      <c r="AQ7" s="1688"/>
      <c r="AR7" s="1688"/>
      <c r="AS7" s="1688"/>
      <c r="AT7" s="1688"/>
      <c r="AU7" s="1703">
        <v>
1</v>
      </c>
      <c r="AV7" s="1703"/>
      <c r="AW7" s="1703"/>
      <c r="AX7" s="1703"/>
      <c r="AY7" s="1703"/>
      <c r="AZ7" s="1703">
        <v>
1</v>
      </c>
      <c r="BA7" s="1703"/>
      <c r="BB7" s="1703"/>
      <c r="BC7" s="1703"/>
      <c r="BD7" s="1703"/>
      <c r="BE7" s="1703">
        <v>
1</v>
      </c>
      <c r="BF7" s="1703"/>
      <c r="BG7" s="1703"/>
      <c r="BH7" s="1703"/>
      <c r="BI7" s="1704"/>
      <c r="BJ7" s="1708" t="s">
        <v>
643</v>
      </c>
      <c r="BK7" s="1708"/>
      <c r="BL7" s="1709"/>
      <c r="BM7" s="1688" t="s">
        <v>
634</v>
      </c>
      <c r="BN7" s="1688"/>
      <c r="BO7" s="1688"/>
      <c r="BP7" s="1688"/>
      <c r="BQ7" s="1689"/>
      <c r="BR7" s="1702">
        <v>
6</v>
      </c>
      <c r="BS7" s="1703"/>
      <c r="BT7" s="1703"/>
      <c r="BU7" s="1703"/>
      <c r="BV7" s="1703"/>
      <c r="BW7" s="1703">
        <v>
6</v>
      </c>
      <c r="BX7" s="1703"/>
      <c r="BY7" s="1703"/>
      <c r="BZ7" s="1703"/>
      <c r="CA7" s="1703"/>
      <c r="CB7" s="1703">
        <v>
1</v>
      </c>
      <c r="CC7" s="1703"/>
      <c r="CD7" s="1703"/>
      <c r="CE7" s="1703"/>
      <c r="CF7" s="1704"/>
    </row>
    <row r="8" spans="1:84" ht="18.75" customHeight="1" x14ac:dyDescent="0.15">
      <c r="A8" s="1742"/>
      <c r="B8" s="1745"/>
      <c r="C8" s="1685" t="s">
        <v>
978</v>
      </c>
      <c r="D8" s="1685"/>
      <c r="E8" s="1685"/>
      <c r="F8" s="1685"/>
      <c r="G8" s="1685"/>
      <c r="H8" s="1685"/>
      <c r="I8" s="1685"/>
      <c r="J8" s="1685"/>
      <c r="K8" s="1685"/>
      <c r="L8" s="632">
        <v>
9312</v>
      </c>
      <c r="M8" s="633"/>
      <c r="N8" s="633"/>
      <c r="O8" s="633"/>
      <c r="P8" s="633"/>
      <c r="Q8" s="633"/>
      <c r="R8" s="633"/>
      <c r="S8" s="633"/>
      <c r="T8" s="633"/>
      <c r="U8" s="633">
        <v>
9255</v>
      </c>
      <c r="V8" s="633"/>
      <c r="W8" s="633"/>
      <c r="X8" s="633"/>
      <c r="Y8" s="633"/>
      <c r="Z8" s="633"/>
      <c r="AA8" s="633"/>
      <c r="AB8" s="633"/>
      <c r="AC8" s="633"/>
      <c r="AD8" s="633">
        <v>
8947</v>
      </c>
      <c r="AE8" s="633"/>
      <c r="AF8" s="633"/>
      <c r="AG8" s="633"/>
      <c r="AH8" s="633"/>
      <c r="AI8" s="633"/>
      <c r="AJ8" s="633"/>
      <c r="AK8" s="633"/>
      <c r="AL8" s="634"/>
      <c r="AM8" s="1688"/>
      <c r="AN8" s="1688"/>
      <c r="AO8" s="1688"/>
      <c r="AP8" s="1688" t="s">
        <v>
635</v>
      </c>
      <c r="AQ8" s="1688"/>
      <c r="AR8" s="1688"/>
      <c r="AS8" s="1688"/>
      <c r="AT8" s="1688"/>
      <c r="AU8" s="1703">
        <v>
40</v>
      </c>
      <c r="AV8" s="1703"/>
      <c r="AW8" s="1703"/>
      <c r="AX8" s="1703"/>
      <c r="AY8" s="1703"/>
      <c r="AZ8" s="1703">
        <v>
40</v>
      </c>
      <c r="BA8" s="1703"/>
      <c r="BB8" s="1703"/>
      <c r="BC8" s="1703"/>
      <c r="BD8" s="1703"/>
      <c r="BE8" s="1703">
        <v>
30</v>
      </c>
      <c r="BF8" s="1703"/>
      <c r="BG8" s="1703"/>
      <c r="BH8" s="1703"/>
      <c r="BI8" s="1704"/>
      <c r="BJ8" s="1710"/>
      <c r="BK8" s="1710"/>
      <c r="BL8" s="1707"/>
      <c r="BM8" s="1688" t="s">
        <v>
635</v>
      </c>
      <c r="BN8" s="1688"/>
      <c r="BO8" s="1688"/>
      <c r="BP8" s="1688"/>
      <c r="BQ8" s="1689"/>
      <c r="BR8" s="1702">
        <v>
120</v>
      </c>
      <c r="BS8" s="1703"/>
      <c r="BT8" s="1703"/>
      <c r="BU8" s="1703"/>
      <c r="BV8" s="1703"/>
      <c r="BW8" s="1703">
        <v>
120</v>
      </c>
      <c r="BX8" s="1703"/>
      <c r="BY8" s="1703"/>
      <c r="BZ8" s="1703"/>
      <c r="CA8" s="1703"/>
      <c r="CB8" s="1703">
        <v>
120</v>
      </c>
      <c r="CC8" s="1703"/>
      <c r="CD8" s="1703"/>
      <c r="CE8" s="1703"/>
      <c r="CF8" s="1704"/>
    </row>
    <row r="9" spans="1:84" ht="18.75" customHeight="1" x14ac:dyDescent="0.15">
      <c r="A9" s="1743"/>
      <c r="B9" s="1746"/>
      <c r="C9" s="1685" t="s">
        <v>
52</v>
      </c>
      <c r="D9" s="1685"/>
      <c r="E9" s="1685"/>
      <c r="F9" s="1685"/>
      <c r="G9" s="1685"/>
      <c r="H9" s="1685"/>
      <c r="I9" s="1685"/>
      <c r="J9" s="1685"/>
      <c r="K9" s="1685"/>
      <c r="L9" s="632">
        <f>
SUM(L7:T8)</f>
        <v>
45042</v>
      </c>
      <c r="M9" s="633"/>
      <c r="N9" s="633"/>
      <c r="O9" s="633"/>
      <c r="P9" s="633"/>
      <c r="Q9" s="633"/>
      <c r="R9" s="633"/>
      <c r="S9" s="633"/>
      <c r="T9" s="633"/>
      <c r="U9" s="633">
        <f>
SUM(U7:AC8)</f>
        <v>
45118</v>
      </c>
      <c r="V9" s="633"/>
      <c r="W9" s="633"/>
      <c r="X9" s="633"/>
      <c r="Y9" s="633"/>
      <c r="Z9" s="633"/>
      <c r="AA9" s="633"/>
      <c r="AB9" s="633"/>
      <c r="AC9" s="633"/>
      <c r="AD9" s="633">
        <f>
SUM(AD7:AL8)</f>
        <v>
46364</v>
      </c>
      <c r="AE9" s="633"/>
      <c r="AF9" s="633"/>
      <c r="AG9" s="633"/>
      <c r="AH9" s="633"/>
      <c r="AI9" s="633"/>
      <c r="AJ9" s="633"/>
      <c r="AK9" s="633"/>
      <c r="AL9" s="634"/>
      <c r="AM9" s="1688" t="s">
        <v>
637</v>
      </c>
      <c r="AN9" s="1688"/>
      <c r="AO9" s="1688"/>
      <c r="AP9" s="1688" t="s">
        <v>
634</v>
      </c>
      <c r="AQ9" s="1688"/>
      <c r="AR9" s="1688"/>
      <c r="AS9" s="1688"/>
      <c r="AT9" s="1688"/>
      <c r="AU9" s="1703">
        <v>
1</v>
      </c>
      <c r="AV9" s="1703"/>
      <c r="AW9" s="1703"/>
      <c r="AX9" s="1703"/>
      <c r="AY9" s="1703"/>
      <c r="AZ9" s="1703">
        <v>
1</v>
      </c>
      <c r="BA9" s="1703"/>
      <c r="BB9" s="1703"/>
      <c r="BC9" s="1703"/>
      <c r="BD9" s="1703"/>
      <c r="BE9" s="1703">
        <v>
1</v>
      </c>
      <c r="BF9" s="1703"/>
      <c r="BG9" s="1703"/>
      <c r="BH9" s="1703"/>
      <c r="BI9" s="1704"/>
      <c r="BJ9" s="1691" t="s">
        <v>
646</v>
      </c>
      <c r="BK9" s="1688"/>
      <c r="BL9" s="1688"/>
      <c r="BM9" s="1688" t="s">
        <v>
634</v>
      </c>
      <c r="BN9" s="1688"/>
      <c r="BO9" s="1688"/>
      <c r="BP9" s="1688"/>
      <c r="BQ9" s="1689"/>
      <c r="BR9" s="1702">
        <v>
1</v>
      </c>
      <c r="BS9" s="1703"/>
      <c r="BT9" s="1703"/>
      <c r="BU9" s="1703"/>
      <c r="BV9" s="1703"/>
      <c r="BW9" s="1703">
        <v>
1</v>
      </c>
      <c r="BX9" s="1703"/>
      <c r="BY9" s="1703"/>
      <c r="BZ9" s="1703"/>
      <c r="CA9" s="1703"/>
      <c r="CB9" s="1703">
        <v>
1</v>
      </c>
      <c r="CC9" s="1703"/>
      <c r="CD9" s="1703"/>
      <c r="CE9" s="1703"/>
      <c r="CF9" s="1704"/>
    </row>
    <row r="10" spans="1:84" ht="18.75" customHeight="1" x14ac:dyDescent="0.15">
      <c r="A10" s="590" t="s">
        <v>
639</v>
      </c>
      <c r="B10" s="591"/>
      <c r="C10" s="591"/>
      <c r="D10" s="591"/>
      <c r="E10" s="591"/>
      <c r="F10" s="591"/>
      <c r="G10" s="591"/>
      <c r="H10" s="591"/>
      <c r="I10" s="591"/>
      <c r="J10" s="591"/>
      <c r="K10" s="592"/>
      <c r="L10" s="632">
        <v>
46364</v>
      </c>
      <c r="M10" s="633"/>
      <c r="N10" s="633"/>
      <c r="O10" s="633"/>
      <c r="P10" s="633"/>
      <c r="Q10" s="633"/>
      <c r="R10" s="633"/>
      <c r="S10" s="633"/>
      <c r="T10" s="633"/>
      <c r="U10" s="633">
        <v>
45756</v>
      </c>
      <c r="V10" s="633"/>
      <c r="W10" s="633"/>
      <c r="X10" s="633"/>
      <c r="Y10" s="633"/>
      <c r="Z10" s="633"/>
      <c r="AA10" s="633"/>
      <c r="AB10" s="633"/>
      <c r="AC10" s="633"/>
      <c r="AD10" s="633">
        <v>
44234</v>
      </c>
      <c r="AE10" s="633"/>
      <c r="AF10" s="633"/>
      <c r="AG10" s="633"/>
      <c r="AH10" s="633"/>
      <c r="AI10" s="633"/>
      <c r="AJ10" s="633"/>
      <c r="AK10" s="633"/>
      <c r="AL10" s="634"/>
      <c r="AM10" s="1688"/>
      <c r="AN10" s="1688"/>
      <c r="AO10" s="1688"/>
      <c r="AP10" s="1688" t="s">
        <v>
635</v>
      </c>
      <c r="AQ10" s="1688"/>
      <c r="AR10" s="1688"/>
      <c r="AS10" s="1688"/>
      <c r="AT10" s="1688"/>
      <c r="AU10" s="1703">
        <v>
31</v>
      </c>
      <c r="AV10" s="1703"/>
      <c r="AW10" s="1703"/>
      <c r="AX10" s="1703"/>
      <c r="AY10" s="1703"/>
      <c r="AZ10" s="1703">
        <v>
30</v>
      </c>
      <c r="BA10" s="1703"/>
      <c r="BB10" s="1703"/>
      <c r="BC10" s="1703"/>
      <c r="BD10" s="1703"/>
      <c r="BE10" s="1703">
        <v>
27</v>
      </c>
      <c r="BF10" s="1703"/>
      <c r="BG10" s="1703"/>
      <c r="BH10" s="1703"/>
      <c r="BI10" s="1704"/>
      <c r="BJ10" s="1691"/>
      <c r="BK10" s="1688"/>
      <c r="BL10" s="1688"/>
      <c r="BM10" s="1688" t="s">
        <v>
635</v>
      </c>
      <c r="BN10" s="1688"/>
      <c r="BO10" s="1688"/>
      <c r="BP10" s="1688"/>
      <c r="BQ10" s="1689"/>
      <c r="BR10" s="1702">
        <v>
40</v>
      </c>
      <c r="BS10" s="1703"/>
      <c r="BT10" s="1703"/>
      <c r="BU10" s="1703"/>
      <c r="BV10" s="1703"/>
      <c r="BW10" s="1703">
        <v>
42</v>
      </c>
      <c r="BX10" s="1703"/>
      <c r="BY10" s="1703"/>
      <c r="BZ10" s="1703"/>
      <c r="CA10" s="1703"/>
      <c r="CB10" s="1703">
        <v>
45</v>
      </c>
      <c r="CC10" s="1703"/>
      <c r="CD10" s="1703"/>
      <c r="CE10" s="1703"/>
      <c r="CF10" s="1704"/>
    </row>
    <row r="11" spans="1:84" ht="18.75" customHeight="1" x14ac:dyDescent="0.15">
      <c r="A11" s="1140" t="s">
        <v>
640</v>
      </c>
      <c r="B11" s="1401"/>
      <c r="C11" s="1685" t="s">
        <v>
641</v>
      </c>
      <c r="D11" s="1685"/>
      <c r="E11" s="1685"/>
      <c r="F11" s="1685"/>
      <c r="G11" s="1685"/>
      <c r="H11" s="1685"/>
      <c r="I11" s="1685"/>
      <c r="J11" s="1685"/>
      <c r="K11" s="1685"/>
      <c r="L11" s="632">
        <v>
56988</v>
      </c>
      <c r="M11" s="633"/>
      <c r="N11" s="633"/>
      <c r="O11" s="633"/>
      <c r="P11" s="633"/>
      <c r="Q11" s="633"/>
      <c r="R11" s="633"/>
      <c r="S11" s="633"/>
      <c r="T11" s="633"/>
      <c r="U11" s="633">
        <v>
57064</v>
      </c>
      <c r="V11" s="633"/>
      <c r="W11" s="633"/>
      <c r="X11" s="633"/>
      <c r="Y11" s="633"/>
      <c r="Z11" s="633"/>
      <c r="AA11" s="633"/>
      <c r="AB11" s="633"/>
      <c r="AC11" s="633"/>
      <c r="AD11" s="633">
        <v>
59925</v>
      </c>
      <c r="AE11" s="633"/>
      <c r="AF11" s="633"/>
      <c r="AG11" s="633"/>
      <c r="AH11" s="633"/>
      <c r="AI11" s="633"/>
      <c r="AJ11" s="633"/>
      <c r="AK11" s="633"/>
      <c r="AL11" s="634"/>
      <c r="AM11" s="1711" t="s">
        <v>
642</v>
      </c>
      <c r="AN11" s="1708"/>
      <c r="AO11" s="1709"/>
      <c r="AP11" s="1688" t="s">
        <v>
634</v>
      </c>
      <c r="AQ11" s="1688"/>
      <c r="AR11" s="1688"/>
      <c r="AS11" s="1688"/>
      <c r="AT11" s="1688"/>
      <c r="AU11" s="1703">
        <v>
23</v>
      </c>
      <c r="AV11" s="1703"/>
      <c r="AW11" s="1703"/>
      <c r="AX11" s="1703"/>
      <c r="AY11" s="1703"/>
      <c r="AZ11" s="1703">
        <v>
25</v>
      </c>
      <c r="BA11" s="1703"/>
      <c r="BB11" s="1703"/>
      <c r="BC11" s="1703"/>
      <c r="BD11" s="1703"/>
      <c r="BE11" s="1703">
        <v>
25</v>
      </c>
      <c r="BF11" s="1703"/>
      <c r="BG11" s="1703"/>
      <c r="BH11" s="1703"/>
      <c r="BI11" s="1704"/>
      <c r="BJ11" s="1691" t="s">
        <v>
650</v>
      </c>
      <c r="BK11" s="1688"/>
      <c r="BL11" s="1688"/>
      <c r="BM11" s="1688" t="s">
        <v>
634</v>
      </c>
      <c r="BN11" s="1688"/>
      <c r="BO11" s="1688"/>
      <c r="BP11" s="1688"/>
      <c r="BQ11" s="1689"/>
      <c r="BR11" s="1702">
        <v>
1</v>
      </c>
      <c r="BS11" s="1703"/>
      <c r="BT11" s="1703"/>
      <c r="BU11" s="1703"/>
      <c r="BV11" s="1703"/>
      <c r="BW11" s="1703">
        <v>
4</v>
      </c>
      <c r="BX11" s="1703"/>
      <c r="BY11" s="1703"/>
      <c r="BZ11" s="1703"/>
      <c r="CA11" s="1703"/>
      <c r="CB11" s="1703">
        <v>
4</v>
      </c>
      <c r="CC11" s="1703"/>
      <c r="CD11" s="1703"/>
      <c r="CE11" s="1703"/>
      <c r="CF11" s="1704"/>
    </row>
    <row r="12" spans="1:84" ht="18.75" customHeight="1" x14ac:dyDescent="0.15">
      <c r="A12" s="1142"/>
      <c r="B12" s="1402"/>
      <c r="C12" s="1685" t="s">
        <v>
644</v>
      </c>
      <c r="D12" s="1685"/>
      <c r="E12" s="1685"/>
      <c r="F12" s="1685"/>
      <c r="G12" s="1685"/>
      <c r="H12" s="1685"/>
      <c r="I12" s="1685"/>
      <c r="J12" s="1685"/>
      <c r="K12" s="1685"/>
      <c r="L12" s="632">
        <v>
29931</v>
      </c>
      <c r="M12" s="633"/>
      <c r="N12" s="633"/>
      <c r="O12" s="633"/>
      <c r="P12" s="633"/>
      <c r="Q12" s="633"/>
      <c r="R12" s="633"/>
      <c r="S12" s="633"/>
      <c r="T12" s="633"/>
      <c r="U12" s="633">
        <v>
30081</v>
      </c>
      <c r="V12" s="633"/>
      <c r="W12" s="633"/>
      <c r="X12" s="633"/>
      <c r="Y12" s="633"/>
      <c r="Z12" s="633"/>
      <c r="AA12" s="633"/>
      <c r="AB12" s="633"/>
      <c r="AC12" s="633"/>
      <c r="AD12" s="633">
        <v>
30928</v>
      </c>
      <c r="AE12" s="633"/>
      <c r="AF12" s="633"/>
      <c r="AG12" s="633"/>
      <c r="AH12" s="633"/>
      <c r="AI12" s="633"/>
      <c r="AJ12" s="633"/>
      <c r="AK12" s="633"/>
      <c r="AL12" s="634"/>
      <c r="AM12" s="1712"/>
      <c r="AN12" s="1710"/>
      <c r="AO12" s="1707"/>
      <c r="AP12" s="1688" t="s">
        <v>
635</v>
      </c>
      <c r="AQ12" s="1688"/>
      <c r="AR12" s="1688"/>
      <c r="AS12" s="1688"/>
      <c r="AT12" s="1688"/>
      <c r="AU12" s="1703">
        <v>
450</v>
      </c>
      <c r="AV12" s="1703"/>
      <c r="AW12" s="1703"/>
      <c r="AX12" s="1703"/>
      <c r="AY12" s="1703"/>
      <c r="AZ12" s="1703">
        <v>
490</v>
      </c>
      <c r="BA12" s="1703"/>
      <c r="BB12" s="1703"/>
      <c r="BC12" s="1703"/>
      <c r="BD12" s="1703"/>
      <c r="BE12" s="1703">
        <v>
495</v>
      </c>
      <c r="BF12" s="1703"/>
      <c r="BG12" s="1703"/>
      <c r="BH12" s="1703"/>
      <c r="BI12" s="1704"/>
      <c r="BJ12" s="1691"/>
      <c r="BK12" s="1688"/>
      <c r="BL12" s="1688"/>
      <c r="BM12" s="1688" t="s">
        <v>
635</v>
      </c>
      <c r="BN12" s="1688"/>
      <c r="BO12" s="1688"/>
      <c r="BP12" s="1688"/>
      <c r="BQ12" s="1689"/>
      <c r="BR12" s="1702">
        <v>
23</v>
      </c>
      <c r="BS12" s="1703"/>
      <c r="BT12" s="1703"/>
      <c r="BU12" s="1703"/>
      <c r="BV12" s="1703"/>
      <c r="BW12" s="1703">
        <v>
50</v>
      </c>
      <c r="BX12" s="1703"/>
      <c r="BY12" s="1703"/>
      <c r="BZ12" s="1703"/>
      <c r="CA12" s="1703"/>
      <c r="CB12" s="1703">
        <v>
50</v>
      </c>
      <c r="CC12" s="1703"/>
      <c r="CD12" s="1703"/>
      <c r="CE12" s="1703"/>
      <c r="CF12" s="1704"/>
    </row>
    <row r="13" spans="1:84" ht="18.75" customHeight="1" x14ac:dyDescent="0.15">
      <c r="A13" s="1142"/>
      <c r="B13" s="1402"/>
      <c r="C13" s="1685" t="s">
        <v>
645</v>
      </c>
      <c r="D13" s="1685"/>
      <c r="E13" s="1685"/>
      <c r="F13" s="1685"/>
      <c r="G13" s="1685"/>
      <c r="H13" s="1685"/>
      <c r="I13" s="1685"/>
      <c r="J13" s="1685"/>
      <c r="K13" s="1685"/>
      <c r="L13" s="632">
        <v>
22066</v>
      </c>
      <c r="M13" s="633"/>
      <c r="N13" s="633"/>
      <c r="O13" s="633"/>
      <c r="P13" s="633"/>
      <c r="Q13" s="633"/>
      <c r="R13" s="633"/>
      <c r="S13" s="633"/>
      <c r="T13" s="633"/>
      <c r="U13" s="633">
        <v>
20083</v>
      </c>
      <c r="V13" s="633"/>
      <c r="W13" s="633"/>
      <c r="X13" s="633"/>
      <c r="Y13" s="633"/>
      <c r="Z13" s="633"/>
      <c r="AA13" s="633"/>
      <c r="AB13" s="633"/>
      <c r="AC13" s="633"/>
      <c r="AD13" s="633">
        <v>
17950</v>
      </c>
      <c r="AE13" s="633"/>
      <c r="AF13" s="633"/>
      <c r="AG13" s="633"/>
      <c r="AH13" s="633"/>
      <c r="AI13" s="633"/>
      <c r="AJ13" s="633"/>
      <c r="AK13" s="633"/>
      <c r="AL13" s="634"/>
      <c r="AM13" s="1711" t="s">
        <v>
820</v>
      </c>
      <c r="AN13" s="1708"/>
      <c r="AO13" s="1709"/>
      <c r="AP13" s="1688" t="s">
        <v>
634</v>
      </c>
      <c r="AQ13" s="1688"/>
      <c r="AR13" s="1688"/>
      <c r="AS13" s="1688"/>
      <c r="AT13" s="1688"/>
      <c r="AU13" s="1703">
        <v>
7</v>
      </c>
      <c r="AV13" s="1703"/>
      <c r="AW13" s="1703"/>
      <c r="AX13" s="1703"/>
      <c r="AY13" s="1703"/>
      <c r="AZ13" s="1703">
        <v>
9</v>
      </c>
      <c r="BA13" s="1703"/>
      <c r="BB13" s="1703"/>
      <c r="BC13" s="1703"/>
      <c r="BD13" s="1703"/>
      <c r="BE13" s="1703">
        <v>
9</v>
      </c>
      <c r="BF13" s="1703"/>
      <c r="BG13" s="1703"/>
      <c r="BH13" s="1703"/>
      <c r="BI13" s="1704"/>
      <c r="BJ13" s="1713" t="s">
        <v>
670</v>
      </c>
      <c r="BK13" s="1688"/>
      <c r="BL13" s="1688"/>
      <c r="BM13" s="1688" t="s">
        <v>
634</v>
      </c>
      <c r="BN13" s="1688"/>
      <c r="BO13" s="1688"/>
      <c r="BP13" s="1688"/>
      <c r="BQ13" s="1689"/>
      <c r="BR13" s="1702">
        <v>
11</v>
      </c>
      <c r="BS13" s="1703"/>
      <c r="BT13" s="1703"/>
      <c r="BU13" s="1703"/>
      <c r="BV13" s="1703"/>
      <c r="BW13" s="1703">
        <v>
11</v>
      </c>
      <c r="BX13" s="1703"/>
      <c r="BY13" s="1703"/>
      <c r="BZ13" s="1703"/>
      <c r="CA13" s="1703"/>
      <c r="CB13" s="1703">
        <v>
8</v>
      </c>
      <c r="CC13" s="1703"/>
      <c r="CD13" s="1703"/>
      <c r="CE13" s="1703"/>
      <c r="CF13" s="1704"/>
    </row>
    <row r="14" spans="1:84" ht="18.75" customHeight="1" x14ac:dyDescent="0.15">
      <c r="A14" s="1142"/>
      <c r="B14" s="1402"/>
      <c r="C14" s="1685" t="s">
        <v>
647</v>
      </c>
      <c r="D14" s="1685"/>
      <c r="E14" s="1685"/>
      <c r="F14" s="1685"/>
      <c r="G14" s="1685"/>
      <c r="H14" s="1685"/>
      <c r="I14" s="1685"/>
      <c r="J14" s="1685"/>
      <c r="K14" s="1685"/>
      <c r="L14" s="632">
        <v>
17706</v>
      </c>
      <c r="M14" s="633"/>
      <c r="N14" s="633"/>
      <c r="O14" s="633"/>
      <c r="P14" s="633"/>
      <c r="Q14" s="633"/>
      <c r="R14" s="633"/>
      <c r="S14" s="633"/>
      <c r="T14" s="633"/>
      <c r="U14" s="633">
        <v>
16443</v>
      </c>
      <c r="V14" s="633"/>
      <c r="W14" s="633"/>
      <c r="X14" s="633"/>
      <c r="Y14" s="633"/>
      <c r="Z14" s="633"/>
      <c r="AA14" s="633"/>
      <c r="AB14" s="633"/>
      <c r="AC14" s="633"/>
      <c r="AD14" s="633">
        <v>
15004</v>
      </c>
      <c r="AE14" s="633"/>
      <c r="AF14" s="633"/>
      <c r="AG14" s="633"/>
      <c r="AH14" s="633"/>
      <c r="AI14" s="633"/>
      <c r="AJ14" s="633"/>
      <c r="AK14" s="633"/>
      <c r="AL14" s="634"/>
      <c r="AM14" s="1712"/>
      <c r="AN14" s="1710"/>
      <c r="AO14" s="1707"/>
      <c r="AP14" s="1688" t="s">
        <v>
635</v>
      </c>
      <c r="AQ14" s="1688"/>
      <c r="AR14" s="1688"/>
      <c r="AS14" s="1688"/>
      <c r="AT14" s="1688"/>
      <c r="AU14" s="1703">
        <v>
200</v>
      </c>
      <c r="AV14" s="1703"/>
      <c r="AW14" s="1703"/>
      <c r="AX14" s="1703"/>
      <c r="AY14" s="1703"/>
      <c r="AZ14" s="1703">
        <v>
200</v>
      </c>
      <c r="BA14" s="1703"/>
      <c r="BB14" s="1703"/>
      <c r="BC14" s="1703"/>
      <c r="BD14" s="1703"/>
      <c r="BE14" s="1703">
        <v>
200</v>
      </c>
      <c r="BF14" s="1703"/>
      <c r="BG14" s="1703"/>
      <c r="BH14" s="1703"/>
      <c r="BI14" s="1704"/>
      <c r="BJ14" s="1691"/>
      <c r="BK14" s="1688"/>
      <c r="BL14" s="1688"/>
      <c r="BM14" s="1688" t="s">
        <v>
635</v>
      </c>
      <c r="BN14" s="1688"/>
      <c r="BO14" s="1688"/>
      <c r="BP14" s="1688"/>
      <c r="BQ14" s="1689"/>
      <c r="BR14" s="1702">
        <v>
74</v>
      </c>
      <c r="BS14" s="1703"/>
      <c r="BT14" s="1703"/>
      <c r="BU14" s="1703"/>
      <c r="BV14" s="1703"/>
      <c r="BW14" s="1703">
        <v>
61</v>
      </c>
      <c r="BX14" s="1703"/>
      <c r="BY14" s="1703"/>
      <c r="BZ14" s="1703"/>
      <c r="CA14" s="1703"/>
      <c r="CB14" s="1703">
        <v>
59</v>
      </c>
      <c r="CC14" s="1703"/>
      <c r="CD14" s="1703"/>
      <c r="CE14" s="1703"/>
      <c r="CF14" s="1704"/>
    </row>
    <row r="15" spans="1:84" ht="18.75" customHeight="1" x14ac:dyDescent="0.15">
      <c r="A15" s="1142"/>
      <c r="B15" s="1402"/>
      <c r="C15" s="1685" t="s">
        <v>
648</v>
      </c>
      <c r="D15" s="1685"/>
      <c r="E15" s="1685"/>
      <c r="F15" s="1685"/>
      <c r="G15" s="1685"/>
      <c r="H15" s="1685"/>
      <c r="I15" s="1685"/>
      <c r="J15" s="1685"/>
      <c r="K15" s="1685"/>
      <c r="L15" s="632">
        <v>
7785</v>
      </c>
      <c r="M15" s="633"/>
      <c r="N15" s="633"/>
      <c r="O15" s="633"/>
      <c r="P15" s="633"/>
      <c r="Q15" s="633"/>
      <c r="R15" s="633"/>
      <c r="S15" s="633"/>
      <c r="T15" s="633"/>
      <c r="U15" s="633">
        <v>
6639</v>
      </c>
      <c r="V15" s="633"/>
      <c r="W15" s="633"/>
      <c r="X15" s="633"/>
      <c r="Y15" s="633"/>
      <c r="Z15" s="633"/>
      <c r="AA15" s="633"/>
      <c r="AB15" s="633"/>
      <c r="AC15" s="633"/>
      <c r="AD15" s="633">
        <v>
6614</v>
      </c>
      <c r="AE15" s="633"/>
      <c r="AF15" s="633"/>
      <c r="AG15" s="633"/>
      <c r="AH15" s="633"/>
      <c r="AI15" s="633"/>
      <c r="AJ15" s="633"/>
      <c r="AK15" s="633"/>
      <c r="AL15" s="634"/>
      <c r="AM15" s="1688" t="s">
        <v>
649</v>
      </c>
      <c r="AN15" s="1688"/>
      <c r="AO15" s="1688"/>
      <c r="AP15" s="1688" t="s">
        <v>
634</v>
      </c>
      <c r="AQ15" s="1688"/>
      <c r="AR15" s="1688"/>
      <c r="AS15" s="1688"/>
      <c r="AT15" s="1688"/>
      <c r="AU15" s="1703">
        <v>
1</v>
      </c>
      <c r="AV15" s="1703"/>
      <c r="AW15" s="1703"/>
      <c r="AX15" s="1703"/>
      <c r="AY15" s="1703"/>
      <c r="AZ15" s="1703">
        <v>
1</v>
      </c>
      <c r="BA15" s="1703"/>
      <c r="BB15" s="1703"/>
      <c r="BC15" s="1703"/>
      <c r="BD15" s="1703"/>
      <c r="BE15" s="1703">
        <v>
1</v>
      </c>
      <c r="BF15" s="1703"/>
      <c r="BG15" s="1703"/>
      <c r="BH15" s="1703"/>
      <c r="BI15" s="1704"/>
      <c r="BJ15" s="1708" t="s">
        <v>
655</v>
      </c>
      <c r="BK15" s="1708"/>
      <c r="BL15" s="1709"/>
      <c r="BM15" s="1688" t="s">
        <v>
634</v>
      </c>
      <c r="BN15" s="1688"/>
      <c r="BO15" s="1688"/>
      <c r="BP15" s="1688"/>
      <c r="BQ15" s="1689"/>
      <c r="BR15" s="1702">
        <v>
3</v>
      </c>
      <c r="BS15" s="1703"/>
      <c r="BT15" s="1703"/>
      <c r="BU15" s="1703"/>
      <c r="BV15" s="1703"/>
      <c r="BW15" s="1703">
        <v>
3</v>
      </c>
      <c r="BX15" s="1703"/>
      <c r="BY15" s="1703"/>
      <c r="BZ15" s="1703"/>
      <c r="CA15" s="1703"/>
      <c r="CB15" s="1703">
        <v>
3</v>
      </c>
      <c r="CC15" s="1703"/>
      <c r="CD15" s="1703"/>
      <c r="CE15" s="1703"/>
      <c r="CF15" s="1704"/>
    </row>
    <row r="16" spans="1:84" ht="18.75" customHeight="1" x14ac:dyDescent="0.15">
      <c r="A16" s="1142"/>
      <c r="B16" s="1402"/>
      <c r="C16" s="1685" t="s">
        <v>
651</v>
      </c>
      <c r="D16" s="1685"/>
      <c r="E16" s="1685"/>
      <c r="F16" s="1685"/>
      <c r="G16" s="1685"/>
      <c r="H16" s="1685"/>
      <c r="I16" s="1685"/>
      <c r="J16" s="1685"/>
      <c r="K16" s="1685"/>
      <c r="L16" s="632">
        <v>
48204</v>
      </c>
      <c r="M16" s="633"/>
      <c r="N16" s="633"/>
      <c r="O16" s="633"/>
      <c r="P16" s="633"/>
      <c r="Q16" s="633"/>
      <c r="R16" s="633"/>
      <c r="S16" s="633"/>
      <c r="T16" s="633"/>
      <c r="U16" s="633">
        <v>
51607</v>
      </c>
      <c r="V16" s="633"/>
      <c r="W16" s="633"/>
      <c r="X16" s="633"/>
      <c r="Y16" s="633"/>
      <c r="Z16" s="633"/>
      <c r="AA16" s="633"/>
      <c r="AB16" s="633"/>
      <c r="AC16" s="633"/>
      <c r="AD16" s="633">
        <v>
51581</v>
      </c>
      <c r="AE16" s="633"/>
      <c r="AF16" s="633"/>
      <c r="AG16" s="633"/>
      <c r="AH16" s="633"/>
      <c r="AI16" s="633"/>
      <c r="AJ16" s="633"/>
      <c r="AK16" s="633"/>
      <c r="AL16" s="634"/>
      <c r="AM16" s="1688"/>
      <c r="AN16" s="1688"/>
      <c r="AO16" s="1688"/>
      <c r="AP16" s="1688" t="s">
        <v>
635</v>
      </c>
      <c r="AQ16" s="1688"/>
      <c r="AR16" s="1688"/>
      <c r="AS16" s="1688"/>
      <c r="AT16" s="1688"/>
      <c r="AU16" s="1703">
        <v>
130</v>
      </c>
      <c r="AV16" s="1703"/>
      <c r="AW16" s="1703"/>
      <c r="AX16" s="1703"/>
      <c r="AY16" s="1703"/>
      <c r="AZ16" s="1703">
        <v>
120</v>
      </c>
      <c r="BA16" s="1703"/>
      <c r="BB16" s="1703"/>
      <c r="BC16" s="1703"/>
      <c r="BD16" s="1703"/>
      <c r="BE16" s="1703">
        <v>
120</v>
      </c>
      <c r="BF16" s="1703"/>
      <c r="BG16" s="1703"/>
      <c r="BH16" s="1703"/>
      <c r="BI16" s="1704"/>
      <c r="BJ16" s="1710"/>
      <c r="BK16" s="1710"/>
      <c r="BL16" s="1707"/>
      <c r="BM16" s="1688" t="s">
        <v>
635</v>
      </c>
      <c r="BN16" s="1688"/>
      <c r="BO16" s="1688"/>
      <c r="BP16" s="1688"/>
      <c r="BQ16" s="1689"/>
      <c r="BR16" s="1702">
        <v>
500</v>
      </c>
      <c r="BS16" s="1703"/>
      <c r="BT16" s="1703"/>
      <c r="BU16" s="1703"/>
      <c r="BV16" s="1703"/>
      <c r="BW16" s="1703">
        <v>
500</v>
      </c>
      <c r="BX16" s="1703"/>
      <c r="BY16" s="1703"/>
      <c r="BZ16" s="1703"/>
      <c r="CA16" s="1703"/>
      <c r="CB16" s="1703">
        <v>
409</v>
      </c>
      <c r="CC16" s="1703"/>
      <c r="CD16" s="1703"/>
      <c r="CE16" s="1703"/>
      <c r="CF16" s="1704"/>
    </row>
    <row r="17" spans="1:84" ht="18.75" customHeight="1" x14ac:dyDescent="0.15">
      <c r="A17" s="1142"/>
      <c r="B17" s="1402"/>
      <c r="C17" s="1676" t="s">
        <v>
669</v>
      </c>
      <c r="D17" s="1676"/>
      <c r="E17" s="1676"/>
      <c r="F17" s="1676"/>
      <c r="G17" s="1676"/>
      <c r="H17" s="1676"/>
      <c r="I17" s="1676"/>
      <c r="J17" s="1676"/>
      <c r="K17" s="1676"/>
      <c r="L17" s="632">
        <v>
129582</v>
      </c>
      <c r="M17" s="633"/>
      <c r="N17" s="633"/>
      <c r="O17" s="633"/>
      <c r="P17" s="633"/>
      <c r="Q17" s="633"/>
      <c r="R17" s="633"/>
      <c r="S17" s="633"/>
      <c r="T17" s="633"/>
      <c r="U17" s="633">
        <v>
125530</v>
      </c>
      <c r="V17" s="633"/>
      <c r="W17" s="633"/>
      <c r="X17" s="633"/>
      <c r="Y17" s="633"/>
      <c r="Z17" s="633"/>
      <c r="AA17" s="633"/>
      <c r="AB17" s="633"/>
      <c r="AC17" s="633"/>
      <c r="AD17" s="633">
        <v>
128264</v>
      </c>
      <c r="AE17" s="633"/>
      <c r="AF17" s="633"/>
      <c r="AG17" s="633"/>
      <c r="AH17" s="633"/>
      <c r="AI17" s="633"/>
      <c r="AJ17" s="633"/>
      <c r="AK17" s="633"/>
      <c r="AL17" s="634"/>
      <c r="AM17" s="1688" t="s">
        <v>
652</v>
      </c>
      <c r="AN17" s="1688"/>
      <c r="AO17" s="1688"/>
      <c r="AP17" s="1688" t="s">
        <v>
634</v>
      </c>
      <c r="AQ17" s="1688"/>
      <c r="AR17" s="1688"/>
      <c r="AS17" s="1688"/>
      <c r="AT17" s="1688"/>
      <c r="AU17" s="1703">
        <v>
1</v>
      </c>
      <c r="AV17" s="1703"/>
      <c r="AW17" s="1703"/>
      <c r="AX17" s="1703"/>
      <c r="AY17" s="1703"/>
      <c r="AZ17" s="1703">
        <v>
1</v>
      </c>
      <c r="BA17" s="1703"/>
      <c r="BB17" s="1703"/>
      <c r="BC17" s="1703"/>
      <c r="BD17" s="1703"/>
      <c r="BE17" s="1703">
        <v>
1</v>
      </c>
      <c r="BF17" s="1703"/>
      <c r="BG17" s="1703"/>
      <c r="BH17" s="1703"/>
      <c r="BI17" s="1704"/>
      <c r="BJ17" s="1713" t="s">
        <v>
821</v>
      </c>
      <c r="BK17" s="1688"/>
      <c r="BL17" s="1688"/>
      <c r="BM17" s="1688" t="s">
        <v>
634</v>
      </c>
      <c r="BN17" s="1688"/>
      <c r="BO17" s="1688"/>
      <c r="BP17" s="1688"/>
      <c r="BQ17" s="1689"/>
      <c r="BR17" s="1702">
        <v>
65</v>
      </c>
      <c r="BS17" s="1703"/>
      <c r="BT17" s="1703"/>
      <c r="BU17" s="1703"/>
      <c r="BV17" s="1703"/>
      <c r="BW17" s="1703">
        <v>
65</v>
      </c>
      <c r="BX17" s="1703"/>
      <c r="BY17" s="1703"/>
      <c r="BZ17" s="1703"/>
      <c r="CA17" s="1703"/>
      <c r="CB17" s="1703">
        <v>
70</v>
      </c>
      <c r="CC17" s="1703"/>
      <c r="CD17" s="1703"/>
      <c r="CE17" s="1703"/>
      <c r="CF17" s="1704"/>
    </row>
    <row r="18" spans="1:84" ht="18.75" customHeight="1" x14ac:dyDescent="0.15">
      <c r="A18" s="1142"/>
      <c r="B18" s="1402"/>
      <c r="C18" s="1676" t="s">
        <v>
653</v>
      </c>
      <c r="D18" s="1676"/>
      <c r="E18" s="1676"/>
      <c r="F18" s="1676"/>
      <c r="G18" s="1676"/>
      <c r="H18" s="1676"/>
      <c r="I18" s="1676"/>
      <c r="J18" s="1676"/>
      <c r="K18" s="1676"/>
      <c r="L18" s="632">
        <v>
847</v>
      </c>
      <c r="M18" s="633"/>
      <c r="N18" s="633"/>
      <c r="O18" s="633"/>
      <c r="P18" s="633"/>
      <c r="Q18" s="633"/>
      <c r="R18" s="633"/>
      <c r="S18" s="633"/>
      <c r="T18" s="633"/>
      <c r="U18" s="633">
        <v>
660</v>
      </c>
      <c r="V18" s="633"/>
      <c r="W18" s="633"/>
      <c r="X18" s="633"/>
      <c r="Y18" s="633"/>
      <c r="Z18" s="633"/>
      <c r="AA18" s="633"/>
      <c r="AB18" s="633"/>
      <c r="AC18" s="633"/>
      <c r="AD18" s="633">
        <v>
750</v>
      </c>
      <c r="AE18" s="633"/>
      <c r="AF18" s="633"/>
      <c r="AG18" s="633"/>
      <c r="AH18" s="633"/>
      <c r="AI18" s="633"/>
      <c r="AJ18" s="633"/>
      <c r="AK18" s="633"/>
      <c r="AL18" s="634"/>
      <c r="AM18" s="1688"/>
      <c r="AN18" s="1688"/>
      <c r="AO18" s="1688"/>
      <c r="AP18" s="1688" t="s">
        <v>
635</v>
      </c>
      <c r="AQ18" s="1688"/>
      <c r="AR18" s="1688"/>
      <c r="AS18" s="1688"/>
      <c r="AT18" s="1688"/>
      <c r="AU18" s="1703">
        <v>
110</v>
      </c>
      <c r="AV18" s="1703"/>
      <c r="AW18" s="1703"/>
      <c r="AX18" s="1703"/>
      <c r="AY18" s="1703"/>
      <c r="AZ18" s="1703">
        <v>
110</v>
      </c>
      <c r="BA18" s="1703"/>
      <c r="BB18" s="1703"/>
      <c r="BC18" s="1703"/>
      <c r="BD18" s="1703"/>
      <c r="BE18" s="1703">
        <v>
110</v>
      </c>
      <c r="BF18" s="1703"/>
      <c r="BG18" s="1703"/>
      <c r="BH18" s="1703"/>
      <c r="BI18" s="1704"/>
      <c r="BJ18" s="1691"/>
      <c r="BK18" s="1688"/>
      <c r="BL18" s="1688"/>
      <c r="BM18" s="1688" t="s">
        <v>
635</v>
      </c>
      <c r="BN18" s="1688"/>
      <c r="BO18" s="1688"/>
      <c r="BP18" s="1688"/>
      <c r="BQ18" s="1689"/>
      <c r="BR18" s="1702">
        <v>
1634</v>
      </c>
      <c r="BS18" s="1703"/>
      <c r="BT18" s="1703"/>
      <c r="BU18" s="1703"/>
      <c r="BV18" s="1703"/>
      <c r="BW18" s="1703">
        <v>
1634</v>
      </c>
      <c r="BX18" s="1703"/>
      <c r="BY18" s="1703"/>
      <c r="BZ18" s="1703"/>
      <c r="CA18" s="1703"/>
      <c r="CB18" s="1703">
        <v>
1286</v>
      </c>
      <c r="CC18" s="1703"/>
      <c r="CD18" s="1703"/>
      <c r="CE18" s="1703"/>
      <c r="CF18" s="1704"/>
    </row>
    <row r="19" spans="1:84" ht="18.75" customHeight="1" x14ac:dyDescent="0.15">
      <c r="A19" s="1142"/>
      <c r="B19" s="1402"/>
      <c r="C19" s="1676" t="s">
        <v>
654</v>
      </c>
      <c r="D19" s="1676"/>
      <c r="E19" s="1676"/>
      <c r="F19" s="1676"/>
      <c r="G19" s="1676"/>
      <c r="H19" s="1676"/>
      <c r="I19" s="1676"/>
      <c r="J19" s="1676"/>
      <c r="K19" s="1676"/>
      <c r="L19" s="632">
        <v>
14695</v>
      </c>
      <c r="M19" s="633"/>
      <c r="N19" s="633"/>
      <c r="O19" s="633"/>
      <c r="P19" s="633"/>
      <c r="Q19" s="633"/>
      <c r="R19" s="633"/>
      <c r="S19" s="633"/>
      <c r="T19" s="633"/>
      <c r="U19" s="633">
        <v>
13622</v>
      </c>
      <c r="V19" s="633"/>
      <c r="W19" s="633"/>
      <c r="X19" s="633"/>
      <c r="Y19" s="633"/>
      <c r="Z19" s="633"/>
      <c r="AA19" s="633"/>
      <c r="AB19" s="633"/>
      <c r="AC19" s="633"/>
      <c r="AD19" s="633">
        <v>
11492</v>
      </c>
      <c r="AE19" s="633"/>
      <c r="AF19" s="633"/>
      <c r="AG19" s="633"/>
      <c r="AH19" s="633"/>
      <c r="AI19" s="633"/>
      <c r="AJ19" s="633"/>
      <c r="AK19" s="633"/>
      <c r="AL19" s="634"/>
      <c r="AM19" s="1711" t="s">
        <v>
1037</v>
      </c>
      <c r="AN19" s="1708"/>
      <c r="AO19" s="1709"/>
      <c r="AP19" s="1688" t="s">
        <v>
634</v>
      </c>
      <c r="AQ19" s="1688"/>
      <c r="AR19" s="1688"/>
      <c r="AS19" s="1688"/>
      <c r="AT19" s="1688"/>
      <c r="AU19" s="1703">
        <v>
11</v>
      </c>
      <c r="AV19" s="1703"/>
      <c r="AW19" s="1703"/>
      <c r="AX19" s="1703"/>
      <c r="AY19" s="1703"/>
      <c r="AZ19" s="1703">
        <v>
10</v>
      </c>
      <c r="BA19" s="1703"/>
      <c r="BB19" s="1703"/>
      <c r="BC19" s="1703"/>
      <c r="BD19" s="1703"/>
      <c r="BE19" s="1703">
        <v>
8</v>
      </c>
      <c r="BF19" s="1703"/>
      <c r="BG19" s="1703"/>
      <c r="BH19" s="1703"/>
      <c r="BI19" s="1704"/>
      <c r="BJ19" s="1708" t="s">
        <v>
659</v>
      </c>
      <c r="BK19" s="1708"/>
      <c r="BL19" s="1709"/>
      <c r="BM19" s="1688" t="s">
        <v>
634</v>
      </c>
      <c r="BN19" s="1688"/>
      <c r="BO19" s="1688"/>
      <c r="BP19" s="1688"/>
      <c r="BQ19" s="1689"/>
      <c r="BR19" s="1702">
        <v>
1</v>
      </c>
      <c r="BS19" s="1703"/>
      <c r="BT19" s="1703"/>
      <c r="BU19" s="1703"/>
      <c r="BV19" s="1703"/>
      <c r="BW19" s="1703">
        <v>
1</v>
      </c>
      <c r="BX19" s="1703"/>
      <c r="BY19" s="1703"/>
      <c r="BZ19" s="1703"/>
      <c r="CA19" s="1703"/>
      <c r="CB19" s="1703">
        <v>
1</v>
      </c>
      <c r="CC19" s="1703"/>
      <c r="CD19" s="1703"/>
      <c r="CE19" s="1703"/>
      <c r="CF19" s="1704"/>
    </row>
    <row r="20" spans="1:84" ht="18.75" customHeight="1" x14ac:dyDescent="0.15">
      <c r="A20" s="1144"/>
      <c r="B20" s="1403"/>
      <c r="C20" s="1676" t="s">
        <v>
52</v>
      </c>
      <c r="D20" s="1676"/>
      <c r="E20" s="1676"/>
      <c r="F20" s="1676"/>
      <c r="G20" s="1676"/>
      <c r="H20" s="1676"/>
      <c r="I20" s="1676"/>
      <c r="J20" s="1676"/>
      <c r="K20" s="1676"/>
      <c r="L20" s="632">
        <f>
SUM(L11:T19)</f>
        <v>
327804</v>
      </c>
      <c r="M20" s="633"/>
      <c r="N20" s="633"/>
      <c r="O20" s="633"/>
      <c r="P20" s="633"/>
      <c r="Q20" s="633"/>
      <c r="R20" s="633"/>
      <c r="S20" s="633"/>
      <c r="T20" s="633"/>
      <c r="U20" s="633">
        <f>
SUM(U11:AC19)</f>
        <v>
321729</v>
      </c>
      <c r="V20" s="633"/>
      <c r="W20" s="633"/>
      <c r="X20" s="633"/>
      <c r="Y20" s="633"/>
      <c r="Z20" s="633"/>
      <c r="AA20" s="633"/>
      <c r="AB20" s="633"/>
      <c r="AC20" s="633"/>
      <c r="AD20" s="633">
        <f>
SUM(AD11:AL19)</f>
        <v>
322508</v>
      </c>
      <c r="AE20" s="633"/>
      <c r="AF20" s="633"/>
      <c r="AG20" s="633"/>
      <c r="AH20" s="633"/>
      <c r="AI20" s="633"/>
      <c r="AJ20" s="633"/>
      <c r="AK20" s="633"/>
      <c r="AL20" s="634"/>
      <c r="AM20" s="1712"/>
      <c r="AN20" s="1710"/>
      <c r="AO20" s="1707"/>
      <c r="AP20" s="1688" t="s">
        <v>
635</v>
      </c>
      <c r="AQ20" s="1688"/>
      <c r="AR20" s="1688"/>
      <c r="AS20" s="1688"/>
      <c r="AT20" s="1688"/>
      <c r="AU20" s="1703">
        <v>
165</v>
      </c>
      <c r="AV20" s="1703"/>
      <c r="AW20" s="1703"/>
      <c r="AX20" s="1703"/>
      <c r="AY20" s="1703"/>
      <c r="AZ20" s="1703">
        <v>
149</v>
      </c>
      <c r="BA20" s="1703"/>
      <c r="BB20" s="1703"/>
      <c r="BC20" s="1703"/>
      <c r="BD20" s="1703"/>
      <c r="BE20" s="1703">
        <v>
120</v>
      </c>
      <c r="BF20" s="1703"/>
      <c r="BG20" s="1703"/>
      <c r="BH20" s="1703"/>
      <c r="BI20" s="1704"/>
      <c r="BJ20" s="1710"/>
      <c r="BK20" s="1710"/>
      <c r="BL20" s="1707"/>
      <c r="BM20" s="1688" t="s">
        <v>
635</v>
      </c>
      <c r="BN20" s="1688"/>
      <c r="BO20" s="1688"/>
      <c r="BP20" s="1688"/>
      <c r="BQ20" s="1689"/>
      <c r="BR20" s="1702">
        <v>
35</v>
      </c>
      <c r="BS20" s="1703"/>
      <c r="BT20" s="1703"/>
      <c r="BU20" s="1703"/>
      <c r="BV20" s="1703"/>
      <c r="BW20" s="1703">
        <v>
35</v>
      </c>
      <c r="BX20" s="1703"/>
      <c r="BY20" s="1703"/>
      <c r="BZ20" s="1703"/>
      <c r="CA20" s="1703"/>
      <c r="CB20" s="1703">
        <v>
35</v>
      </c>
      <c r="CC20" s="1703"/>
      <c r="CD20" s="1703"/>
      <c r="CE20" s="1703"/>
      <c r="CF20" s="1704"/>
    </row>
    <row r="21" spans="1:84" ht="16.5" customHeight="1" x14ac:dyDescent="0.15">
      <c r="A21" s="109"/>
      <c r="B21" s="76"/>
      <c r="C21" s="1670" t="s">
        <v>
979</v>
      </c>
      <c r="D21" s="1671"/>
      <c r="E21" s="1671"/>
      <c r="F21" s="1671"/>
      <c r="G21" s="1671"/>
      <c r="H21" s="1671"/>
      <c r="I21" s="1671"/>
      <c r="J21" s="1671"/>
      <c r="K21" s="1672"/>
      <c r="L21" s="632">
        <v>
59236</v>
      </c>
      <c r="M21" s="633"/>
      <c r="N21" s="633"/>
      <c r="O21" s="633"/>
      <c r="P21" s="633"/>
      <c r="Q21" s="633"/>
      <c r="R21" s="633"/>
      <c r="S21" s="633"/>
      <c r="T21" s="633"/>
      <c r="U21" s="633">
        <v>
57928</v>
      </c>
      <c r="V21" s="633"/>
      <c r="W21" s="633"/>
      <c r="X21" s="633"/>
      <c r="Y21" s="633"/>
      <c r="Z21" s="633"/>
      <c r="AA21" s="633"/>
      <c r="AB21" s="633"/>
      <c r="AC21" s="633"/>
      <c r="AD21" s="633">
        <v>
60885</v>
      </c>
      <c r="AE21" s="633"/>
      <c r="AF21" s="633"/>
      <c r="AG21" s="633"/>
      <c r="AH21" s="633"/>
      <c r="AI21" s="633"/>
      <c r="AJ21" s="633"/>
      <c r="AK21" s="633"/>
      <c r="AL21" s="634"/>
      <c r="AM21" s="1688" t="s">
        <v>
656</v>
      </c>
      <c r="AN21" s="1688"/>
      <c r="AO21" s="1688"/>
      <c r="AP21" s="1688" t="s">
        <v>
634</v>
      </c>
      <c r="AQ21" s="1688"/>
      <c r="AR21" s="1688"/>
      <c r="AS21" s="1688"/>
      <c r="AT21" s="1688"/>
      <c r="AU21" s="1703">
        <v>
1</v>
      </c>
      <c r="AV21" s="1703"/>
      <c r="AW21" s="1703"/>
      <c r="AX21" s="1703"/>
      <c r="AY21" s="1703"/>
      <c r="AZ21" s="1703" t="s">
        <v>
1038</v>
      </c>
      <c r="BA21" s="1703"/>
      <c r="BB21" s="1703"/>
      <c r="BC21" s="1703"/>
      <c r="BD21" s="1703"/>
      <c r="BE21" s="1703">
        <v>
0</v>
      </c>
      <c r="BF21" s="1703"/>
      <c r="BG21" s="1703"/>
      <c r="BH21" s="1703"/>
      <c r="BI21" s="1704"/>
      <c r="BJ21" s="1691" t="s">
        <v>
678</v>
      </c>
      <c r="BK21" s="1688"/>
      <c r="BL21" s="1688"/>
      <c r="BM21" s="1688" t="s">
        <v>
634</v>
      </c>
      <c r="BN21" s="1688"/>
      <c r="BO21" s="1688"/>
      <c r="BP21" s="1688"/>
      <c r="BQ21" s="1689"/>
      <c r="BR21" s="1702">
        <v>
16</v>
      </c>
      <c r="BS21" s="1703"/>
      <c r="BT21" s="1703"/>
      <c r="BU21" s="1703"/>
      <c r="BV21" s="1703"/>
      <c r="BW21" s="1703">
        <v>
16</v>
      </c>
      <c r="BX21" s="1703"/>
      <c r="BY21" s="1703"/>
      <c r="BZ21" s="1703"/>
      <c r="CA21" s="1703"/>
      <c r="CB21" s="1703">
        <v>
16</v>
      </c>
      <c r="CC21" s="1703"/>
      <c r="CD21" s="1703"/>
      <c r="CE21" s="1703"/>
      <c r="CF21" s="1704"/>
    </row>
    <row r="22" spans="1:84" ht="16.5" customHeight="1" x14ac:dyDescent="0.15">
      <c r="A22" s="1666" t="s">
        <v>
657</v>
      </c>
      <c r="B22" s="1668" t="s">
        <v>
658</v>
      </c>
      <c r="C22" s="1673"/>
      <c r="D22" s="1674"/>
      <c r="E22" s="1674"/>
      <c r="F22" s="1674"/>
      <c r="G22" s="1674"/>
      <c r="H22" s="1674"/>
      <c r="I22" s="1674"/>
      <c r="J22" s="1674"/>
      <c r="K22" s="1675"/>
      <c r="L22" s="1408"/>
      <c r="M22" s="1395"/>
      <c r="N22" s="1395"/>
      <c r="O22" s="1395"/>
      <c r="P22" s="1395"/>
      <c r="Q22" s="1395"/>
      <c r="R22" s="1395"/>
      <c r="S22" s="1395"/>
      <c r="T22" s="1395"/>
      <c r="U22" s="1395"/>
      <c r="V22" s="1395"/>
      <c r="W22" s="1395"/>
      <c r="X22" s="1395"/>
      <c r="Y22" s="1395"/>
      <c r="Z22" s="1395"/>
      <c r="AA22" s="1395"/>
      <c r="AB22" s="1395"/>
      <c r="AC22" s="1395"/>
      <c r="AD22" s="1395"/>
      <c r="AE22" s="1395"/>
      <c r="AF22" s="1395"/>
      <c r="AG22" s="1395"/>
      <c r="AH22" s="1395"/>
      <c r="AI22" s="1395"/>
      <c r="AJ22" s="1395"/>
      <c r="AK22" s="1395"/>
      <c r="AL22" s="1399"/>
      <c r="AM22" s="1688"/>
      <c r="AN22" s="1688"/>
      <c r="AO22" s="1688"/>
      <c r="AP22" s="1688" t="s">
        <v>
635</v>
      </c>
      <c r="AQ22" s="1688"/>
      <c r="AR22" s="1688"/>
      <c r="AS22" s="1688"/>
      <c r="AT22" s="1688"/>
      <c r="AU22" s="1703">
        <v>
14</v>
      </c>
      <c r="AV22" s="1703"/>
      <c r="AW22" s="1703"/>
      <c r="AX22" s="1703"/>
      <c r="AY22" s="1703"/>
      <c r="AZ22" s="1703" t="s">
        <v>
1038</v>
      </c>
      <c r="BA22" s="1703"/>
      <c r="BB22" s="1703"/>
      <c r="BC22" s="1703"/>
      <c r="BD22" s="1703"/>
      <c r="BE22" s="1703">
        <v>
0</v>
      </c>
      <c r="BF22" s="1703"/>
      <c r="BG22" s="1703"/>
      <c r="BH22" s="1703"/>
      <c r="BI22" s="1704"/>
      <c r="BJ22" s="1691"/>
      <c r="BK22" s="1688"/>
      <c r="BL22" s="1688"/>
      <c r="BM22" s="1688" t="s">
        <v>
635</v>
      </c>
      <c r="BN22" s="1688"/>
      <c r="BO22" s="1688"/>
      <c r="BP22" s="1688"/>
      <c r="BQ22" s="1689"/>
      <c r="BR22" s="1702">
        <v>
107</v>
      </c>
      <c r="BS22" s="1703"/>
      <c r="BT22" s="1703"/>
      <c r="BU22" s="1703"/>
      <c r="BV22" s="1703"/>
      <c r="BW22" s="1703">
        <v>
97</v>
      </c>
      <c r="BX22" s="1703"/>
      <c r="BY22" s="1703"/>
      <c r="BZ22" s="1703"/>
      <c r="CA22" s="1703"/>
      <c r="CB22" s="1703">
        <v>
97</v>
      </c>
      <c r="CC22" s="1703"/>
      <c r="CD22" s="1703"/>
      <c r="CE22" s="1703"/>
      <c r="CF22" s="1704"/>
    </row>
    <row r="23" spans="1:84" ht="16.5" customHeight="1" x14ac:dyDescent="0.15">
      <c r="A23" s="1667"/>
      <c r="B23" s="1669"/>
      <c r="C23" s="1670" t="s">
        <v>
980</v>
      </c>
      <c r="D23" s="1671"/>
      <c r="E23" s="1671"/>
      <c r="F23" s="1671"/>
      <c r="G23" s="1671"/>
      <c r="H23" s="1671"/>
      <c r="I23" s="1671"/>
      <c r="J23" s="1671"/>
      <c r="K23" s="1672"/>
      <c r="L23" s="632">
        <v>
32330</v>
      </c>
      <c r="M23" s="633"/>
      <c r="N23" s="633"/>
      <c r="O23" s="633"/>
      <c r="P23" s="633"/>
      <c r="Q23" s="633"/>
      <c r="R23" s="633"/>
      <c r="S23" s="633"/>
      <c r="T23" s="633"/>
      <c r="U23" s="633">
        <v>
32002</v>
      </c>
      <c r="V23" s="633"/>
      <c r="W23" s="633"/>
      <c r="X23" s="633"/>
      <c r="Y23" s="633"/>
      <c r="Z23" s="633"/>
      <c r="AA23" s="633"/>
      <c r="AB23" s="633"/>
      <c r="AC23" s="633"/>
      <c r="AD23" s="633">
        <v>
32994</v>
      </c>
      <c r="AE23" s="633"/>
      <c r="AF23" s="633"/>
      <c r="AG23" s="633"/>
      <c r="AH23" s="633"/>
      <c r="AI23" s="633"/>
      <c r="AJ23" s="633"/>
      <c r="AK23" s="633"/>
      <c r="AL23" s="634"/>
      <c r="AM23" s="1711" t="s">
        <v>
822</v>
      </c>
      <c r="AN23" s="1708"/>
      <c r="AO23" s="1709"/>
      <c r="AP23" s="1688" t="s">
        <v>
634</v>
      </c>
      <c r="AQ23" s="1688"/>
      <c r="AR23" s="1688"/>
      <c r="AS23" s="1688"/>
      <c r="AT23" s="1689"/>
      <c r="AU23" s="1702">
        <v>
16</v>
      </c>
      <c r="AV23" s="1703"/>
      <c r="AW23" s="1703"/>
      <c r="AX23" s="1703"/>
      <c r="AY23" s="1703"/>
      <c r="AZ23" s="1703">
        <v>
19</v>
      </c>
      <c r="BA23" s="1703"/>
      <c r="BB23" s="1703"/>
      <c r="BC23" s="1703"/>
      <c r="BD23" s="1703"/>
      <c r="BE23" s="1703">
        <v>
19</v>
      </c>
      <c r="BF23" s="1703"/>
      <c r="BG23" s="1703"/>
      <c r="BH23" s="1703"/>
      <c r="BI23" s="1704"/>
      <c r="BJ23" s="1714" t="s">
        <v>
1039</v>
      </c>
      <c r="BK23" s="1714"/>
      <c r="BL23" s="1715"/>
      <c r="BM23" s="1688" t="s">
        <v>
634</v>
      </c>
      <c r="BN23" s="1688"/>
      <c r="BO23" s="1688"/>
      <c r="BP23" s="1688"/>
      <c r="BQ23" s="1689"/>
      <c r="BR23" s="1702">
        <v>
1</v>
      </c>
      <c r="BS23" s="1703"/>
      <c r="BT23" s="1703"/>
      <c r="BU23" s="1703"/>
      <c r="BV23" s="1703"/>
      <c r="BW23" s="1703">
        <v>
1</v>
      </c>
      <c r="BX23" s="1703"/>
      <c r="BY23" s="1703"/>
      <c r="BZ23" s="1703"/>
      <c r="CA23" s="1703"/>
      <c r="CB23" s="1703">
        <v>
1</v>
      </c>
      <c r="CC23" s="1703"/>
      <c r="CD23" s="1703"/>
      <c r="CE23" s="1703"/>
      <c r="CF23" s="1704"/>
    </row>
    <row r="24" spans="1:84" ht="16.5" customHeight="1" x14ac:dyDescent="0.15">
      <c r="A24" s="1667"/>
      <c r="B24" s="1669"/>
      <c r="C24" s="1673"/>
      <c r="D24" s="1674"/>
      <c r="E24" s="1674"/>
      <c r="F24" s="1674"/>
      <c r="G24" s="1674"/>
      <c r="H24" s="1674"/>
      <c r="I24" s="1674"/>
      <c r="J24" s="1674"/>
      <c r="K24" s="1675"/>
      <c r="L24" s="1408"/>
      <c r="M24" s="1395"/>
      <c r="N24" s="1395"/>
      <c r="O24" s="1395"/>
      <c r="P24" s="1395"/>
      <c r="Q24" s="1395"/>
      <c r="R24" s="1395"/>
      <c r="S24" s="1395"/>
      <c r="T24" s="1395"/>
      <c r="U24" s="1395"/>
      <c r="V24" s="1395"/>
      <c r="W24" s="1395"/>
      <c r="X24" s="1395"/>
      <c r="Y24" s="1395"/>
      <c r="Z24" s="1395"/>
      <c r="AA24" s="1395"/>
      <c r="AB24" s="1395"/>
      <c r="AC24" s="1395"/>
      <c r="AD24" s="1395"/>
      <c r="AE24" s="1395"/>
      <c r="AF24" s="1395"/>
      <c r="AG24" s="1395"/>
      <c r="AH24" s="1395"/>
      <c r="AI24" s="1395"/>
      <c r="AJ24" s="1395"/>
      <c r="AK24" s="1395"/>
      <c r="AL24" s="1399"/>
      <c r="AM24" s="1712"/>
      <c r="AN24" s="1710"/>
      <c r="AO24" s="1707"/>
      <c r="AP24" s="1688" t="s">
        <v>
635</v>
      </c>
      <c r="AQ24" s="1688"/>
      <c r="AR24" s="1688"/>
      <c r="AS24" s="1688"/>
      <c r="AT24" s="1689"/>
      <c r="AU24" s="1702">
        <v>
180</v>
      </c>
      <c r="AV24" s="1703"/>
      <c r="AW24" s="1703"/>
      <c r="AX24" s="1703"/>
      <c r="AY24" s="1703"/>
      <c r="AZ24" s="1703">
        <v>
190</v>
      </c>
      <c r="BA24" s="1703"/>
      <c r="BB24" s="1703"/>
      <c r="BC24" s="1703"/>
      <c r="BD24" s="1703"/>
      <c r="BE24" s="1703">
        <v>
190</v>
      </c>
      <c r="BF24" s="1703"/>
      <c r="BG24" s="1703"/>
      <c r="BH24" s="1703"/>
      <c r="BI24" s="1704"/>
      <c r="BJ24" s="1716"/>
      <c r="BK24" s="1716"/>
      <c r="BL24" s="1717"/>
      <c r="BM24" s="1688" t="s">
        <v>
635</v>
      </c>
      <c r="BN24" s="1688"/>
      <c r="BO24" s="1688"/>
      <c r="BP24" s="1688"/>
      <c r="BQ24" s="1689"/>
      <c r="BR24" s="1702">
        <v>
50</v>
      </c>
      <c r="BS24" s="1703"/>
      <c r="BT24" s="1703"/>
      <c r="BU24" s="1703"/>
      <c r="BV24" s="1703"/>
      <c r="BW24" s="1703">
        <v>
50</v>
      </c>
      <c r="BX24" s="1703"/>
      <c r="BY24" s="1703"/>
      <c r="BZ24" s="1703"/>
      <c r="CA24" s="1703"/>
      <c r="CB24" s="1703">
        <v>
60</v>
      </c>
      <c r="CC24" s="1703"/>
      <c r="CD24" s="1703"/>
      <c r="CE24" s="1703"/>
      <c r="CF24" s="1704"/>
    </row>
    <row r="25" spans="1:84" ht="16.5" customHeight="1" x14ac:dyDescent="0.15">
      <c r="A25" s="1667"/>
      <c r="B25" s="1669"/>
      <c r="C25" s="1679" t="s">
        <v>
981</v>
      </c>
      <c r="D25" s="1680"/>
      <c r="E25" s="1680"/>
      <c r="F25" s="1680"/>
      <c r="G25" s="1680"/>
      <c r="H25" s="1680"/>
      <c r="I25" s="1680"/>
      <c r="J25" s="1680"/>
      <c r="K25" s="1681"/>
      <c r="L25" s="632">
        <v>
20346</v>
      </c>
      <c r="M25" s="633"/>
      <c r="N25" s="633"/>
      <c r="O25" s="633"/>
      <c r="P25" s="633"/>
      <c r="Q25" s="633"/>
      <c r="R25" s="633"/>
      <c r="S25" s="633"/>
      <c r="T25" s="633"/>
      <c r="U25" s="633">
        <v>
20750</v>
      </c>
      <c r="V25" s="633"/>
      <c r="W25" s="633"/>
      <c r="X25" s="633"/>
      <c r="Y25" s="633"/>
      <c r="Z25" s="633"/>
      <c r="AA25" s="633"/>
      <c r="AB25" s="633"/>
      <c r="AC25" s="633"/>
      <c r="AD25" s="633">
        <v>
20815</v>
      </c>
      <c r="AE25" s="633"/>
      <c r="AF25" s="633"/>
      <c r="AG25" s="633"/>
      <c r="AH25" s="633"/>
      <c r="AI25" s="633"/>
      <c r="AJ25" s="633"/>
      <c r="AK25" s="633"/>
      <c r="AL25" s="634"/>
      <c r="AM25" s="1688" t="s">
        <v>
823</v>
      </c>
      <c r="AN25" s="1688"/>
      <c r="AO25" s="1688"/>
      <c r="AP25" s="1688" t="s">
        <v>
634</v>
      </c>
      <c r="AQ25" s="1688"/>
      <c r="AR25" s="1688"/>
      <c r="AS25" s="1688"/>
      <c r="AT25" s="1689"/>
      <c r="AU25" s="1702">
        <v>
1</v>
      </c>
      <c r="AV25" s="1703"/>
      <c r="AW25" s="1703"/>
      <c r="AX25" s="1703"/>
      <c r="AY25" s="1703"/>
      <c r="AZ25" s="1703">
        <v>
1</v>
      </c>
      <c r="BA25" s="1703"/>
      <c r="BB25" s="1703"/>
      <c r="BC25" s="1703"/>
      <c r="BD25" s="1703"/>
      <c r="BE25" s="1703">
        <v>
1</v>
      </c>
      <c r="BF25" s="1703"/>
      <c r="BG25" s="1703"/>
      <c r="BH25" s="1703"/>
      <c r="BI25" s="1704"/>
      <c r="BJ25" s="1713" t="s">
        <v>
824</v>
      </c>
      <c r="BK25" s="1688"/>
      <c r="BL25" s="1688"/>
      <c r="BM25" s="1688" t="s">
        <v>
634</v>
      </c>
      <c r="BN25" s="1688"/>
      <c r="BO25" s="1688"/>
      <c r="BP25" s="1688"/>
      <c r="BQ25" s="1689"/>
      <c r="BR25" s="1702">
        <v>
1</v>
      </c>
      <c r="BS25" s="1703"/>
      <c r="BT25" s="1703"/>
      <c r="BU25" s="1703"/>
      <c r="BV25" s="1703"/>
      <c r="BW25" s="1703">
        <v>
1</v>
      </c>
      <c r="BX25" s="1703"/>
      <c r="BY25" s="1703"/>
      <c r="BZ25" s="1703"/>
      <c r="CA25" s="1703"/>
      <c r="CB25" s="1703">
        <v>
1</v>
      </c>
      <c r="CC25" s="1703"/>
      <c r="CD25" s="1703"/>
      <c r="CE25" s="1703"/>
      <c r="CF25" s="1704"/>
    </row>
    <row r="26" spans="1:84" ht="16.5" customHeight="1" x14ac:dyDescent="0.15">
      <c r="A26" s="1667"/>
      <c r="B26" s="1669"/>
      <c r="C26" s="1682"/>
      <c r="D26" s="1683"/>
      <c r="E26" s="1683"/>
      <c r="F26" s="1683"/>
      <c r="G26" s="1683"/>
      <c r="H26" s="1683"/>
      <c r="I26" s="1683"/>
      <c r="J26" s="1683"/>
      <c r="K26" s="1684"/>
      <c r="L26" s="1408"/>
      <c r="M26" s="1395"/>
      <c r="N26" s="1395"/>
      <c r="O26" s="1395"/>
      <c r="P26" s="1395"/>
      <c r="Q26" s="1395"/>
      <c r="R26" s="1395"/>
      <c r="S26" s="1395"/>
      <c r="T26" s="1395"/>
      <c r="U26" s="1395"/>
      <c r="V26" s="1395"/>
      <c r="W26" s="1395"/>
      <c r="X26" s="1395"/>
      <c r="Y26" s="1395"/>
      <c r="Z26" s="1395"/>
      <c r="AA26" s="1395"/>
      <c r="AB26" s="1395"/>
      <c r="AC26" s="1395"/>
      <c r="AD26" s="1395"/>
      <c r="AE26" s="1395"/>
      <c r="AF26" s="1395"/>
      <c r="AG26" s="1395"/>
      <c r="AH26" s="1395"/>
      <c r="AI26" s="1395"/>
      <c r="AJ26" s="1395"/>
      <c r="AK26" s="1395"/>
      <c r="AL26" s="1399"/>
      <c r="AM26" s="1688"/>
      <c r="AN26" s="1688"/>
      <c r="AO26" s="1688"/>
      <c r="AP26" s="1688" t="s">
        <v>
635</v>
      </c>
      <c r="AQ26" s="1688"/>
      <c r="AR26" s="1688"/>
      <c r="AS26" s="1688"/>
      <c r="AT26" s="1689"/>
      <c r="AU26" s="1702">
        <v>
76</v>
      </c>
      <c r="AV26" s="1703"/>
      <c r="AW26" s="1703"/>
      <c r="AX26" s="1703"/>
      <c r="AY26" s="1703"/>
      <c r="AZ26" s="1703">
        <v>
70</v>
      </c>
      <c r="BA26" s="1703"/>
      <c r="BB26" s="1703"/>
      <c r="BC26" s="1703"/>
      <c r="BD26" s="1703"/>
      <c r="BE26" s="1703">
        <v>
69</v>
      </c>
      <c r="BF26" s="1703"/>
      <c r="BG26" s="1703"/>
      <c r="BH26" s="1703"/>
      <c r="BI26" s="1704"/>
      <c r="BJ26" s="1691"/>
      <c r="BK26" s="1688"/>
      <c r="BL26" s="1688"/>
      <c r="BM26" s="1688" t="s">
        <v>
635</v>
      </c>
      <c r="BN26" s="1688"/>
      <c r="BO26" s="1688"/>
      <c r="BP26" s="1688"/>
      <c r="BQ26" s="1689"/>
      <c r="BR26" s="1702">
        <v>
35</v>
      </c>
      <c r="BS26" s="1703"/>
      <c r="BT26" s="1703"/>
      <c r="BU26" s="1703"/>
      <c r="BV26" s="1703"/>
      <c r="BW26" s="1703">
        <v>
35</v>
      </c>
      <c r="BX26" s="1703"/>
      <c r="BY26" s="1703"/>
      <c r="BZ26" s="1703"/>
      <c r="CA26" s="1703"/>
      <c r="CB26" s="1703">
        <v>
35</v>
      </c>
      <c r="CC26" s="1703"/>
      <c r="CD26" s="1703"/>
      <c r="CE26" s="1703"/>
      <c r="CF26" s="1704"/>
    </row>
    <row r="27" spans="1:84" ht="16.5" customHeight="1" x14ac:dyDescent="0.15">
      <c r="A27" s="1667"/>
      <c r="B27" s="1669"/>
      <c r="C27" s="558" t="s">
        <v>
52</v>
      </c>
      <c r="D27" s="1677"/>
      <c r="E27" s="1677"/>
      <c r="F27" s="1677"/>
      <c r="G27" s="1677"/>
      <c r="H27" s="1677"/>
      <c r="I27" s="1677"/>
      <c r="J27" s="1677"/>
      <c r="K27" s="1678"/>
      <c r="L27" s="632">
        <f>
SUM(L21:T26)</f>
        <v>
111912</v>
      </c>
      <c r="M27" s="1395"/>
      <c r="N27" s="1395"/>
      <c r="O27" s="1395"/>
      <c r="P27" s="1395"/>
      <c r="Q27" s="1395"/>
      <c r="R27" s="1395"/>
      <c r="S27" s="1395"/>
      <c r="T27" s="1395"/>
      <c r="U27" s="633">
        <f>
SUM(U21:AC26)</f>
        <v>
110680</v>
      </c>
      <c r="V27" s="1395"/>
      <c r="W27" s="1395"/>
      <c r="X27" s="1395"/>
      <c r="Y27" s="1395"/>
      <c r="Z27" s="1395"/>
      <c r="AA27" s="1395"/>
      <c r="AB27" s="1395"/>
      <c r="AC27" s="1395"/>
      <c r="AD27" s="633">
        <f>
SUM(AD21:AL26)</f>
        <v>
114694</v>
      </c>
      <c r="AE27" s="1395"/>
      <c r="AF27" s="1395"/>
      <c r="AG27" s="1395"/>
      <c r="AH27" s="1395"/>
      <c r="AI27" s="1395"/>
      <c r="AJ27" s="1395"/>
      <c r="AK27" s="1395"/>
      <c r="AL27" s="1399"/>
      <c r="AM27" s="1688" t="s">
        <v>
660</v>
      </c>
      <c r="AN27" s="1688"/>
      <c r="AO27" s="1688"/>
      <c r="AP27" s="1688" t="s">
        <v>
634</v>
      </c>
      <c r="AQ27" s="1688"/>
      <c r="AR27" s="1688"/>
      <c r="AS27" s="1688"/>
      <c r="AT27" s="1689"/>
      <c r="AU27" s="1702">
        <v>
1</v>
      </c>
      <c r="AV27" s="1703"/>
      <c r="AW27" s="1703"/>
      <c r="AX27" s="1703"/>
      <c r="AY27" s="1703"/>
      <c r="AZ27" s="1703">
        <v>
1</v>
      </c>
      <c r="BA27" s="1703"/>
      <c r="BB27" s="1703"/>
      <c r="BC27" s="1703"/>
      <c r="BD27" s="1703"/>
      <c r="BE27" s="1703">
        <v>
1</v>
      </c>
      <c r="BF27" s="1703"/>
      <c r="BG27" s="1703"/>
      <c r="BH27" s="1703"/>
      <c r="BI27" s="1704"/>
      <c r="BJ27" s="1708" t="s">
        <v>
661</v>
      </c>
      <c r="BK27" s="1718"/>
      <c r="BL27" s="1719"/>
      <c r="BM27" s="1688" t="s">
        <v>
634</v>
      </c>
      <c r="BN27" s="1688"/>
      <c r="BO27" s="1688"/>
      <c r="BP27" s="1688"/>
      <c r="BQ27" s="1689"/>
      <c r="BR27" s="1702">
        <v>
9</v>
      </c>
      <c r="BS27" s="1703"/>
      <c r="BT27" s="1703"/>
      <c r="BU27" s="1703"/>
      <c r="BV27" s="1703"/>
      <c r="BW27" s="1703">
        <v>
9</v>
      </c>
      <c r="BX27" s="1703"/>
      <c r="BY27" s="1703"/>
      <c r="BZ27" s="1703"/>
      <c r="CA27" s="1703"/>
      <c r="CB27" s="1703">
        <v>
9</v>
      </c>
      <c r="CC27" s="1703"/>
      <c r="CD27" s="1703"/>
      <c r="CE27" s="1703"/>
      <c r="CF27" s="1704"/>
    </row>
    <row r="28" spans="1:84" ht="16.5" customHeight="1" x14ac:dyDescent="0.15">
      <c r="A28" s="145"/>
      <c r="B28" s="146"/>
      <c r="C28" s="1673"/>
      <c r="D28" s="1674"/>
      <c r="E28" s="1674"/>
      <c r="F28" s="1674"/>
      <c r="G28" s="1674"/>
      <c r="H28" s="1674"/>
      <c r="I28" s="1674"/>
      <c r="J28" s="1674"/>
      <c r="K28" s="1675"/>
      <c r="L28" s="1407"/>
      <c r="M28" s="1398"/>
      <c r="N28" s="1398"/>
      <c r="O28" s="1398"/>
      <c r="P28" s="1398"/>
      <c r="Q28" s="1398"/>
      <c r="R28" s="1398"/>
      <c r="S28" s="1398"/>
      <c r="T28" s="1398"/>
      <c r="U28" s="1398"/>
      <c r="V28" s="1398"/>
      <c r="W28" s="1398"/>
      <c r="X28" s="1398"/>
      <c r="Y28" s="1398"/>
      <c r="Z28" s="1398"/>
      <c r="AA28" s="1398"/>
      <c r="AB28" s="1398"/>
      <c r="AC28" s="1398"/>
      <c r="AD28" s="1398"/>
      <c r="AE28" s="1398"/>
      <c r="AF28" s="1398"/>
      <c r="AG28" s="1398"/>
      <c r="AH28" s="1398"/>
      <c r="AI28" s="1398"/>
      <c r="AJ28" s="1398"/>
      <c r="AK28" s="1398"/>
      <c r="AL28" s="1400"/>
      <c r="AM28" s="1688"/>
      <c r="AN28" s="1688"/>
      <c r="AO28" s="1688"/>
      <c r="AP28" s="1688" t="s">
        <v>
635</v>
      </c>
      <c r="AQ28" s="1688"/>
      <c r="AR28" s="1688"/>
      <c r="AS28" s="1688"/>
      <c r="AT28" s="1689"/>
      <c r="AU28" s="1702">
        <v>
150</v>
      </c>
      <c r="AV28" s="1703"/>
      <c r="AW28" s="1703"/>
      <c r="AX28" s="1703"/>
      <c r="AY28" s="1703"/>
      <c r="AZ28" s="1703">
        <v>
120</v>
      </c>
      <c r="BA28" s="1703"/>
      <c r="BB28" s="1703"/>
      <c r="BC28" s="1703"/>
      <c r="BD28" s="1703"/>
      <c r="BE28" s="1703">
        <v>
69</v>
      </c>
      <c r="BF28" s="1703"/>
      <c r="BG28" s="1703"/>
      <c r="BH28" s="1703"/>
      <c r="BI28" s="1704"/>
      <c r="BJ28" s="1720"/>
      <c r="BK28" s="1720"/>
      <c r="BL28" s="1721"/>
      <c r="BM28" s="1688" t="s">
        <v>
635</v>
      </c>
      <c r="BN28" s="1688"/>
      <c r="BO28" s="1688"/>
      <c r="BP28" s="1688"/>
      <c r="BQ28" s="1689"/>
      <c r="BR28" s="1702">
        <v>
830</v>
      </c>
      <c r="BS28" s="1703"/>
      <c r="BT28" s="1703"/>
      <c r="BU28" s="1703"/>
      <c r="BV28" s="1703"/>
      <c r="BW28" s="1703">
        <v>
794</v>
      </c>
      <c r="BX28" s="1703"/>
      <c r="BY28" s="1703"/>
      <c r="BZ28" s="1703"/>
      <c r="CA28" s="1703"/>
      <c r="CB28" s="1703">
        <v>
784</v>
      </c>
      <c r="CC28" s="1703"/>
      <c r="CD28" s="1703"/>
      <c r="CE28" s="1703"/>
      <c r="CF28" s="1704"/>
    </row>
    <row r="29" spans="1:84" ht="16.5" customHeight="1" x14ac:dyDescent="0.15">
      <c r="A29" s="5"/>
      <c r="B29" s="5"/>
      <c r="C29" s="11" t="s">
        <v>
601</v>
      </c>
      <c r="D29" s="45"/>
      <c r="E29" s="45"/>
      <c r="F29" s="22"/>
      <c r="G29" s="22"/>
      <c r="H29" s="22"/>
      <c r="I29" s="5"/>
      <c r="J29" s="5"/>
      <c r="K29" s="5"/>
      <c r="L29" s="5"/>
      <c r="M29" s="5"/>
      <c r="N29" s="5"/>
      <c r="O29" s="5"/>
      <c r="P29" s="5"/>
      <c r="Q29" s="5"/>
      <c r="R29" s="5"/>
      <c r="S29" s="5"/>
      <c r="T29" s="5"/>
      <c r="U29" s="5"/>
      <c r="V29" s="4"/>
      <c r="W29" s="4"/>
      <c r="X29" s="4"/>
      <c r="Y29" s="4"/>
      <c r="Z29" s="4"/>
      <c r="AA29" s="4"/>
      <c r="AB29" s="4"/>
      <c r="AC29" s="4"/>
      <c r="AD29" s="4"/>
      <c r="AE29" s="4"/>
      <c r="AF29" s="4"/>
      <c r="AG29" s="4"/>
      <c r="AH29" s="4"/>
      <c r="AI29" s="4"/>
      <c r="AJ29" s="4"/>
      <c r="AK29" s="4"/>
      <c r="AL29" s="43"/>
      <c r="AM29" s="1688" t="s">
        <v>
825</v>
      </c>
      <c r="AN29" s="1688"/>
      <c r="AO29" s="1688"/>
      <c r="AP29" s="1688" t="s">
        <v>
634</v>
      </c>
      <c r="AQ29" s="1688"/>
      <c r="AR29" s="1688"/>
      <c r="AS29" s="1688"/>
      <c r="AT29" s="1689"/>
      <c r="AU29" s="1702">
        <v>
1</v>
      </c>
      <c r="AV29" s="1703"/>
      <c r="AW29" s="1703"/>
      <c r="AX29" s="1703"/>
      <c r="AY29" s="1703"/>
      <c r="AZ29" s="1703">
        <v>
1</v>
      </c>
      <c r="BA29" s="1703"/>
      <c r="BB29" s="1703"/>
      <c r="BC29" s="1703"/>
      <c r="BD29" s="1703"/>
      <c r="BE29" s="1703">
        <v>
1</v>
      </c>
      <c r="BF29" s="1703"/>
      <c r="BG29" s="1703"/>
      <c r="BH29" s="1703"/>
      <c r="BI29" s="1704"/>
      <c r="BJ29" s="1713" t="s">
        <v>
1040</v>
      </c>
      <c r="BK29" s="1688"/>
      <c r="BL29" s="1688"/>
      <c r="BM29" s="1688" t="s">
        <v>
634</v>
      </c>
      <c r="BN29" s="1688"/>
      <c r="BO29" s="1688"/>
      <c r="BP29" s="1688"/>
      <c r="BQ29" s="1689"/>
      <c r="BR29" s="1702">
        <v>
1</v>
      </c>
      <c r="BS29" s="1703"/>
      <c r="BT29" s="1703"/>
      <c r="BU29" s="1703"/>
      <c r="BV29" s="1703"/>
      <c r="BW29" s="1703">
        <v>
1</v>
      </c>
      <c r="BX29" s="1703"/>
      <c r="BY29" s="1703"/>
      <c r="BZ29" s="1703"/>
      <c r="CA29" s="1703"/>
      <c r="CB29" s="1703">
        <v>
1</v>
      </c>
      <c r="CC29" s="1703"/>
      <c r="CD29" s="1703"/>
      <c r="CE29" s="1703"/>
      <c r="CF29" s="1704"/>
    </row>
    <row r="30" spans="1:84" ht="16.5" customHeight="1" x14ac:dyDescent="0.15">
      <c r="A30" s="5"/>
      <c r="C30" s="11"/>
      <c r="D30" s="11"/>
      <c r="E30" s="11"/>
      <c r="F30" s="11"/>
      <c r="G30" s="11"/>
      <c r="H30" s="11"/>
      <c r="I30" s="11"/>
      <c r="J30" s="11"/>
      <c r="K30" s="11"/>
      <c r="L30" s="11"/>
      <c r="M30" s="11"/>
      <c r="N30" s="11"/>
      <c r="O30" s="11"/>
      <c r="P30" s="11"/>
      <c r="Q30" s="11"/>
      <c r="R30" s="5"/>
      <c r="S30" s="5"/>
      <c r="T30" s="5"/>
      <c r="U30" s="5"/>
      <c r="V30" s="5"/>
      <c r="W30" s="5"/>
      <c r="X30" s="5"/>
      <c r="Y30" s="5"/>
      <c r="Z30" s="5"/>
      <c r="AA30" s="5"/>
      <c r="AB30" s="5"/>
      <c r="AC30" s="5"/>
      <c r="AD30" s="5"/>
      <c r="AE30" s="5"/>
      <c r="AF30" s="4"/>
      <c r="AG30" s="4"/>
      <c r="AH30" s="5"/>
      <c r="AI30" s="5"/>
      <c r="AJ30" s="5"/>
      <c r="AK30" s="5"/>
      <c r="AL30" s="43"/>
      <c r="AM30" s="1688"/>
      <c r="AN30" s="1688"/>
      <c r="AO30" s="1688"/>
      <c r="AP30" s="1688" t="s">
        <v>
635</v>
      </c>
      <c r="AQ30" s="1688"/>
      <c r="AR30" s="1688"/>
      <c r="AS30" s="1688"/>
      <c r="AT30" s="1689"/>
      <c r="AU30" s="1702">
        <v>
40</v>
      </c>
      <c r="AV30" s="1703"/>
      <c r="AW30" s="1703"/>
      <c r="AX30" s="1703"/>
      <c r="AY30" s="1703"/>
      <c r="AZ30" s="1703">
        <v>
40</v>
      </c>
      <c r="BA30" s="1703"/>
      <c r="BB30" s="1703"/>
      <c r="BC30" s="1703"/>
      <c r="BD30" s="1703"/>
      <c r="BE30" s="1703">
        <v>
40</v>
      </c>
      <c r="BF30" s="1703"/>
      <c r="BG30" s="1703"/>
      <c r="BH30" s="1703"/>
      <c r="BI30" s="1704"/>
      <c r="BJ30" s="1691"/>
      <c r="BK30" s="1688"/>
      <c r="BL30" s="1688"/>
      <c r="BM30" s="1688" t="s">
        <v>
635</v>
      </c>
      <c r="BN30" s="1688"/>
      <c r="BO30" s="1688"/>
      <c r="BP30" s="1688"/>
      <c r="BQ30" s="1689"/>
      <c r="BR30" s="1702">
        <v>
110</v>
      </c>
      <c r="BS30" s="1703"/>
      <c r="BT30" s="1703"/>
      <c r="BU30" s="1703"/>
      <c r="BV30" s="1703"/>
      <c r="BW30" s="1703">
        <v>
93</v>
      </c>
      <c r="BX30" s="1703"/>
      <c r="BY30" s="1703"/>
      <c r="BZ30" s="1703"/>
      <c r="CA30" s="1703"/>
      <c r="CB30" s="1703">
        <v>
88</v>
      </c>
      <c r="CC30" s="1703"/>
      <c r="CD30" s="1703"/>
      <c r="CE30" s="1703"/>
      <c r="CF30" s="1704"/>
    </row>
    <row r="31" spans="1:84" ht="16.5" customHeight="1" x14ac:dyDescent="0.15">
      <c r="A31" s="43"/>
      <c r="B31" s="43"/>
      <c r="C31" s="43"/>
      <c r="D31" s="43"/>
      <c r="E31" s="43"/>
      <c r="F31" s="43"/>
      <c r="G31" s="43"/>
      <c r="H31" s="43"/>
      <c r="I31" s="43"/>
      <c r="J31" s="43"/>
      <c r="K31" s="43"/>
      <c r="L31" s="43"/>
      <c r="M31" s="4"/>
      <c r="N31" s="4"/>
      <c r="O31" s="4"/>
      <c r="P31" s="4"/>
      <c r="Q31" s="4"/>
      <c r="R31" s="4"/>
      <c r="S31" s="4"/>
      <c r="T31" s="4"/>
      <c r="U31" s="4"/>
      <c r="V31" s="4"/>
      <c r="W31" s="4"/>
      <c r="X31" s="4"/>
      <c r="Y31" s="4"/>
      <c r="Z31" s="4"/>
      <c r="AA31" s="4"/>
      <c r="AB31" s="4"/>
      <c r="AC31" s="4"/>
      <c r="AD31" s="4"/>
      <c r="AE31" s="4"/>
      <c r="AF31" s="4"/>
      <c r="AG31" s="4"/>
      <c r="AH31" s="4"/>
      <c r="AI31" s="4"/>
      <c r="AJ31" s="4"/>
      <c r="AK31" s="4"/>
      <c r="AL31" s="43"/>
      <c r="AM31" s="1711" t="s">
        <v>
671</v>
      </c>
      <c r="AN31" s="1708"/>
      <c r="AO31" s="1709"/>
      <c r="AP31" s="1688" t="s">
        <v>
634</v>
      </c>
      <c r="AQ31" s="1688"/>
      <c r="AR31" s="1688"/>
      <c r="AS31" s="1688"/>
      <c r="AT31" s="1689"/>
      <c r="AU31" s="1702">
        <v>
1</v>
      </c>
      <c r="AV31" s="1703"/>
      <c r="AW31" s="1703"/>
      <c r="AX31" s="1703"/>
      <c r="AY31" s="1703"/>
      <c r="AZ31" s="1703">
        <v>
1</v>
      </c>
      <c r="BA31" s="1703"/>
      <c r="BB31" s="1703"/>
      <c r="BC31" s="1703"/>
      <c r="BD31" s="1703"/>
      <c r="BE31" s="1703">
        <v>
1</v>
      </c>
      <c r="BF31" s="1703"/>
      <c r="BG31" s="1703"/>
      <c r="BH31" s="1703"/>
      <c r="BI31" s="1704"/>
      <c r="BJ31" s="1708" t="s">
        <v>
826</v>
      </c>
      <c r="BK31" s="1708"/>
      <c r="BL31" s="1709"/>
      <c r="BM31" s="1688" t="s">
        <v>
634</v>
      </c>
      <c r="BN31" s="1688"/>
      <c r="BO31" s="1688"/>
      <c r="BP31" s="1688"/>
      <c r="BQ31" s="1689"/>
      <c r="BR31" s="1702">
        <v>
1</v>
      </c>
      <c r="BS31" s="1703"/>
      <c r="BT31" s="1703"/>
      <c r="BU31" s="1703"/>
      <c r="BV31" s="1703"/>
      <c r="BW31" s="1703">
        <v>
1</v>
      </c>
      <c r="BX31" s="1703"/>
      <c r="BY31" s="1703"/>
      <c r="BZ31" s="1703"/>
      <c r="CA31" s="1703"/>
      <c r="CB31" s="1703">
        <v>
1</v>
      </c>
      <c r="CC31" s="1703"/>
      <c r="CD31" s="1703"/>
      <c r="CE31" s="1703"/>
      <c r="CF31" s="1704"/>
    </row>
    <row r="32" spans="1:84" ht="16.5" customHeight="1" x14ac:dyDescent="0.15">
      <c r="A32" s="5"/>
      <c r="B32" s="5"/>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3"/>
      <c r="AM32" s="1712"/>
      <c r="AN32" s="1710"/>
      <c r="AO32" s="1707"/>
      <c r="AP32" s="1688" t="s">
        <v>
635</v>
      </c>
      <c r="AQ32" s="1688"/>
      <c r="AR32" s="1688"/>
      <c r="AS32" s="1688"/>
      <c r="AT32" s="1689"/>
      <c r="AU32" s="1702">
        <v>
10</v>
      </c>
      <c r="AV32" s="1703"/>
      <c r="AW32" s="1703"/>
      <c r="AX32" s="1703"/>
      <c r="AY32" s="1703"/>
      <c r="AZ32" s="1703">
        <v>
10</v>
      </c>
      <c r="BA32" s="1703"/>
      <c r="BB32" s="1703"/>
      <c r="BC32" s="1703"/>
      <c r="BD32" s="1703"/>
      <c r="BE32" s="1703">
        <v>
10</v>
      </c>
      <c r="BF32" s="1703"/>
      <c r="BG32" s="1703"/>
      <c r="BH32" s="1703"/>
      <c r="BI32" s="1704"/>
      <c r="BJ32" s="1710"/>
      <c r="BK32" s="1710"/>
      <c r="BL32" s="1707"/>
      <c r="BM32" s="1688" t="s">
        <v>
635</v>
      </c>
      <c r="BN32" s="1688"/>
      <c r="BO32" s="1688"/>
      <c r="BP32" s="1688"/>
      <c r="BQ32" s="1689"/>
      <c r="BR32" s="1702">
        <v>
26</v>
      </c>
      <c r="BS32" s="1703"/>
      <c r="BT32" s="1703"/>
      <c r="BU32" s="1703"/>
      <c r="BV32" s="1703"/>
      <c r="BW32" s="1703">
        <v>
27</v>
      </c>
      <c r="BX32" s="1703"/>
      <c r="BY32" s="1703"/>
      <c r="BZ32" s="1703"/>
      <c r="CA32" s="1703"/>
      <c r="CB32" s="1703">
        <v>
27</v>
      </c>
      <c r="CC32" s="1703"/>
      <c r="CD32" s="1703"/>
      <c r="CE32" s="1703"/>
      <c r="CF32" s="1704"/>
    </row>
    <row r="33" spans="1:84" ht="16.5" customHeight="1" x14ac:dyDescent="0.1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43"/>
      <c r="AM33" s="1688" t="s">
        <v>
662</v>
      </c>
      <c r="AN33" s="1688"/>
      <c r="AO33" s="1688"/>
      <c r="AP33" s="1688" t="s">
        <v>
634</v>
      </c>
      <c r="AQ33" s="1688"/>
      <c r="AR33" s="1688"/>
      <c r="AS33" s="1688"/>
      <c r="AT33" s="1689"/>
      <c r="AU33" s="1702">
        <v>
1</v>
      </c>
      <c r="AV33" s="1703"/>
      <c r="AW33" s="1703"/>
      <c r="AX33" s="1703"/>
      <c r="AY33" s="1703"/>
      <c r="AZ33" s="1703">
        <v>
1</v>
      </c>
      <c r="BA33" s="1703"/>
      <c r="BB33" s="1703"/>
      <c r="BC33" s="1703"/>
      <c r="BD33" s="1703"/>
      <c r="BE33" s="1703">
        <v>
1</v>
      </c>
      <c r="BF33" s="1703"/>
      <c r="BG33" s="1703"/>
      <c r="BH33" s="1703"/>
      <c r="BI33" s="1704"/>
      <c r="BJ33" s="1708" t="s">
        <v>
1041</v>
      </c>
      <c r="BK33" s="1708"/>
      <c r="BL33" s="1709"/>
      <c r="BM33" s="1688" t="s">
        <v>
634</v>
      </c>
      <c r="BN33" s="1688"/>
      <c r="BO33" s="1688"/>
      <c r="BP33" s="1688"/>
      <c r="BQ33" s="1689"/>
      <c r="BR33" s="1702">
        <v>
10</v>
      </c>
      <c r="BS33" s="1703"/>
      <c r="BT33" s="1703"/>
      <c r="BU33" s="1703"/>
      <c r="BV33" s="1703"/>
      <c r="BW33" s="1703">
        <v>
10</v>
      </c>
      <c r="BX33" s="1703"/>
      <c r="BY33" s="1703"/>
      <c r="BZ33" s="1703"/>
      <c r="CA33" s="1703"/>
      <c r="CB33" s="1703">
        <v>
10</v>
      </c>
      <c r="CC33" s="1703"/>
      <c r="CD33" s="1703"/>
      <c r="CE33" s="1703"/>
      <c r="CF33" s="1704"/>
    </row>
    <row r="34" spans="1:84" ht="16.5" customHeight="1" x14ac:dyDescent="0.15">
      <c r="A34" s="4"/>
      <c r="B34" s="4"/>
      <c r="C34" s="5"/>
      <c r="D34" s="5"/>
      <c r="E34" s="5"/>
      <c r="F34" s="5"/>
      <c r="G34" s="5"/>
      <c r="H34" s="5"/>
      <c r="I34" s="5"/>
      <c r="J34" s="5"/>
      <c r="K34" s="5"/>
      <c r="L34" s="5"/>
      <c r="M34" s="5"/>
      <c r="N34" s="5"/>
      <c r="O34" s="5"/>
      <c r="P34" s="5"/>
      <c r="Q34" s="5"/>
      <c r="R34" s="5"/>
      <c r="S34" s="5" t="s">
        <v>
526</v>
      </c>
      <c r="T34" s="5"/>
      <c r="U34" s="5"/>
      <c r="V34" s="5"/>
      <c r="W34" s="5"/>
      <c r="X34" s="5"/>
      <c r="Y34" s="5"/>
      <c r="Z34" s="5"/>
      <c r="AA34" s="5"/>
      <c r="AB34" s="5"/>
      <c r="AC34" s="5"/>
      <c r="AD34" s="5"/>
      <c r="AE34" s="5"/>
      <c r="AF34" s="5"/>
      <c r="AG34" s="5"/>
      <c r="AH34" s="5"/>
      <c r="AI34" s="5"/>
      <c r="AJ34" s="5"/>
      <c r="AK34" s="5"/>
      <c r="AL34" s="43"/>
      <c r="AM34" s="1688"/>
      <c r="AN34" s="1688"/>
      <c r="AO34" s="1688"/>
      <c r="AP34" s="1688" t="s">
        <v>
635</v>
      </c>
      <c r="AQ34" s="1688"/>
      <c r="AR34" s="1688"/>
      <c r="AS34" s="1688"/>
      <c r="AT34" s="1689"/>
      <c r="AU34" s="1702">
        <v>
40</v>
      </c>
      <c r="AV34" s="1703"/>
      <c r="AW34" s="1703"/>
      <c r="AX34" s="1703"/>
      <c r="AY34" s="1703"/>
      <c r="AZ34" s="1703">
        <v>
40</v>
      </c>
      <c r="BA34" s="1703"/>
      <c r="BB34" s="1703"/>
      <c r="BC34" s="1703"/>
      <c r="BD34" s="1703"/>
      <c r="BE34" s="1703">
        <v>
40</v>
      </c>
      <c r="BF34" s="1703"/>
      <c r="BG34" s="1703"/>
      <c r="BH34" s="1703"/>
      <c r="BI34" s="1704"/>
      <c r="BJ34" s="1710"/>
      <c r="BK34" s="1710"/>
      <c r="BL34" s="1707"/>
      <c r="BM34" s="1688" t="s">
        <v>
635</v>
      </c>
      <c r="BN34" s="1688"/>
      <c r="BO34" s="1688"/>
      <c r="BP34" s="1688"/>
      <c r="BQ34" s="1689"/>
      <c r="BR34" s="1702">
        <v>
120</v>
      </c>
      <c r="BS34" s="1703"/>
      <c r="BT34" s="1703"/>
      <c r="BU34" s="1703"/>
      <c r="BV34" s="1703"/>
      <c r="BW34" s="1703">
        <v>
100</v>
      </c>
      <c r="BX34" s="1703"/>
      <c r="BY34" s="1703"/>
      <c r="BZ34" s="1703"/>
      <c r="CA34" s="1703"/>
      <c r="CB34" s="1703">
        <v>
100</v>
      </c>
      <c r="CC34" s="1703"/>
      <c r="CD34" s="1703"/>
      <c r="CE34" s="1703"/>
      <c r="CF34" s="1704"/>
    </row>
    <row r="35" spans="1:84" ht="16.5" customHeight="1" x14ac:dyDescent="0.15">
      <c r="A35" s="4"/>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43"/>
      <c r="AM35" s="1711" t="s">
        <v>
1042</v>
      </c>
      <c r="AN35" s="1708"/>
      <c r="AO35" s="1709"/>
      <c r="AP35" s="1688" t="s">
        <v>
634</v>
      </c>
      <c r="AQ35" s="1688"/>
      <c r="AR35" s="1688"/>
      <c r="AS35" s="1688"/>
      <c r="AT35" s="1689"/>
      <c r="AU35" s="1702">
        <v>
16</v>
      </c>
      <c r="AV35" s="1703"/>
      <c r="AW35" s="1703"/>
      <c r="AX35" s="1703"/>
      <c r="AY35" s="1703"/>
      <c r="AZ35" s="1703">
        <v>
16</v>
      </c>
      <c r="BA35" s="1703"/>
      <c r="BB35" s="1703"/>
      <c r="BC35" s="1703"/>
      <c r="BD35" s="1703"/>
      <c r="BE35" s="1703">
        <v>
16</v>
      </c>
      <c r="BF35" s="1703"/>
      <c r="BG35" s="1703"/>
      <c r="BH35" s="1703"/>
      <c r="BI35" s="1704"/>
      <c r="BJ35" s="1722" t="s">
        <v>
663</v>
      </c>
      <c r="BK35" s="1722"/>
      <c r="BL35" s="1723"/>
      <c r="BM35" s="1688" t="s">
        <v>
634</v>
      </c>
      <c r="BN35" s="1688"/>
      <c r="BO35" s="1688"/>
      <c r="BP35" s="1688"/>
      <c r="BQ35" s="1689"/>
      <c r="BR35" s="1702">
        <v>
1</v>
      </c>
      <c r="BS35" s="1703"/>
      <c r="BT35" s="1703"/>
      <c r="BU35" s="1703"/>
      <c r="BV35" s="1703"/>
      <c r="BW35" s="1703">
        <v>
1</v>
      </c>
      <c r="BX35" s="1703"/>
      <c r="BY35" s="1703"/>
      <c r="BZ35" s="1703"/>
      <c r="CA35" s="1703"/>
      <c r="CB35" s="1703">
        <v>
1</v>
      </c>
      <c r="CC35" s="1703"/>
      <c r="CD35" s="1703"/>
      <c r="CE35" s="1703"/>
      <c r="CF35" s="1704"/>
    </row>
    <row r="36" spans="1:84" ht="16.5" customHeight="1" x14ac:dyDescent="0.1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43"/>
      <c r="AM36" s="1712"/>
      <c r="AN36" s="1710"/>
      <c r="AO36" s="1707"/>
      <c r="AP36" s="1726" t="s">
        <v>
635</v>
      </c>
      <c r="AQ36" s="1727"/>
      <c r="AR36" s="1727"/>
      <c r="AS36" s="1727"/>
      <c r="AT36" s="1727"/>
      <c r="AU36" s="1702">
        <v>
250</v>
      </c>
      <c r="AV36" s="1703"/>
      <c r="AW36" s="1703"/>
      <c r="AX36" s="1703"/>
      <c r="AY36" s="1703"/>
      <c r="AZ36" s="1703">
        <v>
250</v>
      </c>
      <c r="BA36" s="1703"/>
      <c r="BB36" s="1703"/>
      <c r="BC36" s="1703"/>
      <c r="BD36" s="1703"/>
      <c r="BE36" s="1703">
        <v>
250</v>
      </c>
      <c r="BF36" s="1703"/>
      <c r="BG36" s="1703"/>
      <c r="BH36" s="1703"/>
      <c r="BI36" s="1704"/>
      <c r="BJ36" s="1724"/>
      <c r="BK36" s="1724"/>
      <c r="BL36" s="1725"/>
      <c r="BM36" s="1688" t="s">
        <v>
635</v>
      </c>
      <c r="BN36" s="1688"/>
      <c r="BO36" s="1688"/>
      <c r="BP36" s="1688"/>
      <c r="BQ36" s="1689"/>
      <c r="BR36" s="1702">
        <v>
100</v>
      </c>
      <c r="BS36" s="1703"/>
      <c r="BT36" s="1703"/>
      <c r="BU36" s="1703"/>
      <c r="BV36" s="1703"/>
      <c r="BW36" s="1703">
        <v>
210</v>
      </c>
      <c r="BX36" s="1703"/>
      <c r="BY36" s="1703"/>
      <c r="BZ36" s="1703"/>
      <c r="CA36" s="1703"/>
      <c r="CB36" s="1703">
        <v>
100</v>
      </c>
      <c r="CC36" s="1703"/>
      <c r="CD36" s="1703"/>
      <c r="CE36" s="1703"/>
      <c r="CF36" s="1704"/>
    </row>
    <row r="37" spans="1:84" ht="16.5" customHeight="1" x14ac:dyDescent="0.15">
      <c r="A37" s="5"/>
      <c r="B37" s="5"/>
      <c r="C37" s="22"/>
      <c r="D37" s="22"/>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3"/>
      <c r="AM37" s="1728" t="s">
        <v>
664</v>
      </c>
      <c r="AN37" s="1729"/>
      <c r="AO37" s="1730"/>
      <c r="AP37" s="1688" t="s">
        <v>
634</v>
      </c>
      <c r="AQ37" s="1688"/>
      <c r="AR37" s="1688"/>
      <c r="AS37" s="1688"/>
      <c r="AT37" s="1689"/>
      <c r="AU37" s="1702">
        <v>
1</v>
      </c>
      <c r="AV37" s="1703"/>
      <c r="AW37" s="1703"/>
      <c r="AX37" s="1703"/>
      <c r="AY37" s="1703"/>
      <c r="AZ37" s="1703">
        <v>
1</v>
      </c>
      <c r="BA37" s="1703"/>
      <c r="BB37" s="1703"/>
      <c r="BC37" s="1703"/>
      <c r="BD37" s="1703"/>
      <c r="BE37" s="1703">
        <v>
1</v>
      </c>
      <c r="BF37" s="1703"/>
      <c r="BG37" s="1703"/>
      <c r="BH37" s="1703"/>
      <c r="BI37" s="1704"/>
      <c r="BJ37" s="1708" t="s">
        <v>
665</v>
      </c>
      <c r="BK37" s="1708"/>
      <c r="BL37" s="1709"/>
      <c r="BM37" s="1688" t="s">
        <v>
634</v>
      </c>
      <c r="BN37" s="1688"/>
      <c r="BO37" s="1688"/>
      <c r="BP37" s="1688"/>
      <c r="BQ37" s="1689"/>
      <c r="BR37" s="1702">
        <v>
1</v>
      </c>
      <c r="BS37" s="1703"/>
      <c r="BT37" s="1703"/>
      <c r="BU37" s="1703"/>
      <c r="BV37" s="1703"/>
      <c r="BW37" s="1703">
        <v>
1</v>
      </c>
      <c r="BX37" s="1703"/>
      <c r="BY37" s="1703"/>
      <c r="BZ37" s="1703"/>
      <c r="CA37" s="1703"/>
      <c r="CB37" s="1703">
        <v>
1</v>
      </c>
      <c r="CC37" s="1703"/>
      <c r="CD37" s="1703"/>
      <c r="CE37" s="1703"/>
      <c r="CF37" s="1704"/>
    </row>
    <row r="38" spans="1:84" ht="16.5" customHeight="1" x14ac:dyDescent="0.15">
      <c r="A38" s="5"/>
      <c r="B38" s="5"/>
      <c r="C38" s="5"/>
      <c r="D38" s="11"/>
      <c r="E38" s="11"/>
      <c r="F38" s="11"/>
      <c r="G38" s="11"/>
      <c r="H38" s="11"/>
      <c r="I38" s="11"/>
      <c r="J38" s="11"/>
      <c r="K38" s="11"/>
      <c r="L38" s="11"/>
      <c r="M38" s="11"/>
      <c r="N38" s="11"/>
      <c r="O38" s="11"/>
      <c r="P38" s="5"/>
      <c r="Q38" s="5"/>
      <c r="R38" s="5"/>
      <c r="S38" s="5"/>
      <c r="T38" s="5"/>
      <c r="U38" s="5"/>
      <c r="V38" s="5"/>
      <c r="W38" s="5"/>
      <c r="X38" s="5"/>
      <c r="Y38" s="4"/>
      <c r="Z38" s="4"/>
      <c r="AA38" s="4"/>
      <c r="AB38" s="4"/>
      <c r="AC38" s="4"/>
      <c r="AD38" s="4"/>
      <c r="AE38" s="4"/>
      <c r="AF38" s="4"/>
      <c r="AG38" s="4"/>
      <c r="AH38" s="4"/>
      <c r="AI38" s="4"/>
      <c r="AJ38" s="4"/>
      <c r="AK38" s="4"/>
      <c r="AL38" s="43"/>
      <c r="AM38" s="1731"/>
      <c r="AN38" s="1732"/>
      <c r="AO38" s="1733"/>
      <c r="AP38" s="1688" t="s">
        <v>
635</v>
      </c>
      <c r="AQ38" s="1688"/>
      <c r="AR38" s="1688"/>
      <c r="AS38" s="1688"/>
      <c r="AT38" s="1689"/>
      <c r="AU38" s="1702">
        <v>
113</v>
      </c>
      <c r="AV38" s="1703"/>
      <c r="AW38" s="1703"/>
      <c r="AX38" s="1703"/>
      <c r="AY38" s="1703"/>
      <c r="AZ38" s="1703">
        <v>
105</v>
      </c>
      <c r="BA38" s="1703"/>
      <c r="BB38" s="1703"/>
      <c r="BC38" s="1703"/>
      <c r="BD38" s="1703"/>
      <c r="BE38" s="1703">
        <v>
85</v>
      </c>
      <c r="BF38" s="1703"/>
      <c r="BG38" s="1703"/>
      <c r="BH38" s="1703"/>
      <c r="BI38" s="1704"/>
      <c r="BJ38" s="1710"/>
      <c r="BK38" s="1710"/>
      <c r="BL38" s="1707"/>
      <c r="BM38" s="1688" t="s">
        <v>
635</v>
      </c>
      <c r="BN38" s="1688"/>
      <c r="BO38" s="1688"/>
      <c r="BP38" s="1688"/>
      <c r="BQ38" s="1689"/>
      <c r="BR38" s="1702">
        <v>
20</v>
      </c>
      <c r="BS38" s="1703"/>
      <c r="BT38" s="1703"/>
      <c r="BU38" s="1703"/>
      <c r="BV38" s="1703"/>
      <c r="BW38" s="1703">
        <v>
20</v>
      </c>
      <c r="BX38" s="1703"/>
      <c r="BY38" s="1703"/>
      <c r="BZ38" s="1703"/>
      <c r="CA38" s="1703"/>
      <c r="CB38" s="1703">
        <v>
20</v>
      </c>
      <c r="CC38" s="1703"/>
      <c r="CD38" s="1703"/>
      <c r="CE38" s="1703"/>
      <c r="CF38" s="1704"/>
    </row>
    <row r="39" spans="1:84" ht="16.5" customHeight="1" x14ac:dyDescent="0.15">
      <c r="A39" s="5"/>
      <c r="B39" s="5"/>
      <c r="C39" s="5"/>
      <c r="D39" s="11"/>
      <c r="E39" s="11"/>
      <c r="F39" s="11"/>
      <c r="G39" s="11"/>
      <c r="H39" s="11"/>
      <c r="I39" s="11"/>
      <c r="J39" s="11"/>
      <c r="K39" s="11"/>
      <c r="L39" s="11"/>
      <c r="M39" s="11"/>
      <c r="N39" s="11"/>
      <c r="O39" s="11"/>
      <c r="P39" s="11"/>
      <c r="Q39" s="11"/>
      <c r="R39" s="11"/>
      <c r="S39" s="4"/>
      <c r="T39" s="4"/>
      <c r="U39" s="4"/>
      <c r="V39" s="4"/>
      <c r="W39" s="4"/>
      <c r="X39" s="4"/>
      <c r="Y39" s="4"/>
      <c r="Z39" s="4"/>
      <c r="AA39" s="4"/>
      <c r="AB39" s="4"/>
      <c r="AC39" s="4"/>
      <c r="AD39" s="4"/>
      <c r="AE39" s="4"/>
      <c r="AF39" s="4"/>
      <c r="AG39" s="4"/>
      <c r="AH39" s="4"/>
      <c r="AI39" s="4"/>
      <c r="AJ39" s="4"/>
      <c r="AK39" s="4"/>
      <c r="AL39" s="43"/>
      <c r="AM39" s="1688" t="s">
        <v>
1043</v>
      </c>
      <c r="AN39" s="1688"/>
      <c r="AO39" s="1688"/>
      <c r="AP39" s="1688" t="s">
        <v>
634</v>
      </c>
      <c r="AQ39" s="1688"/>
      <c r="AR39" s="1688"/>
      <c r="AS39" s="1688"/>
      <c r="AT39" s="1689"/>
      <c r="AU39" s="1702">
        <v>
44</v>
      </c>
      <c r="AV39" s="1703"/>
      <c r="AW39" s="1703"/>
      <c r="AX39" s="1703"/>
      <c r="AY39" s="1703"/>
      <c r="AZ39" s="1703">
        <v>
36</v>
      </c>
      <c r="BA39" s="1703"/>
      <c r="BB39" s="1703"/>
      <c r="BC39" s="1703"/>
      <c r="BD39" s="1703"/>
      <c r="BE39" s="1703">
        <v>
36</v>
      </c>
      <c r="BF39" s="1703"/>
      <c r="BG39" s="1703"/>
      <c r="BH39" s="1703"/>
      <c r="BI39" s="1704"/>
      <c r="BJ39" s="1734" t="s">
        <v>
666</v>
      </c>
      <c r="BK39" s="1735"/>
      <c r="BL39" s="1735"/>
      <c r="BM39" s="1688" t="s">
        <v>
634</v>
      </c>
      <c r="BN39" s="1688"/>
      <c r="BO39" s="1688"/>
      <c r="BP39" s="1688"/>
      <c r="BQ39" s="1689"/>
      <c r="BR39" s="1702">
        <v>
11</v>
      </c>
      <c r="BS39" s="1703"/>
      <c r="BT39" s="1703"/>
      <c r="BU39" s="1703"/>
      <c r="BV39" s="1703"/>
      <c r="BW39" s="1703">
        <v>
11</v>
      </c>
      <c r="BX39" s="1703"/>
      <c r="BY39" s="1703"/>
      <c r="BZ39" s="1703"/>
      <c r="CA39" s="1703"/>
      <c r="CB39" s="1703">
        <v>
11</v>
      </c>
      <c r="CC39" s="1703"/>
      <c r="CD39" s="1703"/>
      <c r="CE39" s="1703"/>
      <c r="CF39" s="1704"/>
    </row>
    <row r="40" spans="1:84" ht="16.5" customHeight="1" x14ac:dyDescent="0.1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1688"/>
      <c r="AN40" s="1688"/>
      <c r="AO40" s="1688"/>
      <c r="AP40" s="1688" t="s">
        <v>
635</v>
      </c>
      <c r="AQ40" s="1688"/>
      <c r="AR40" s="1688"/>
      <c r="AS40" s="1688"/>
      <c r="AT40" s="1689"/>
      <c r="AU40" s="1702">
        <v>
1421</v>
      </c>
      <c r="AV40" s="1703"/>
      <c r="AW40" s="1703"/>
      <c r="AX40" s="1703"/>
      <c r="AY40" s="1703"/>
      <c r="AZ40" s="1703">
        <v>
1200</v>
      </c>
      <c r="BA40" s="1703"/>
      <c r="BB40" s="1703"/>
      <c r="BC40" s="1703"/>
      <c r="BD40" s="1703"/>
      <c r="BE40" s="1703">
        <v>
1200</v>
      </c>
      <c r="BF40" s="1703"/>
      <c r="BG40" s="1703"/>
      <c r="BH40" s="1703"/>
      <c r="BI40" s="1704"/>
      <c r="BJ40" s="1736"/>
      <c r="BK40" s="1735"/>
      <c r="BL40" s="1735"/>
      <c r="BM40" s="1688" t="s">
        <v>
635</v>
      </c>
      <c r="BN40" s="1688"/>
      <c r="BO40" s="1688"/>
      <c r="BP40" s="1688"/>
      <c r="BQ40" s="1689"/>
      <c r="BR40" s="1702">
        <v>
376</v>
      </c>
      <c r="BS40" s="1703"/>
      <c r="BT40" s="1703"/>
      <c r="BU40" s="1703"/>
      <c r="BV40" s="1703"/>
      <c r="BW40" s="1703">
        <v>
381</v>
      </c>
      <c r="BX40" s="1703"/>
      <c r="BY40" s="1703"/>
      <c r="BZ40" s="1703"/>
      <c r="CA40" s="1703"/>
      <c r="CB40" s="1703">
        <v>
384</v>
      </c>
      <c r="CC40" s="1703"/>
      <c r="CD40" s="1703"/>
      <c r="CE40" s="1703"/>
      <c r="CF40" s="1704"/>
    </row>
    <row r="41" spans="1:84" ht="16.5" customHeight="1" x14ac:dyDescent="0.15">
      <c r="A41" s="5"/>
      <c r="B41" s="5"/>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3"/>
      <c r="AM41" s="1688" t="s">
        <v>
827</v>
      </c>
      <c r="AN41" s="1688"/>
      <c r="AO41" s="1688"/>
      <c r="AP41" s="1688" t="s">
        <v>
634</v>
      </c>
      <c r="AQ41" s="1688"/>
      <c r="AR41" s="1688"/>
      <c r="AS41" s="1688"/>
      <c r="AT41" s="1689"/>
      <c r="AU41" s="1702">
        <v>
16</v>
      </c>
      <c r="AV41" s="1703"/>
      <c r="AW41" s="1703"/>
      <c r="AX41" s="1703"/>
      <c r="AY41" s="1703"/>
      <c r="AZ41" s="1703">
        <v>
16</v>
      </c>
      <c r="BA41" s="1703"/>
      <c r="BB41" s="1703"/>
      <c r="BC41" s="1703"/>
      <c r="BD41" s="1703"/>
      <c r="BE41" s="1703">
        <v>
15</v>
      </c>
      <c r="BF41" s="1703"/>
      <c r="BG41" s="1703"/>
      <c r="BH41" s="1703"/>
      <c r="BI41" s="1704"/>
      <c r="BJ41" s="1737" t="s">
        <v>
1044</v>
      </c>
      <c r="BK41" s="1737"/>
      <c r="BL41" s="1738"/>
      <c r="BM41" s="1739" t="s">
        <v>
634</v>
      </c>
      <c r="BN41" s="1740"/>
      <c r="BO41" s="1740"/>
      <c r="BP41" s="1740"/>
      <c r="BQ41" s="1740"/>
      <c r="BR41" s="1702">
        <v>
1</v>
      </c>
      <c r="BS41" s="1703"/>
      <c r="BT41" s="1703"/>
      <c r="BU41" s="1703"/>
      <c r="BV41" s="1703"/>
      <c r="BW41" s="1703">
        <v>
1</v>
      </c>
      <c r="BX41" s="1703"/>
      <c r="BY41" s="1703"/>
      <c r="BZ41" s="1703"/>
      <c r="CA41" s="1703"/>
      <c r="CB41" s="1703">
        <v>
1</v>
      </c>
      <c r="CC41" s="1703"/>
      <c r="CD41" s="1703"/>
      <c r="CE41" s="1703"/>
      <c r="CF41" s="1704"/>
    </row>
    <row r="42" spans="1:84" ht="16.5" customHeight="1" x14ac:dyDescent="0.1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1688"/>
      <c r="AN42" s="1688"/>
      <c r="AO42" s="1688"/>
      <c r="AP42" s="1688" t="s">
        <v>
635</v>
      </c>
      <c r="AQ42" s="1688"/>
      <c r="AR42" s="1688"/>
      <c r="AS42" s="1688"/>
      <c r="AT42" s="1689"/>
      <c r="AU42" s="1752">
        <v>
263</v>
      </c>
      <c r="AV42" s="1753"/>
      <c r="AW42" s="1753"/>
      <c r="AX42" s="1753"/>
      <c r="AY42" s="1753"/>
      <c r="AZ42" s="1753">
        <v>
269</v>
      </c>
      <c r="BA42" s="1753"/>
      <c r="BB42" s="1753"/>
      <c r="BC42" s="1753"/>
      <c r="BD42" s="1753"/>
      <c r="BE42" s="1753">
        <v>
243</v>
      </c>
      <c r="BF42" s="1753"/>
      <c r="BG42" s="1753"/>
      <c r="BH42" s="1753"/>
      <c r="BI42" s="1754"/>
      <c r="BJ42" s="1737"/>
      <c r="BK42" s="1737"/>
      <c r="BL42" s="1738"/>
      <c r="BM42" s="1739" t="s">
        <v>
1045</v>
      </c>
      <c r="BN42" s="1740"/>
      <c r="BO42" s="1740"/>
      <c r="BP42" s="1740"/>
      <c r="BQ42" s="1740"/>
      <c r="BR42" s="1702">
        <v>
29</v>
      </c>
      <c r="BS42" s="1703"/>
      <c r="BT42" s="1703"/>
      <c r="BU42" s="1703"/>
      <c r="BV42" s="1703"/>
      <c r="BW42" s="1703">
        <v>
27</v>
      </c>
      <c r="BX42" s="1703"/>
      <c r="BY42" s="1703"/>
      <c r="BZ42" s="1703"/>
      <c r="CA42" s="1703"/>
      <c r="CB42" s="1703">
        <v>
30</v>
      </c>
      <c r="CC42" s="1703"/>
      <c r="CD42" s="1703"/>
      <c r="CE42" s="1703"/>
      <c r="CF42" s="1704"/>
    </row>
    <row r="43" spans="1:84" ht="16.5" customHeight="1" x14ac:dyDescent="0.1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67"/>
      <c r="AN43" s="467"/>
      <c r="AO43" s="477"/>
      <c r="AP43" s="477"/>
      <c r="AQ43" s="477"/>
      <c r="AR43" s="477"/>
      <c r="AS43" s="477"/>
      <c r="AT43" s="477"/>
      <c r="AU43" s="477"/>
      <c r="AV43" s="477"/>
      <c r="AW43" s="467"/>
      <c r="AX43" s="467"/>
      <c r="AY43" s="467"/>
      <c r="AZ43" s="467"/>
      <c r="BA43" s="467"/>
      <c r="BB43" s="467"/>
      <c r="BC43" s="467"/>
      <c r="BD43" s="467"/>
      <c r="BE43" s="467"/>
      <c r="BF43" s="467"/>
      <c r="BG43" s="467"/>
      <c r="BH43" s="467"/>
      <c r="BI43" s="467"/>
      <c r="BJ43" s="1749" t="s">
        <v>
1046</v>
      </c>
      <c r="BK43" s="1749"/>
      <c r="BL43" s="1749"/>
      <c r="BM43" s="1750" t="s">
        <v>
634</v>
      </c>
      <c r="BN43" s="1750"/>
      <c r="BO43" s="1750"/>
      <c r="BP43" s="1750"/>
      <c r="BQ43" s="1751"/>
      <c r="BR43" s="1702">
        <v>
0</v>
      </c>
      <c r="BS43" s="1703"/>
      <c r="BT43" s="1703"/>
      <c r="BU43" s="1703"/>
      <c r="BV43" s="1703"/>
      <c r="BW43" s="1703">
        <v>
0</v>
      </c>
      <c r="BX43" s="1703"/>
      <c r="BY43" s="1703"/>
      <c r="BZ43" s="1703"/>
      <c r="CA43" s="1703"/>
      <c r="CB43" s="1703">
        <v>
1</v>
      </c>
      <c r="CC43" s="1703"/>
      <c r="CD43" s="1703"/>
      <c r="CE43" s="1703"/>
      <c r="CF43" s="1704"/>
    </row>
    <row r="44" spans="1:84" ht="16.5" customHeight="1" x14ac:dyDescent="0.15">
      <c r="AM44" s="467"/>
      <c r="AN44" s="468" t="s">
        <v>
676</v>
      </c>
      <c r="AO44" s="467"/>
      <c r="AP44" s="469"/>
      <c r="AQ44" s="477"/>
      <c r="AR44" s="467"/>
      <c r="AS44" s="467"/>
      <c r="AT44" s="467"/>
      <c r="AU44" s="467"/>
      <c r="AV44" s="467"/>
      <c r="AW44" s="467"/>
      <c r="AX44" s="467"/>
      <c r="AY44" s="467"/>
      <c r="AZ44" s="467"/>
      <c r="BA44" s="467"/>
      <c r="BB44" s="467"/>
      <c r="BC44" s="467"/>
      <c r="BD44" s="467"/>
      <c r="BE44" s="467"/>
      <c r="BF44" s="467"/>
      <c r="BG44" s="467"/>
      <c r="BH44" s="467"/>
      <c r="BI44" s="467"/>
      <c r="BJ44" s="1749"/>
      <c r="BK44" s="1749"/>
      <c r="BL44" s="1749"/>
      <c r="BM44" s="1750" t="s">
        <v>
1045</v>
      </c>
      <c r="BN44" s="1750"/>
      <c r="BO44" s="1750"/>
      <c r="BP44" s="1750"/>
      <c r="BQ44" s="1751"/>
      <c r="BR44" s="1752">
        <v>
0</v>
      </c>
      <c r="BS44" s="1753"/>
      <c r="BT44" s="1753"/>
      <c r="BU44" s="1753"/>
      <c r="BV44" s="1753"/>
      <c r="BW44" s="1753">
        <v>
0</v>
      </c>
      <c r="BX44" s="1753"/>
      <c r="BY44" s="1753"/>
      <c r="BZ44" s="1753"/>
      <c r="CA44" s="1753"/>
      <c r="CB44" s="1753">
        <v>
20</v>
      </c>
      <c r="CC44" s="1753"/>
      <c r="CD44" s="1753"/>
      <c r="CE44" s="1753"/>
      <c r="CF44" s="1754"/>
    </row>
    <row r="45" spans="1:84" ht="24" customHeight="1" x14ac:dyDescent="0.15">
      <c r="A45" s="64"/>
      <c r="B45" s="64"/>
      <c r="AM45" s="470"/>
      <c r="AN45" s="467"/>
      <c r="AO45" s="467"/>
      <c r="AP45" s="467"/>
      <c r="AQ45" s="467"/>
      <c r="AR45" s="467"/>
      <c r="AS45" s="467"/>
      <c r="AT45" s="467"/>
      <c r="AU45" s="467"/>
      <c r="AV45" s="467"/>
      <c r="AW45" s="467"/>
      <c r="AX45" s="467"/>
      <c r="AY45" s="467"/>
      <c r="AZ45" s="467"/>
      <c r="BA45" s="467"/>
      <c r="BB45" s="467"/>
      <c r="BC45" s="467"/>
      <c r="BD45" s="467"/>
      <c r="BE45" s="467"/>
      <c r="BF45" s="467"/>
      <c r="BG45" s="467"/>
      <c r="BH45" s="467"/>
      <c r="BI45" s="467"/>
      <c r="BJ45" s="467"/>
      <c r="BK45" s="467"/>
      <c r="BL45" s="467"/>
      <c r="BM45" s="467"/>
      <c r="BN45" s="467"/>
      <c r="BO45" s="467"/>
      <c r="BP45" s="467"/>
      <c r="BQ45" s="467"/>
      <c r="BR45" s="467"/>
      <c r="BS45" s="467"/>
      <c r="BT45" s="467"/>
      <c r="BU45" s="467"/>
      <c r="BV45" s="467"/>
      <c r="BW45" s="467"/>
      <c r="BX45" s="467"/>
      <c r="BY45" s="467"/>
      <c r="BZ45" s="467"/>
      <c r="CA45" s="467"/>
      <c r="CB45" s="467"/>
      <c r="CC45" s="1747"/>
      <c r="CD45" s="1748"/>
      <c r="CE45" s="1748"/>
      <c r="CF45" s="1748"/>
    </row>
    <row r="46" spans="1:84" ht="18" customHeight="1" x14ac:dyDescent="0.15">
      <c r="A46" s="545">
        <v>
112</v>
      </c>
      <c r="B46" s="545"/>
      <c r="C46" s="545"/>
      <c r="D46" s="545"/>
      <c r="E46" s="545"/>
      <c r="F46" s="545"/>
      <c r="G46" s="545"/>
      <c r="H46" s="545"/>
      <c r="I46" s="545"/>
      <c r="J46" s="545"/>
      <c r="K46" s="545"/>
      <c r="L46" s="545"/>
      <c r="M46" s="545"/>
      <c r="N46" s="545"/>
      <c r="O46" s="545"/>
      <c r="P46" s="545"/>
      <c r="Q46" s="545"/>
      <c r="R46" s="545"/>
      <c r="S46" s="545"/>
      <c r="T46" s="545"/>
      <c r="U46" s="545"/>
      <c r="V46" s="545"/>
      <c r="W46" s="545"/>
      <c r="X46" s="545"/>
      <c r="Y46" s="545"/>
      <c r="Z46" s="545"/>
      <c r="AA46" s="545"/>
      <c r="AB46" s="545"/>
      <c r="AC46" s="545"/>
      <c r="AD46" s="545"/>
      <c r="AE46" s="545"/>
      <c r="AF46" s="545"/>
      <c r="AG46" s="545"/>
      <c r="AH46" s="545"/>
      <c r="AI46" s="545"/>
      <c r="AJ46" s="545"/>
      <c r="AK46" s="545"/>
      <c r="AL46" s="545"/>
      <c r="AM46" s="1693">
        <v>
113</v>
      </c>
      <c r="AN46" s="1693"/>
      <c r="AO46" s="1693"/>
      <c r="AP46" s="1693"/>
      <c r="AQ46" s="1693"/>
      <c r="AR46" s="1693"/>
      <c r="AS46" s="1693"/>
      <c r="AT46" s="1693"/>
      <c r="AU46" s="1693"/>
      <c r="AV46" s="1693"/>
      <c r="AW46" s="1693"/>
      <c r="AX46" s="1693"/>
      <c r="AY46" s="1693"/>
      <c r="AZ46" s="1693"/>
      <c r="BA46" s="1693"/>
      <c r="BB46" s="1693"/>
      <c r="BC46" s="1693"/>
      <c r="BD46" s="1693"/>
      <c r="BE46" s="1693"/>
      <c r="BF46" s="1693"/>
      <c r="BG46" s="1693"/>
      <c r="BH46" s="1693"/>
      <c r="BI46" s="1693"/>
      <c r="BJ46" s="1693"/>
      <c r="BK46" s="1693"/>
      <c r="BL46" s="1693"/>
      <c r="BM46" s="1693"/>
      <c r="BN46" s="1693"/>
      <c r="BO46" s="1693"/>
      <c r="BP46" s="1693"/>
      <c r="BQ46" s="1693"/>
      <c r="BR46" s="1693"/>
      <c r="BS46" s="1693"/>
      <c r="BT46" s="1693"/>
      <c r="BU46" s="1693"/>
      <c r="BV46" s="1693"/>
      <c r="BW46" s="1693"/>
      <c r="BX46" s="1693"/>
      <c r="BY46" s="1693"/>
      <c r="BZ46" s="1693"/>
      <c r="CA46" s="1693"/>
      <c r="CB46" s="1693"/>
      <c r="CC46" s="1693"/>
      <c r="CD46" s="1693"/>
      <c r="CE46" s="1693"/>
      <c r="CF46" s="1693"/>
    </row>
    <row r="47" spans="1:84" ht="18" customHeight="1" x14ac:dyDescent="0.15">
      <c r="A47" s="63"/>
      <c r="B47" s="63"/>
      <c r="AM47" s="462"/>
      <c r="AN47" s="462"/>
    </row>
    <row r="48" spans="1:84" ht="18" customHeight="1" x14ac:dyDescent="0.15"/>
    <row r="49" spans="3:75" ht="18" customHeight="1" x14ac:dyDescent="0.15"/>
    <row r="50" spans="3:75" ht="18" customHeight="1" x14ac:dyDescent="0.15"/>
    <row r="51" spans="3:75" ht="18" customHeight="1" x14ac:dyDescent="0.15"/>
    <row r="54" spans="3:75" x14ac:dyDescent="0.15">
      <c r="C54" s="1164"/>
      <c r="D54" s="1164"/>
      <c r="E54" s="1164"/>
      <c r="F54" s="1164"/>
      <c r="G54" s="1164"/>
      <c r="H54" s="1164"/>
      <c r="I54" s="1164"/>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O54" s="463"/>
      <c r="AP54" s="463"/>
      <c r="AQ54" s="463"/>
      <c r="AR54" s="463"/>
      <c r="AS54" s="463"/>
      <c r="AT54" s="463"/>
      <c r="AU54" s="463"/>
      <c r="AV54" s="463"/>
      <c r="AW54" s="463"/>
      <c r="AX54" s="463"/>
      <c r="AY54" s="463"/>
      <c r="AZ54" s="463"/>
      <c r="BA54" s="463"/>
      <c r="BB54" s="463"/>
      <c r="BC54" s="463"/>
      <c r="BD54" s="463"/>
      <c r="BE54" s="463"/>
      <c r="BF54" s="463"/>
      <c r="BG54" s="463"/>
      <c r="BH54" s="463"/>
      <c r="BI54" s="463"/>
      <c r="BJ54" s="463"/>
      <c r="BK54" s="463"/>
      <c r="BL54" s="463"/>
      <c r="BM54" s="463"/>
      <c r="BN54" s="463"/>
      <c r="BO54" s="463"/>
      <c r="BP54" s="463"/>
      <c r="BQ54" s="463"/>
      <c r="BR54" s="463"/>
      <c r="BS54" s="463"/>
      <c r="BT54" s="463"/>
      <c r="BU54" s="463"/>
      <c r="BV54" s="463"/>
      <c r="BW54" s="463"/>
    </row>
  </sheetData>
  <mergeCells count="449">
    <mergeCell ref="A7:A9"/>
    <mergeCell ref="B7:B9"/>
    <mergeCell ref="CC45:CF45"/>
    <mergeCell ref="AM46:CF46"/>
    <mergeCell ref="BJ43:BL44"/>
    <mergeCell ref="BM43:BQ43"/>
    <mergeCell ref="BR43:BV43"/>
    <mergeCell ref="BW43:CA43"/>
    <mergeCell ref="CB43:CF43"/>
    <mergeCell ref="BM44:BQ44"/>
    <mergeCell ref="BR44:BV44"/>
    <mergeCell ref="BW44:CA44"/>
    <mergeCell ref="CB44:CF44"/>
    <mergeCell ref="CB41:CF41"/>
    <mergeCell ref="AP42:AT42"/>
    <mergeCell ref="AU42:AY42"/>
    <mergeCell ref="AZ42:BD42"/>
    <mergeCell ref="BE42:BI42"/>
    <mergeCell ref="BM42:BQ42"/>
    <mergeCell ref="BR42:BV42"/>
    <mergeCell ref="BW42:CA42"/>
    <mergeCell ref="CB42:CF42"/>
    <mergeCell ref="AM41:AO42"/>
    <mergeCell ref="AP41:AT41"/>
    <mergeCell ref="AU41:AY41"/>
    <mergeCell ref="AZ41:BD41"/>
    <mergeCell ref="BE41:BI41"/>
    <mergeCell ref="BJ41:BL42"/>
    <mergeCell ref="BM41:BQ41"/>
    <mergeCell ref="BR41:BV41"/>
    <mergeCell ref="BW41:CA41"/>
    <mergeCell ref="CB39:CF39"/>
    <mergeCell ref="AP40:AT40"/>
    <mergeCell ref="AU40:AY40"/>
    <mergeCell ref="AZ40:BD40"/>
    <mergeCell ref="BE40:BI40"/>
    <mergeCell ref="BM40:BQ40"/>
    <mergeCell ref="BR40:BV40"/>
    <mergeCell ref="BW40:CA40"/>
    <mergeCell ref="CB40:CF40"/>
    <mergeCell ref="AM39:AO40"/>
    <mergeCell ref="AP39:AT39"/>
    <mergeCell ref="AU39:AY39"/>
    <mergeCell ref="AZ39:BD39"/>
    <mergeCell ref="BE39:BI39"/>
    <mergeCell ref="BJ39:BL40"/>
    <mergeCell ref="BM39:BQ39"/>
    <mergeCell ref="BR39:BV39"/>
    <mergeCell ref="BW39:CA39"/>
    <mergeCell ref="CB37:CF37"/>
    <mergeCell ref="AP38:AT38"/>
    <mergeCell ref="AU38:AY38"/>
    <mergeCell ref="AZ38:BD38"/>
    <mergeCell ref="BE38:BI38"/>
    <mergeCell ref="BM38:BQ38"/>
    <mergeCell ref="BR38:BV38"/>
    <mergeCell ref="BW38:CA38"/>
    <mergeCell ref="CB38:CF38"/>
    <mergeCell ref="AM37:AO38"/>
    <mergeCell ref="AP37:AT37"/>
    <mergeCell ref="AU37:AY37"/>
    <mergeCell ref="AZ37:BD37"/>
    <mergeCell ref="BE37:BI37"/>
    <mergeCell ref="BJ37:BL38"/>
    <mergeCell ref="BM37:BQ37"/>
    <mergeCell ref="BR37:BV37"/>
    <mergeCell ref="BW37:CA37"/>
    <mergeCell ref="CB35:CF35"/>
    <mergeCell ref="AP36:AT36"/>
    <mergeCell ref="AU36:AY36"/>
    <mergeCell ref="AZ36:BD36"/>
    <mergeCell ref="BE36:BI36"/>
    <mergeCell ref="BM36:BQ36"/>
    <mergeCell ref="BR36:BV36"/>
    <mergeCell ref="BW36:CA36"/>
    <mergeCell ref="CB36:CF36"/>
    <mergeCell ref="AM35:AO36"/>
    <mergeCell ref="AP35:AT35"/>
    <mergeCell ref="AU35:AY35"/>
    <mergeCell ref="AZ35:BD35"/>
    <mergeCell ref="BE35:BI35"/>
    <mergeCell ref="BJ35:BL36"/>
    <mergeCell ref="BM35:BQ35"/>
    <mergeCell ref="BR35:BV35"/>
    <mergeCell ref="BW35:CA35"/>
    <mergeCell ref="CB33:CF33"/>
    <mergeCell ref="AP34:AT34"/>
    <mergeCell ref="AU34:AY34"/>
    <mergeCell ref="AZ34:BD34"/>
    <mergeCell ref="BE34:BI34"/>
    <mergeCell ref="BM34:BQ34"/>
    <mergeCell ref="BR34:BV34"/>
    <mergeCell ref="BW34:CA34"/>
    <mergeCell ref="CB34:CF34"/>
    <mergeCell ref="AM33:AO34"/>
    <mergeCell ref="AP33:AT33"/>
    <mergeCell ref="AU33:AY33"/>
    <mergeCell ref="AZ33:BD33"/>
    <mergeCell ref="BE33:BI33"/>
    <mergeCell ref="BJ33:BL34"/>
    <mergeCell ref="BM33:BQ33"/>
    <mergeCell ref="BR33:BV33"/>
    <mergeCell ref="BW33:CA33"/>
    <mergeCell ref="CB31:CF31"/>
    <mergeCell ref="AP32:AT32"/>
    <mergeCell ref="AU32:AY32"/>
    <mergeCell ref="AZ32:BD32"/>
    <mergeCell ref="BE32:BI32"/>
    <mergeCell ref="BM32:BQ32"/>
    <mergeCell ref="BR32:BV32"/>
    <mergeCell ref="BW32:CA32"/>
    <mergeCell ref="CB32:CF32"/>
    <mergeCell ref="AM31:AO32"/>
    <mergeCell ref="AP31:AT31"/>
    <mergeCell ref="AU31:AY31"/>
    <mergeCell ref="AZ31:BD31"/>
    <mergeCell ref="BE31:BI31"/>
    <mergeCell ref="BJ31:BL32"/>
    <mergeCell ref="BM31:BQ31"/>
    <mergeCell ref="BR31:BV31"/>
    <mergeCell ref="BW31:CA31"/>
    <mergeCell ref="CB29:CF29"/>
    <mergeCell ref="AP30:AT30"/>
    <mergeCell ref="AU30:AY30"/>
    <mergeCell ref="AZ30:BD30"/>
    <mergeCell ref="BE30:BI30"/>
    <mergeCell ref="BM30:BQ30"/>
    <mergeCell ref="BR30:BV30"/>
    <mergeCell ref="BW30:CA30"/>
    <mergeCell ref="CB30:CF30"/>
    <mergeCell ref="AM29:AO30"/>
    <mergeCell ref="AP29:AT29"/>
    <mergeCell ref="AU29:AY29"/>
    <mergeCell ref="AZ29:BD29"/>
    <mergeCell ref="BE29:BI29"/>
    <mergeCell ref="BJ29:BL30"/>
    <mergeCell ref="BM29:BQ29"/>
    <mergeCell ref="BR29:BV29"/>
    <mergeCell ref="BW29:CA29"/>
    <mergeCell ref="CB27:CF27"/>
    <mergeCell ref="AP28:AT28"/>
    <mergeCell ref="AU28:AY28"/>
    <mergeCell ref="AZ28:BD28"/>
    <mergeCell ref="BE28:BI28"/>
    <mergeCell ref="BM28:BQ28"/>
    <mergeCell ref="BR28:BV28"/>
    <mergeCell ref="BW28:CA28"/>
    <mergeCell ref="CB28:CF28"/>
    <mergeCell ref="AM27:AO28"/>
    <mergeCell ref="AP27:AT27"/>
    <mergeCell ref="AU27:AY27"/>
    <mergeCell ref="AZ27:BD27"/>
    <mergeCell ref="BE27:BI27"/>
    <mergeCell ref="BJ27:BL28"/>
    <mergeCell ref="BM27:BQ27"/>
    <mergeCell ref="BR27:BV27"/>
    <mergeCell ref="BW27:CA27"/>
    <mergeCell ref="CB25:CF25"/>
    <mergeCell ref="AP26:AT26"/>
    <mergeCell ref="AU26:AY26"/>
    <mergeCell ref="AZ26:BD26"/>
    <mergeCell ref="BE26:BI26"/>
    <mergeCell ref="BM26:BQ26"/>
    <mergeCell ref="BR26:BV26"/>
    <mergeCell ref="BW26:CA26"/>
    <mergeCell ref="CB26:CF26"/>
    <mergeCell ref="AM25:AO26"/>
    <mergeCell ref="AP25:AT25"/>
    <mergeCell ref="AU25:AY25"/>
    <mergeCell ref="AZ25:BD25"/>
    <mergeCell ref="BE25:BI25"/>
    <mergeCell ref="BJ25:BL26"/>
    <mergeCell ref="BM25:BQ25"/>
    <mergeCell ref="BR25:BV25"/>
    <mergeCell ref="BW25:CA25"/>
    <mergeCell ref="CB23:CF23"/>
    <mergeCell ref="AP24:AT24"/>
    <mergeCell ref="AU24:AY24"/>
    <mergeCell ref="AZ24:BD24"/>
    <mergeCell ref="BE24:BI24"/>
    <mergeCell ref="BM24:BQ24"/>
    <mergeCell ref="BR24:BV24"/>
    <mergeCell ref="BW24:CA24"/>
    <mergeCell ref="CB24:CF24"/>
    <mergeCell ref="AM23:AO24"/>
    <mergeCell ref="AP23:AT23"/>
    <mergeCell ref="AU23:AY23"/>
    <mergeCell ref="AZ23:BD23"/>
    <mergeCell ref="BE23:BI23"/>
    <mergeCell ref="BJ23:BL24"/>
    <mergeCell ref="BM23:BQ23"/>
    <mergeCell ref="BR23:BV23"/>
    <mergeCell ref="BW23:CA23"/>
    <mergeCell ref="CB21:CF21"/>
    <mergeCell ref="AP22:AT22"/>
    <mergeCell ref="AU22:AY22"/>
    <mergeCell ref="AZ22:BD22"/>
    <mergeCell ref="BE22:BI22"/>
    <mergeCell ref="BM22:BQ22"/>
    <mergeCell ref="BR22:BV22"/>
    <mergeCell ref="BW22:CA22"/>
    <mergeCell ref="CB22:CF22"/>
    <mergeCell ref="AM21:AO22"/>
    <mergeCell ref="AP21:AT21"/>
    <mergeCell ref="AU21:AY21"/>
    <mergeCell ref="AZ21:BD21"/>
    <mergeCell ref="BE21:BI21"/>
    <mergeCell ref="BJ21:BL22"/>
    <mergeCell ref="BM21:BQ21"/>
    <mergeCell ref="BR21:BV21"/>
    <mergeCell ref="BW21:CA21"/>
    <mergeCell ref="CB19:CF19"/>
    <mergeCell ref="AP20:AT20"/>
    <mergeCell ref="AU20:AY20"/>
    <mergeCell ref="AZ20:BD20"/>
    <mergeCell ref="BE20:BI20"/>
    <mergeCell ref="BM20:BQ20"/>
    <mergeCell ref="BR20:BV20"/>
    <mergeCell ref="BW20:CA20"/>
    <mergeCell ref="CB20:CF20"/>
    <mergeCell ref="AM19:AO20"/>
    <mergeCell ref="AP19:AT19"/>
    <mergeCell ref="AU19:AY19"/>
    <mergeCell ref="AZ19:BD19"/>
    <mergeCell ref="BE19:BI19"/>
    <mergeCell ref="BJ19:BL20"/>
    <mergeCell ref="BM19:BQ19"/>
    <mergeCell ref="BR19:BV19"/>
    <mergeCell ref="BW19:CA19"/>
    <mergeCell ref="CB17:CF17"/>
    <mergeCell ref="AP18:AT18"/>
    <mergeCell ref="AU18:AY18"/>
    <mergeCell ref="AZ18:BD18"/>
    <mergeCell ref="BE18:BI18"/>
    <mergeCell ref="BM18:BQ18"/>
    <mergeCell ref="BR18:BV18"/>
    <mergeCell ref="BW18:CA18"/>
    <mergeCell ref="CB18:CF18"/>
    <mergeCell ref="AM17:AO18"/>
    <mergeCell ref="AP17:AT17"/>
    <mergeCell ref="AU17:AY17"/>
    <mergeCell ref="AZ17:BD17"/>
    <mergeCell ref="BE17:BI17"/>
    <mergeCell ref="BJ17:BL18"/>
    <mergeCell ref="BM17:BQ17"/>
    <mergeCell ref="BR17:BV17"/>
    <mergeCell ref="BW17:CA17"/>
    <mergeCell ref="CB15:CF15"/>
    <mergeCell ref="AP16:AT16"/>
    <mergeCell ref="AU16:AY16"/>
    <mergeCell ref="AZ16:BD16"/>
    <mergeCell ref="BE16:BI16"/>
    <mergeCell ref="BM16:BQ16"/>
    <mergeCell ref="BR16:BV16"/>
    <mergeCell ref="BW16:CA16"/>
    <mergeCell ref="CB16:CF16"/>
    <mergeCell ref="AM15:AO16"/>
    <mergeCell ref="AP15:AT15"/>
    <mergeCell ref="AU15:AY15"/>
    <mergeCell ref="AZ15:BD15"/>
    <mergeCell ref="BE15:BI15"/>
    <mergeCell ref="BJ15:BL16"/>
    <mergeCell ref="BM15:BQ15"/>
    <mergeCell ref="BR15:BV15"/>
    <mergeCell ref="BW15:CA15"/>
    <mergeCell ref="CB13:CF13"/>
    <mergeCell ref="AP14:AT14"/>
    <mergeCell ref="AU14:AY14"/>
    <mergeCell ref="AZ14:BD14"/>
    <mergeCell ref="BE14:BI14"/>
    <mergeCell ref="BM14:BQ14"/>
    <mergeCell ref="BR14:BV14"/>
    <mergeCell ref="BW14:CA14"/>
    <mergeCell ref="CB14:CF14"/>
    <mergeCell ref="AM13:AO14"/>
    <mergeCell ref="AP13:AT13"/>
    <mergeCell ref="AU13:AY13"/>
    <mergeCell ref="AZ13:BD13"/>
    <mergeCell ref="BE13:BI13"/>
    <mergeCell ref="BJ13:BL14"/>
    <mergeCell ref="BM13:BQ13"/>
    <mergeCell ref="BR13:BV13"/>
    <mergeCell ref="BW13:CA13"/>
    <mergeCell ref="CB11:CF11"/>
    <mergeCell ref="AP12:AT12"/>
    <mergeCell ref="AU12:AY12"/>
    <mergeCell ref="AZ12:BD12"/>
    <mergeCell ref="BE12:BI12"/>
    <mergeCell ref="BM12:BQ12"/>
    <mergeCell ref="BR12:BV12"/>
    <mergeCell ref="BW12:CA12"/>
    <mergeCell ref="CB12:CF12"/>
    <mergeCell ref="AM11:AO12"/>
    <mergeCell ref="AP11:AT11"/>
    <mergeCell ref="AU11:AY11"/>
    <mergeCell ref="AZ11:BD11"/>
    <mergeCell ref="BE11:BI11"/>
    <mergeCell ref="BJ11:BL12"/>
    <mergeCell ref="BM11:BQ11"/>
    <mergeCell ref="BR11:BV11"/>
    <mergeCell ref="BW11:CA11"/>
    <mergeCell ref="CB8:CF8"/>
    <mergeCell ref="AM9:AO10"/>
    <mergeCell ref="AP9:AT9"/>
    <mergeCell ref="AU9:AY9"/>
    <mergeCell ref="AZ9:BD9"/>
    <mergeCell ref="BE9:BI9"/>
    <mergeCell ref="BJ9:BL10"/>
    <mergeCell ref="BM9:BQ9"/>
    <mergeCell ref="BR9:BV9"/>
    <mergeCell ref="BW9:CA9"/>
    <mergeCell ref="CB9:CF9"/>
    <mergeCell ref="AP10:AT10"/>
    <mergeCell ref="AU10:AY10"/>
    <mergeCell ref="AZ10:BD10"/>
    <mergeCell ref="BE10:BI10"/>
    <mergeCell ref="BM10:BQ10"/>
    <mergeCell ref="BR10:BV10"/>
    <mergeCell ref="BW10:CA10"/>
    <mergeCell ref="CB10:CF10"/>
    <mergeCell ref="BE6:BI6"/>
    <mergeCell ref="BM6:BQ6"/>
    <mergeCell ref="BR6:BV6"/>
    <mergeCell ref="BW6:CA6"/>
    <mergeCell ref="CB6:CF6"/>
    <mergeCell ref="BE5:BI5"/>
    <mergeCell ref="BJ5:BL6"/>
    <mergeCell ref="AM7:AO8"/>
    <mergeCell ref="AP7:AT7"/>
    <mergeCell ref="AU7:AY7"/>
    <mergeCell ref="AZ7:BD7"/>
    <mergeCell ref="BE7:BI7"/>
    <mergeCell ref="BJ7:BL8"/>
    <mergeCell ref="BM7:BQ7"/>
    <mergeCell ref="BR7:BV7"/>
    <mergeCell ref="BW7:CA7"/>
    <mergeCell ref="CB7:CF7"/>
    <mergeCell ref="AP8:AT8"/>
    <mergeCell ref="AU8:AY8"/>
    <mergeCell ref="AZ8:BD8"/>
    <mergeCell ref="BE8:BI8"/>
    <mergeCell ref="BM8:BQ8"/>
    <mergeCell ref="BR8:BV8"/>
    <mergeCell ref="BW8:CA8"/>
    <mergeCell ref="BE3:BI4"/>
    <mergeCell ref="BJ3:BQ4"/>
    <mergeCell ref="BR3:BV4"/>
    <mergeCell ref="BW3:CA4"/>
    <mergeCell ref="CB3:CF4"/>
    <mergeCell ref="BM5:BQ5"/>
    <mergeCell ref="BR5:BV5"/>
    <mergeCell ref="BW5:CA5"/>
    <mergeCell ref="CB5:CF5"/>
    <mergeCell ref="AM5:AO6"/>
    <mergeCell ref="AP5:AT5"/>
    <mergeCell ref="AU5:AY5"/>
    <mergeCell ref="AZ5:BD5"/>
    <mergeCell ref="AO1:AP1"/>
    <mergeCell ref="AM3:AT4"/>
    <mergeCell ref="AU3:AY4"/>
    <mergeCell ref="AZ3:BD4"/>
    <mergeCell ref="AP6:AT6"/>
    <mergeCell ref="AU6:AY6"/>
    <mergeCell ref="AZ6:BD6"/>
    <mergeCell ref="A1:C2"/>
    <mergeCell ref="D1:N2"/>
    <mergeCell ref="C3:D3"/>
    <mergeCell ref="C9:K9"/>
    <mergeCell ref="L9:T9"/>
    <mergeCell ref="U9:AC9"/>
    <mergeCell ref="AD9:AL9"/>
    <mergeCell ref="A10:K10"/>
    <mergeCell ref="L10:T10"/>
    <mergeCell ref="U10:AC10"/>
    <mergeCell ref="AD10:AL10"/>
    <mergeCell ref="C8:K8"/>
    <mergeCell ref="L8:T8"/>
    <mergeCell ref="U8:AC8"/>
    <mergeCell ref="AD8:AL8"/>
    <mergeCell ref="C7:K7"/>
    <mergeCell ref="L7:T7"/>
    <mergeCell ref="U7:AC7"/>
    <mergeCell ref="AD7:AL7"/>
    <mergeCell ref="A5:K6"/>
    <mergeCell ref="L5:AL5"/>
    <mergeCell ref="L6:T6"/>
    <mergeCell ref="U6:AC6"/>
    <mergeCell ref="AD6:AL6"/>
    <mergeCell ref="C14:K14"/>
    <mergeCell ref="L14:T14"/>
    <mergeCell ref="U14:AC14"/>
    <mergeCell ref="AD14:AL14"/>
    <mergeCell ref="C13:K13"/>
    <mergeCell ref="L13:T13"/>
    <mergeCell ref="U13:AC13"/>
    <mergeCell ref="AD13:AL13"/>
    <mergeCell ref="A11:B20"/>
    <mergeCell ref="C11:K11"/>
    <mergeCell ref="L11:T11"/>
    <mergeCell ref="U11:AC11"/>
    <mergeCell ref="AD11:AL11"/>
    <mergeCell ref="C12:K12"/>
    <mergeCell ref="L12:T12"/>
    <mergeCell ref="U12:AC12"/>
    <mergeCell ref="AD12:AL12"/>
    <mergeCell ref="C18:K18"/>
    <mergeCell ref="L18:T18"/>
    <mergeCell ref="U18:AC18"/>
    <mergeCell ref="AD18:AL18"/>
    <mergeCell ref="C17:K17"/>
    <mergeCell ref="L17:T17"/>
    <mergeCell ref="U17:AC17"/>
    <mergeCell ref="C23:K24"/>
    <mergeCell ref="L23:T24"/>
    <mergeCell ref="U23:AC24"/>
    <mergeCell ref="AD23:AL24"/>
    <mergeCell ref="C15:K15"/>
    <mergeCell ref="L15:T15"/>
    <mergeCell ref="U15:AC15"/>
    <mergeCell ref="AD15:AL15"/>
    <mergeCell ref="C16:K16"/>
    <mergeCell ref="L16:T16"/>
    <mergeCell ref="U16:AC16"/>
    <mergeCell ref="AD16:AL16"/>
    <mergeCell ref="AD17:AL17"/>
    <mergeCell ref="C54:AK54"/>
    <mergeCell ref="A46:AL46"/>
    <mergeCell ref="A22:A27"/>
    <mergeCell ref="B22:B27"/>
    <mergeCell ref="C21:K22"/>
    <mergeCell ref="L21:T22"/>
    <mergeCell ref="U21:AC22"/>
    <mergeCell ref="AD21:AL22"/>
    <mergeCell ref="C19:K19"/>
    <mergeCell ref="L19:T19"/>
    <mergeCell ref="U19:AC19"/>
    <mergeCell ref="AD19:AL19"/>
    <mergeCell ref="C20:K20"/>
    <mergeCell ref="L20:T20"/>
    <mergeCell ref="U20:AC20"/>
    <mergeCell ref="AD20:AL20"/>
    <mergeCell ref="C27:K28"/>
    <mergeCell ref="L27:T28"/>
    <mergeCell ref="U27:AC28"/>
    <mergeCell ref="AD27:AL28"/>
    <mergeCell ref="C25:K26"/>
    <mergeCell ref="L25:T26"/>
    <mergeCell ref="U25:AC26"/>
    <mergeCell ref="AD25:AL26"/>
  </mergeCells>
  <phoneticPr fontId="3"/>
  <printOptions horizontalCentered="1"/>
  <pageMargins left="0.78740157480314965" right="0.78740157480314965" top="0.71" bottom="0.78740157480314965" header="0" footer="0"/>
  <headerFooter alignWithMargins="0"/>
  <colBreaks count="2" manualBreakCount="2">
    <brk id="38" max="45" man="1"/>
    <brk id="84"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47"/>
  <sheetViews>
    <sheetView view="pageBreakPreview" topLeftCell="A31" zoomScale="85" zoomScaleNormal="100" zoomScaleSheetLayoutView="85" workbookViewId="0">
      <selection activeCell="BE44" sqref="BE43:BE44"/>
    </sheetView>
  </sheetViews>
  <sheetFormatPr defaultColWidth="2.125" defaultRowHeight="13.5" x14ac:dyDescent="0.15"/>
  <cols>
    <col min="1" max="29" width="2.125" style="61" customWidth="1"/>
    <col min="30" max="30" width="2.75" style="61" customWidth="1"/>
    <col min="31" max="80" width="2.125" style="61" customWidth="1"/>
    <col min="81" max="91" width="2.25" style="61" customWidth="1"/>
    <col min="92" max="92" width="1.375" style="61" customWidth="1"/>
    <col min="93" max="93" width="2.75" style="61" customWidth="1"/>
    <col min="94" max="95" width="1.25" style="61" customWidth="1"/>
    <col min="96" max="96" width="2.75" style="61" customWidth="1"/>
    <col min="97" max="98" width="1.375" style="61" customWidth="1"/>
    <col min="99" max="99" width="2.75" style="61" customWidth="1"/>
    <col min="100" max="101" width="1.375" style="61" customWidth="1"/>
    <col min="102" max="102" width="2.75" style="61" customWidth="1"/>
    <col min="103" max="104" width="1.375" style="61" customWidth="1"/>
    <col min="105" max="105" width="2.25" style="61" customWidth="1"/>
    <col min="106" max="16384" width="2.125" style="61"/>
  </cols>
  <sheetData>
    <row r="1" spans="1:106" ht="15" customHeight="1" x14ac:dyDescent="0.15">
      <c r="A1" s="594" t="s">
        <v>
36</v>
      </c>
      <c r="B1" s="594"/>
      <c r="C1" s="594"/>
      <c r="D1" s="595" t="s">
        <v>
37</v>
      </c>
      <c r="E1" s="595"/>
      <c r="F1" s="595"/>
      <c r="G1" s="595"/>
      <c r="H1" s="595"/>
      <c r="I1" s="595"/>
      <c r="J1" s="595"/>
      <c r="K1" s="595"/>
      <c r="L1" s="595"/>
      <c r="M1" s="595"/>
      <c r="N1" s="595"/>
      <c r="O1" s="3"/>
      <c r="P1" s="3"/>
      <c r="Q1" s="4"/>
      <c r="R1" s="4"/>
      <c r="S1" s="4"/>
      <c r="T1" s="4"/>
      <c r="U1" s="4"/>
      <c r="V1" s="4"/>
      <c r="W1" s="4"/>
      <c r="X1" s="4"/>
      <c r="Y1" s="4"/>
      <c r="Z1" s="4"/>
      <c r="AA1" s="4"/>
      <c r="AB1" s="4"/>
      <c r="AC1" s="4"/>
      <c r="AD1" s="4"/>
      <c r="AE1" s="4"/>
      <c r="AF1" s="4"/>
      <c r="AG1" s="4"/>
      <c r="AH1" s="4"/>
      <c r="AI1" s="4"/>
      <c r="AJ1" s="4"/>
      <c r="AK1" s="4"/>
      <c r="AL1" s="4"/>
      <c r="AM1" s="4"/>
      <c r="AN1" s="4"/>
      <c r="CC1" s="4"/>
      <c r="CD1" s="194"/>
      <c r="CE1" s="194"/>
      <c r="CF1" s="194"/>
      <c r="CG1" s="194"/>
      <c r="CH1" s="181"/>
      <c r="CI1" s="181"/>
      <c r="CJ1" s="181"/>
      <c r="CK1" s="62"/>
      <c r="CL1" s="62"/>
      <c r="CM1" s="62"/>
      <c r="CN1" s="62"/>
      <c r="CO1" s="62"/>
      <c r="CP1" s="62"/>
      <c r="CQ1" s="62"/>
      <c r="CR1" s="62"/>
      <c r="CS1" s="62"/>
      <c r="CT1" s="62"/>
      <c r="CU1" s="62"/>
      <c r="CV1" s="62"/>
      <c r="CW1" s="62"/>
      <c r="CX1" s="62"/>
      <c r="CY1" s="62"/>
      <c r="CZ1" s="62"/>
      <c r="DA1" s="62"/>
      <c r="DB1" s="62"/>
    </row>
    <row r="2" spans="1:106" ht="15" customHeight="1" x14ac:dyDescent="0.15">
      <c r="A2" s="594"/>
      <c r="B2" s="594"/>
      <c r="C2" s="594"/>
      <c r="D2" s="595"/>
      <c r="E2" s="595"/>
      <c r="F2" s="595"/>
      <c r="G2" s="595"/>
      <c r="H2" s="595"/>
      <c r="I2" s="595"/>
      <c r="J2" s="595"/>
      <c r="K2" s="595"/>
      <c r="L2" s="595"/>
      <c r="M2" s="595"/>
      <c r="N2" s="595"/>
      <c r="O2" s="4"/>
      <c r="P2" s="4"/>
      <c r="Q2" s="4"/>
      <c r="R2" s="4"/>
      <c r="S2" s="4"/>
      <c r="T2" s="4"/>
      <c r="U2" s="4"/>
      <c r="V2" s="4"/>
      <c r="W2" s="4"/>
      <c r="X2" s="4"/>
      <c r="Y2" s="4"/>
      <c r="Z2" s="4"/>
      <c r="AA2" s="4"/>
      <c r="AB2" s="4"/>
      <c r="AC2" s="4"/>
      <c r="AD2" s="4"/>
      <c r="AE2" s="4"/>
      <c r="AF2" s="4"/>
      <c r="AG2" s="4"/>
      <c r="AH2" s="4"/>
      <c r="AI2" s="4"/>
      <c r="AJ2" s="4"/>
      <c r="AK2" s="4"/>
      <c r="AL2" s="4"/>
      <c r="AM2" s="4"/>
      <c r="AN2" s="4"/>
      <c r="CC2" s="10"/>
      <c r="CD2" s="181"/>
      <c r="CE2" s="181"/>
      <c r="CF2" s="194"/>
      <c r="CG2" s="194"/>
      <c r="CH2" s="181"/>
      <c r="CI2" s="181"/>
      <c r="CJ2" s="181"/>
      <c r="CK2" s="62"/>
      <c r="CL2" s="62"/>
      <c r="CM2" s="62"/>
      <c r="CN2" s="62"/>
      <c r="CO2" s="62"/>
      <c r="CP2" s="62"/>
      <c r="CQ2" s="62"/>
      <c r="CR2" s="62"/>
      <c r="CS2" s="62"/>
      <c r="CT2" s="62"/>
      <c r="CU2" s="62"/>
      <c r="CV2" s="62"/>
      <c r="CW2" s="62"/>
      <c r="CX2" s="62"/>
      <c r="CY2" s="62"/>
      <c r="CZ2" s="62"/>
      <c r="DA2" s="62"/>
      <c r="DB2" s="62"/>
    </row>
    <row r="3" spans="1:106" ht="18" customHeight="1" x14ac:dyDescent="0.15">
      <c r="A3" s="8"/>
      <c r="C3" s="596" t="s">
        <v>
38</v>
      </c>
      <c r="D3" s="596"/>
      <c r="E3" s="8" t="s">
        <v>
3</v>
      </c>
      <c r="F3" s="8" t="s">
        <v>
4</v>
      </c>
      <c r="G3" s="8"/>
      <c r="H3" s="187" t="s">
        <v>
39</v>
      </c>
      <c r="I3" s="187"/>
      <c r="J3" s="187"/>
      <c r="K3" s="187"/>
      <c r="L3" s="187"/>
      <c r="M3" s="187"/>
      <c r="N3" s="187"/>
      <c r="O3" s="10"/>
      <c r="P3" s="10"/>
      <c r="Q3" s="10"/>
      <c r="R3" s="10"/>
      <c r="S3" s="10"/>
      <c r="T3" s="10"/>
      <c r="U3" s="10"/>
      <c r="V3" s="10"/>
      <c r="W3" s="10"/>
      <c r="X3" s="10"/>
      <c r="Y3" s="10"/>
      <c r="Z3" s="10"/>
      <c r="AA3" s="10"/>
      <c r="AB3" s="10"/>
      <c r="AC3" s="10"/>
      <c r="AD3" s="10"/>
      <c r="AE3" s="10"/>
      <c r="AF3" s="180"/>
      <c r="AG3" s="180"/>
      <c r="AH3" s="180"/>
      <c r="AI3" s="180"/>
      <c r="AJ3" s="180"/>
      <c r="AK3" s="4"/>
      <c r="AL3" s="4"/>
      <c r="AM3" s="4"/>
      <c r="AN3" s="4"/>
      <c r="CC3" s="181"/>
      <c r="CD3" s="181"/>
      <c r="CE3" s="181"/>
      <c r="CF3" s="181"/>
      <c r="CG3" s="181"/>
      <c r="CH3" s="188"/>
      <c r="CI3" s="188"/>
      <c r="CJ3" s="188"/>
      <c r="CK3" s="188"/>
      <c r="CL3" s="188"/>
      <c r="CM3" s="188"/>
      <c r="CN3" s="188"/>
      <c r="CO3" s="188"/>
      <c r="CP3" s="188"/>
      <c r="CQ3" s="188"/>
      <c r="CR3" s="188"/>
      <c r="CS3" s="188"/>
      <c r="CT3" s="188"/>
      <c r="CU3" s="188"/>
      <c r="CV3" s="188"/>
      <c r="CW3" s="188"/>
      <c r="CX3" s="188"/>
      <c r="CY3" s="188"/>
      <c r="CZ3" s="188"/>
      <c r="DA3" s="195"/>
      <c r="DB3" s="62"/>
    </row>
    <row r="4" spans="1:106" ht="18" customHeight="1" x14ac:dyDescent="0.15">
      <c r="A4" s="182"/>
      <c r="D4" s="181"/>
      <c r="E4" s="181"/>
      <c r="F4" s="181"/>
      <c r="G4" s="181"/>
      <c r="H4" s="181"/>
      <c r="I4" s="181"/>
      <c r="J4" s="181"/>
      <c r="K4" s="181"/>
      <c r="L4" s="181"/>
      <c r="M4" s="181"/>
      <c r="N4" s="181"/>
      <c r="O4" s="181"/>
      <c r="P4" s="181"/>
      <c r="Q4" s="181"/>
      <c r="R4" s="181"/>
      <c r="S4" s="14"/>
      <c r="T4" s="14"/>
      <c r="U4" s="14"/>
      <c r="V4" s="14"/>
      <c r="W4" s="14"/>
      <c r="X4" s="14"/>
      <c r="Y4" s="14"/>
      <c r="Z4" s="14"/>
      <c r="AA4" s="14"/>
      <c r="AB4" s="14"/>
      <c r="AC4" s="14"/>
      <c r="AD4" s="10"/>
      <c r="AE4" s="10"/>
      <c r="AF4" s="10"/>
      <c r="AG4" s="10"/>
      <c r="AH4" s="10"/>
      <c r="AI4" s="10"/>
      <c r="AJ4" s="10"/>
      <c r="AK4" s="10"/>
      <c r="AL4" s="10"/>
      <c r="AM4" s="10"/>
      <c r="AN4" s="10"/>
      <c r="CC4" s="181"/>
      <c r="CD4" s="181"/>
      <c r="CE4" s="181"/>
      <c r="CF4" s="181"/>
      <c r="CG4" s="181"/>
      <c r="CH4" s="188"/>
      <c r="CI4" s="188"/>
      <c r="CJ4" s="188"/>
      <c r="CK4" s="188"/>
      <c r="CL4" s="188"/>
      <c r="CM4" s="188"/>
      <c r="CN4" s="188"/>
      <c r="CO4" s="188"/>
      <c r="CP4" s="188"/>
      <c r="CQ4" s="188"/>
      <c r="CR4" s="188"/>
      <c r="CS4" s="188"/>
      <c r="CT4" s="188"/>
      <c r="CU4" s="188"/>
      <c r="CV4" s="188"/>
      <c r="CW4" s="188"/>
      <c r="CX4" s="188"/>
      <c r="CY4" s="188"/>
      <c r="CZ4" s="188"/>
      <c r="DA4" s="188"/>
      <c r="DB4" s="62"/>
    </row>
    <row r="5" spans="1:106" ht="18" customHeight="1" x14ac:dyDescent="0.15">
      <c r="A5" s="149"/>
      <c r="B5" s="183"/>
      <c r="C5" s="183"/>
      <c r="D5" s="183"/>
      <c r="E5" s="183"/>
      <c r="F5" s="586" t="s">
        <v>
6</v>
      </c>
      <c r="G5" s="586"/>
      <c r="H5" s="184"/>
      <c r="I5" s="558" t="s">
        <v>
40</v>
      </c>
      <c r="J5" s="559"/>
      <c r="K5" s="559"/>
      <c r="L5" s="559"/>
      <c r="M5" s="560"/>
      <c r="N5" s="558" t="s">
        <v>
41</v>
      </c>
      <c r="O5" s="559"/>
      <c r="P5" s="559"/>
      <c r="Q5" s="559"/>
      <c r="R5" s="560"/>
      <c r="S5" s="558" t="s">
        <v>
42</v>
      </c>
      <c r="T5" s="559"/>
      <c r="U5" s="559"/>
      <c r="V5" s="559"/>
      <c r="W5" s="560"/>
      <c r="X5" s="641" t="s">
        <v>
43</v>
      </c>
      <c r="Y5" s="586"/>
      <c r="Z5" s="586"/>
      <c r="AA5" s="586"/>
      <c r="AB5" s="586"/>
      <c r="AC5" s="642"/>
      <c r="AD5" s="179"/>
      <c r="AE5" s="179"/>
      <c r="AF5" s="179"/>
      <c r="AG5" s="179"/>
      <c r="AH5" s="179"/>
      <c r="AI5" s="179"/>
      <c r="AJ5" s="179"/>
      <c r="AK5" s="179"/>
      <c r="AL5" s="179"/>
      <c r="AM5" s="179"/>
      <c r="AN5" s="179"/>
      <c r="CC5" s="181"/>
      <c r="CD5" s="10"/>
      <c r="CE5" s="10"/>
      <c r="CF5" s="10"/>
      <c r="CG5" s="10"/>
      <c r="CH5" s="10"/>
      <c r="CI5" s="10"/>
      <c r="CJ5" s="10"/>
      <c r="CK5" s="188"/>
      <c r="CL5" s="188"/>
      <c r="CM5" s="188"/>
      <c r="CN5" s="188"/>
      <c r="CO5" s="188"/>
      <c r="CP5" s="188"/>
      <c r="CQ5" s="188"/>
      <c r="CR5" s="188"/>
      <c r="CS5" s="188"/>
      <c r="CT5" s="188"/>
      <c r="CU5" s="188"/>
      <c r="CV5" s="188"/>
      <c r="CW5" s="188"/>
      <c r="CX5" s="188"/>
      <c r="CY5" s="188"/>
      <c r="CZ5" s="188"/>
      <c r="DA5" s="188"/>
      <c r="DB5" s="62"/>
    </row>
    <row r="6" spans="1:106" ht="18" customHeight="1" x14ac:dyDescent="0.15">
      <c r="A6" s="189"/>
      <c r="B6" s="181"/>
      <c r="C6" s="181"/>
      <c r="D6" s="181"/>
      <c r="E6" s="181"/>
      <c r="F6" s="181"/>
      <c r="G6" s="181"/>
      <c r="H6" s="50"/>
      <c r="I6" s="537" t="s">
        <v>
44</v>
      </c>
      <c r="J6" s="538"/>
      <c r="K6" s="538"/>
      <c r="L6" s="538"/>
      <c r="M6" s="539"/>
      <c r="N6" s="537" t="s">
        <v>
9</v>
      </c>
      <c r="O6" s="538"/>
      <c r="P6" s="538"/>
      <c r="Q6" s="538"/>
      <c r="R6" s="539"/>
      <c r="S6" s="537" t="s">
        <v>
9</v>
      </c>
      <c r="T6" s="538"/>
      <c r="U6" s="538"/>
      <c r="V6" s="538"/>
      <c r="W6" s="539"/>
      <c r="X6" s="636"/>
      <c r="Y6" s="580"/>
      <c r="Z6" s="580"/>
      <c r="AA6" s="580"/>
      <c r="AB6" s="580"/>
      <c r="AC6" s="637"/>
      <c r="AD6" s="179"/>
      <c r="AE6" s="179"/>
      <c r="AF6" s="179"/>
      <c r="AG6" s="179"/>
      <c r="AH6" s="179"/>
      <c r="AI6" s="181"/>
      <c r="AJ6" s="181"/>
      <c r="AK6" s="179"/>
      <c r="AL6" s="179"/>
      <c r="AM6" s="179"/>
      <c r="AN6" s="179"/>
      <c r="CC6" s="181"/>
      <c r="CD6" s="10"/>
      <c r="CE6" s="10"/>
      <c r="CF6" s="10"/>
      <c r="CG6" s="10"/>
      <c r="CH6" s="10"/>
      <c r="CI6" s="10"/>
      <c r="CJ6" s="10"/>
      <c r="CK6" s="188"/>
      <c r="CL6" s="188"/>
      <c r="CM6" s="188"/>
      <c r="CN6" s="188"/>
      <c r="CO6" s="188"/>
      <c r="CP6" s="188"/>
      <c r="CQ6" s="188"/>
      <c r="CR6" s="188"/>
      <c r="CS6" s="188"/>
      <c r="CT6" s="188"/>
      <c r="CU6" s="188"/>
      <c r="CV6" s="188"/>
      <c r="CW6" s="188"/>
      <c r="CX6" s="188"/>
      <c r="CY6" s="188"/>
      <c r="CZ6" s="188"/>
      <c r="DA6" s="188"/>
      <c r="DB6" s="62"/>
    </row>
    <row r="7" spans="1:106" ht="18" customHeight="1" x14ac:dyDescent="0.15">
      <c r="A7" s="185"/>
      <c r="B7" s="182" t="s">
        <v>
7</v>
      </c>
      <c r="C7" s="182"/>
      <c r="D7" s="182"/>
      <c r="E7" s="182"/>
      <c r="F7" s="182"/>
      <c r="G7" s="182"/>
      <c r="H7" s="186"/>
      <c r="I7" s="636" t="s">
        <v>
45</v>
      </c>
      <c r="J7" s="580"/>
      <c r="K7" s="580"/>
      <c r="L7" s="580"/>
      <c r="M7" s="637"/>
      <c r="N7" s="636" t="s">
        <v>
46</v>
      </c>
      <c r="O7" s="580"/>
      <c r="P7" s="580"/>
      <c r="Q7" s="580"/>
      <c r="R7" s="637"/>
      <c r="S7" s="636" t="s">
        <v>
47</v>
      </c>
      <c r="T7" s="580"/>
      <c r="U7" s="580"/>
      <c r="V7" s="580"/>
      <c r="W7" s="637"/>
      <c r="X7" s="636" t="s">
        <v>
48</v>
      </c>
      <c r="Y7" s="580"/>
      <c r="Z7" s="580"/>
      <c r="AA7" s="580"/>
      <c r="AB7" s="580"/>
      <c r="AC7" s="637"/>
      <c r="AD7" s="179"/>
      <c r="AE7" s="179"/>
      <c r="AF7" s="179"/>
      <c r="AG7" s="179"/>
      <c r="AH7" s="179"/>
      <c r="AI7" s="181"/>
      <c r="AJ7" s="181"/>
      <c r="AK7" s="179"/>
      <c r="AL7" s="179"/>
      <c r="AM7" s="179"/>
      <c r="AN7" s="179"/>
      <c r="CC7" s="181"/>
      <c r="CD7" s="194"/>
      <c r="CE7" s="194"/>
      <c r="CF7" s="194"/>
      <c r="CG7" s="194"/>
      <c r="CH7" s="193"/>
      <c r="CI7" s="193"/>
      <c r="CJ7" s="193"/>
      <c r="CK7" s="181"/>
      <c r="CL7" s="181"/>
      <c r="CM7" s="181"/>
      <c r="CN7" s="181"/>
      <c r="CO7" s="181"/>
      <c r="CP7" s="181"/>
      <c r="CQ7" s="181"/>
      <c r="CR7" s="181"/>
      <c r="CS7" s="181"/>
      <c r="CT7" s="181"/>
      <c r="CU7" s="181"/>
      <c r="CV7" s="181"/>
      <c r="CW7" s="181"/>
      <c r="CX7" s="181"/>
      <c r="CY7" s="181"/>
      <c r="CZ7" s="181"/>
      <c r="DA7" s="20"/>
      <c r="DB7" s="62"/>
    </row>
    <row r="8" spans="1:106" ht="18" customHeight="1" x14ac:dyDescent="0.15">
      <c r="A8" s="149"/>
      <c r="B8" s="586" t="s">
        <v>
13</v>
      </c>
      <c r="C8" s="586"/>
      <c r="D8" s="586">
        <v>
28</v>
      </c>
      <c r="E8" s="586"/>
      <c r="F8" s="586" t="s">
        <v>
14</v>
      </c>
      <c r="G8" s="586"/>
      <c r="H8" s="184"/>
      <c r="I8" s="635">
        <v>
16530</v>
      </c>
      <c r="J8" s="630"/>
      <c r="K8" s="630"/>
      <c r="L8" s="630"/>
      <c r="M8" s="630"/>
      <c r="N8" s="630">
        <v>
368</v>
      </c>
      <c r="O8" s="630"/>
      <c r="P8" s="630"/>
      <c r="Q8" s="630"/>
      <c r="R8" s="630"/>
      <c r="S8" s="630">
        <v>
9325</v>
      </c>
      <c r="T8" s="630"/>
      <c r="U8" s="630"/>
      <c r="V8" s="630"/>
      <c r="W8" s="630"/>
      <c r="X8" s="630">
        <v>
26223</v>
      </c>
      <c r="Y8" s="630"/>
      <c r="Z8" s="630"/>
      <c r="AA8" s="630"/>
      <c r="AB8" s="630"/>
      <c r="AC8" s="631"/>
      <c r="AD8" s="196"/>
      <c r="AE8" s="196"/>
      <c r="AF8" s="196"/>
      <c r="AG8" s="196"/>
      <c r="AH8" s="196"/>
      <c r="AI8" s="179"/>
      <c r="AJ8" s="179"/>
      <c r="AK8" s="179"/>
      <c r="AL8" s="179"/>
      <c r="AM8" s="179"/>
      <c r="AN8" s="179"/>
      <c r="AO8" s="181"/>
      <c r="AP8" s="597"/>
      <c r="AQ8" s="597"/>
      <c r="AR8" s="597"/>
      <c r="AS8" s="597"/>
      <c r="AT8" s="597"/>
      <c r="AU8" s="597"/>
      <c r="AV8" s="597"/>
      <c r="AW8" s="597"/>
      <c r="AX8" s="597"/>
      <c r="AY8" s="597"/>
      <c r="AZ8" s="597"/>
      <c r="BA8" s="597"/>
      <c r="BB8" s="191"/>
      <c r="BC8" s="191"/>
      <c r="BD8" s="191"/>
      <c r="BE8" s="191"/>
      <c r="BF8" s="191"/>
      <c r="BG8" s="191"/>
      <c r="BH8" s="191"/>
      <c r="BI8" s="194"/>
      <c r="BJ8" s="194"/>
      <c r="BK8" s="194"/>
      <c r="BL8" s="194"/>
      <c r="BM8" s="194"/>
      <c r="BN8" s="194"/>
      <c r="BO8" s="194"/>
      <c r="BP8" s="194"/>
      <c r="BQ8" s="194"/>
      <c r="BR8" s="194"/>
      <c r="BS8" s="194"/>
      <c r="BT8" s="194"/>
      <c r="BU8" s="194"/>
      <c r="BV8" s="194"/>
      <c r="BW8" s="194"/>
      <c r="BX8" s="194"/>
      <c r="BY8" s="194"/>
      <c r="BZ8" s="194"/>
      <c r="CA8" s="194"/>
      <c r="CB8" s="194"/>
      <c r="CC8" s="181"/>
      <c r="CD8" s="194"/>
      <c r="CE8" s="194"/>
      <c r="CF8" s="194"/>
      <c r="CG8" s="194"/>
      <c r="CH8" s="193"/>
      <c r="CI8" s="193"/>
      <c r="CJ8" s="193"/>
      <c r="CK8" s="181"/>
      <c r="CL8" s="181"/>
      <c r="CM8" s="181"/>
      <c r="CN8" s="181"/>
      <c r="CO8" s="181"/>
      <c r="CP8" s="181"/>
      <c r="CQ8" s="181"/>
      <c r="CR8" s="181"/>
      <c r="CS8" s="181"/>
      <c r="CT8" s="181"/>
      <c r="CU8" s="181"/>
      <c r="CV8" s="181"/>
      <c r="CW8" s="181"/>
      <c r="CX8" s="181"/>
      <c r="CY8" s="181"/>
      <c r="CZ8" s="181"/>
      <c r="DA8" s="20"/>
      <c r="DB8" s="62"/>
    </row>
    <row r="9" spans="1:106" ht="18" customHeight="1" x14ac:dyDescent="0.15">
      <c r="A9" s="189"/>
      <c r="B9" s="181"/>
      <c r="C9" s="4"/>
      <c r="D9" s="580">
        <v>
29</v>
      </c>
      <c r="E9" s="580"/>
      <c r="F9" s="181" t="s">
        <v>
14</v>
      </c>
      <c r="G9" s="181"/>
      <c r="H9" s="50"/>
      <c r="I9" s="632">
        <v>
16144</v>
      </c>
      <c r="J9" s="633"/>
      <c r="K9" s="633"/>
      <c r="L9" s="633"/>
      <c r="M9" s="633"/>
      <c r="N9" s="633">
        <v>
341</v>
      </c>
      <c r="O9" s="633"/>
      <c r="P9" s="633"/>
      <c r="Q9" s="633"/>
      <c r="R9" s="633"/>
      <c r="S9" s="633">
        <v>
9158</v>
      </c>
      <c r="T9" s="633"/>
      <c r="U9" s="633"/>
      <c r="V9" s="633"/>
      <c r="W9" s="633"/>
      <c r="X9" s="633">
        <v>
25643</v>
      </c>
      <c r="Y9" s="633"/>
      <c r="Z9" s="633"/>
      <c r="AA9" s="633"/>
      <c r="AB9" s="633"/>
      <c r="AC9" s="634"/>
      <c r="AD9" s="196"/>
      <c r="AE9" s="196"/>
      <c r="AF9" s="196"/>
      <c r="AG9" s="196"/>
      <c r="AH9" s="196"/>
      <c r="AI9" s="179"/>
      <c r="AJ9" s="179"/>
      <c r="AK9" s="179"/>
      <c r="AL9" s="179"/>
      <c r="AM9" s="179"/>
      <c r="AN9" s="179"/>
      <c r="AO9" s="181"/>
      <c r="AP9" s="597"/>
      <c r="AQ9" s="597"/>
      <c r="AR9" s="597"/>
      <c r="AS9" s="597"/>
      <c r="AT9" s="597"/>
      <c r="AU9" s="597"/>
      <c r="AV9" s="597"/>
      <c r="AW9" s="597"/>
      <c r="AX9" s="597"/>
      <c r="AY9" s="597"/>
      <c r="AZ9" s="597"/>
      <c r="BA9" s="597"/>
      <c r="BB9" s="180"/>
      <c r="BC9" s="180"/>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94"/>
      <c r="CY9" s="194"/>
      <c r="CZ9" s="194"/>
      <c r="DA9" s="20"/>
      <c r="DB9" s="62"/>
    </row>
    <row r="10" spans="1:106" ht="18" customHeight="1" x14ac:dyDescent="0.15">
      <c r="A10" s="185"/>
      <c r="B10" s="182"/>
      <c r="C10" s="26"/>
      <c r="D10" s="563">
        <v>
30</v>
      </c>
      <c r="E10" s="563"/>
      <c r="F10" s="182" t="s">
        <v>
14</v>
      </c>
      <c r="G10" s="182"/>
      <c r="H10" s="186"/>
      <c r="I10" s="638">
        <v>
15930</v>
      </c>
      <c r="J10" s="639"/>
      <c r="K10" s="639"/>
      <c r="L10" s="639"/>
      <c r="M10" s="639"/>
      <c r="N10" s="639">
        <v>
341</v>
      </c>
      <c r="O10" s="639"/>
      <c r="P10" s="639"/>
      <c r="Q10" s="639"/>
      <c r="R10" s="639"/>
      <c r="S10" s="639">
        <v>
9110</v>
      </c>
      <c r="T10" s="639"/>
      <c r="U10" s="639"/>
      <c r="V10" s="639"/>
      <c r="W10" s="639"/>
      <c r="X10" s="639">
        <v>
25381</v>
      </c>
      <c r="Y10" s="639"/>
      <c r="Z10" s="639"/>
      <c r="AA10" s="639"/>
      <c r="AB10" s="639"/>
      <c r="AC10" s="640"/>
      <c r="AD10" s="196"/>
      <c r="AE10" s="196"/>
      <c r="AF10" s="196"/>
      <c r="AG10" s="196"/>
      <c r="AH10" s="196"/>
      <c r="AI10" s="179"/>
      <c r="AJ10" s="179"/>
      <c r="AK10" s="179"/>
      <c r="AL10" s="179"/>
      <c r="AM10" s="179"/>
      <c r="AN10" s="179"/>
      <c r="AO10" s="29"/>
      <c r="BD10" s="181"/>
      <c r="BE10" s="181"/>
      <c r="BF10" s="181"/>
      <c r="BG10" s="181" t="s">
        <v>
20</v>
      </c>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94"/>
      <c r="CE10" s="194"/>
      <c r="CF10" s="194"/>
      <c r="CG10" s="194"/>
      <c r="CH10" s="181"/>
      <c r="CI10" s="181"/>
      <c r="CJ10" s="181"/>
      <c r="CK10" s="181"/>
      <c r="CL10" s="181"/>
      <c r="CM10" s="181"/>
      <c r="CN10" s="181"/>
      <c r="CO10" s="181"/>
      <c r="CP10" s="181"/>
      <c r="CQ10" s="181"/>
      <c r="CR10" s="181"/>
      <c r="CS10" s="181"/>
      <c r="CT10" s="181"/>
      <c r="CU10" s="181"/>
      <c r="CV10" s="181"/>
      <c r="CW10" s="181"/>
      <c r="CX10" s="194"/>
      <c r="CY10" s="194"/>
      <c r="CZ10" s="194"/>
      <c r="DA10" s="20"/>
      <c r="DB10" s="62"/>
    </row>
    <row r="11" spans="1:106" ht="18" customHeight="1" x14ac:dyDescent="0.15">
      <c r="A11" s="181"/>
      <c r="B11" s="597" t="s">
        <v>
35</v>
      </c>
      <c r="C11" s="597"/>
      <c r="D11" s="597"/>
      <c r="E11" s="597"/>
      <c r="F11" s="597"/>
      <c r="G11" s="597"/>
      <c r="H11" s="597"/>
      <c r="I11" s="597"/>
      <c r="J11" s="597"/>
      <c r="K11" s="597"/>
      <c r="L11" s="597"/>
      <c r="M11" s="597"/>
      <c r="N11" s="597"/>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S11" s="181"/>
      <c r="AT11" s="181"/>
      <c r="AU11" s="181"/>
      <c r="AV11" s="181"/>
      <c r="AW11" s="194"/>
      <c r="AX11" s="194"/>
      <c r="AY11" s="194"/>
      <c r="AZ11" s="20"/>
      <c r="BA11" s="181"/>
      <c r="BB11" s="181"/>
      <c r="BC11" s="181"/>
      <c r="BD11" s="181"/>
      <c r="BE11" s="181"/>
      <c r="BF11" s="181"/>
      <c r="BG11" s="10"/>
      <c r="BH11" s="10"/>
      <c r="BI11" s="10"/>
      <c r="BJ11" s="10"/>
      <c r="BK11" s="10"/>
      <c r="BL11" s="10"/>
      <c r="BM11" s="10"/>
      <c r="BN11" s="10"/>
      <c r="BO11" s="10"/>
      <c r="BP11" s="10"/>
      <c r="BQ11" s="181"/>
      <c r="BR11" s="181"/>
      <c r="BS11" s="181"/>
      <c r="BT11" s="181"/>
      <c r="BU11" s="181"/>
      <c r="BV11" s="181"/>
      <c r="BW11" s="181"/>
      <c r="BX11" s="181"/>
      <c r="BY11" s="181"/>
      <c r="BZ11" s="181"/>
      <c r="CA11" s="181"/>
      <c r="CB11" s="181"/>
      <c r="CC11" s="181"/>
      <c r="CD11" s="181"/>
      <c r="CE11" s="181"/>
      <c r="CF11" s="194"/>
      <c r="CG11" s="194"/>
      <c r="CH11" s="181"/>
      <c r="CI11" s="181"/>
      <c r="CJ11" s="181"/>
      <c r="CK11" s="181"/>
      <c r="CL11" s="181"/>
      <c r="CM11" s="181"/>
      <c r="CN11" s="181"/>
      <c r="CO11" s="181"/>
      <c r="CP11" s="181"/>
      <c r="CQ11" s="181"/>
      <c r="CR11" s="181"/>
      <c r="CS11" s="181"/>
      <c r="CT11" s="181"/>
      <c r="CU11" s="181"/>
      <c r="CV11" s="181"/>
      <c r="CW11" s="181"/>
      <c r="CX11" s="194"/>
      <c r="CY11" s="194"/>
      <c r="CZ11" s="194"/>
      <c r="DA11" s="20"/>
      <c r="DB11" s="62"/>
    </row>
    <row r="12" spans="1:106" ht="18" customHeight="1" x14ac:dyDescent="0.15">
      <c r="A12" s="29"/>
      <c r="B12" s="597"/>
      <c r="C12" s="597"/>
      <c r="D12" s="597"/>
      <c r="E12" s="597"/>
      <c r="F12" s="597"/>
      <c r="G12" s="597"/>
      <c r="H12" s="597"/>
      <c r="I12" s="597"/>
      <c r="J12" s="597"/>
      <c r="K12" s="597"/>
      <c r="L12" s="597"/>
      <c r="M12" s="597"/>
      <c r="N12" s="597"/>
      <c r="O12" s="181"/>
      <c r="P12" s="181"/>
      <c r="Q12" s="181" t="s">
        <v>
20</v>
      </c>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8"/>
      <c r="AQ12" s="596"/>
      <c r="AR12" s="596"/>
      <c r="AS12" s="8"/>
      <c r="AT12" s="8"/>
      <c r="AU12" s="8"/>
      <c r="AV12" s="187"/>
      <c r="AW12" s="187"/>
      <c r="AX12" s="187"/>
      <c r="AY12" s="187"/>
      <c r="AZ12" s="187"/>
      <c r="BA12" s="187"/>
      <c r="BB12" s="187"/>
      <c r="BC12" s="187"/>
      <c r="BD12" s="187"/>
      <c r="BE12" s="187"/>
      <c r="BF12" s="10"/>
      <c r="BG12" s="10"/>
      <c r="BH12" s="10"/>
      <c r="BI12" s="10"/>
      <c r="BJ12" s="181"/>
      <c r="BK12" s="181"/>
      <c r="BL12" s="181"/>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8"/>
      <c r="CI12" s="188"/>
      <c r="CJ12" s="188"/>
      <c r="CK12" s="181"/>
      <c r="CL12" s="181"/>
      <c r="CM12" s="181"/>
      <c r="CN12" s="181"/>
      <c r="CO12" s="181"/>
      <c r="CP12" s="181"/>
      <c r="CQ12" s="181"/>
      <c r="CR12" s="181"/>
      <c r="CS12" s="181"/>
      <c r="CT12" s="181"/>
      <c r="CU12" s="181"/>
      <c r="CV12" s="181"/>
      <c r="CW12" s="181"/>
      <c r="CX12" s="194"/>
      <c r="CY12" s="194"/>
      <c r="CZ12" s="194"/>
      <c r="DA12" s="20"/>
      <c r="DB12" s="62"/>
    </row>
    <row r="13" spans="1:106" ht="18" customHeight="1" x14ac:dyDescent="0.15">
      <c r="A13" s="29"/>
      <c r="C13" s="180"/>
      <c r="D13" s="180"/>
      <c r="E13" s="180"/>
      <c r="F13" s="180"/>
      <c r="G13" s="180"/>
      <c r="H13" s="180"/>
      <c r="I13" s="180"/>
      <c r="J13" s="180"/>
      <c r="K13" s="180"/>
      <c r="L13" s="180"/>
      <c r="M13" s="180"/>
      <c r="N13" s="180"/>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94"/>
      <c r="AX13" s="194"/>
      <c r="AY13" s="194"/>
      <c r="AZ13" s="20"/>
      <c r="BA13" s="4"/>
      <c r="BB13" s="181"/>
      <c r="BC13" s="181"/>
      <c r="BD13" s="181"/>
      <c r="BE13" s="181"/>
      <c r="BF13" s="181"/>
      <c r="BG13" s="181"/>
      <c r="BH13" s="181"/>
      <c r="BI13" s="181"/>
      <c r="BJ13" s="181"/>
      <c r="BK13" s="181"/>
      <c r="BL13" s="181"/>
      <c r="BM13" s="181"/>
      <c r="BN13" s="181"/>
      <c r="BO13" s="181"/>
      <c r="BP13" s="181"/>
      <c r="BQ13" s="181"/>
      <c r="BR13" s="181"/>
      <c r="BS13" s="181"/>
      <c r="BT13" s="181"/>
      <c r="BU13" s="181"/>
      <c r="BV13" s="37"/>
      <c r="BW13" s="181"/>
      <c r="BX13" s="181"/>
      <c r="BY13" s="181"/>
      <c r="BZ13" s="181"/>
      <c r="CA13" s="181"/>
      <c r="CB13" s="181"/>
      <c r="CC13" s="181"/>
      <c r="CD13" s="181"/>
      <c r="CE13" s="181"/>
      <c r="CF13" s="181"/>
      <c r="CG13" s="181"/>
      <c r="CH13" s="188"/>
      <c r="CI13" s="188"/>
      <c r="CJ13" s="188"/>
      <c r="CK13" s="181"/>
      <c r="CL13" s="181"/>
      <c r="CM13" s="181"/>
      <c r="CN13" s="181"/>
      <c r="CO13" s="181"/>
      <c r="CP13" s="181"/>
      <c r="CQ13" s="181"/>
      <c r="CR13" s="181"/>
      <c r="CS13" s="181"/>
      <c r="CT13" s="181"/>
      <c r="CU13" s="181"/>
      <c r="CV13" s="181"/>
      <c r="CW13" s="181"/>
      <c r="CX13" s="194"/>
      <c r="CY13" s="194"/>
      <c r="CZ13" s="194"/>
      <c r="DA13" s="20"/>
      <c r="DB13" s="62"/>
    </row>
    <row r="14" spans="1:106" ht="18" customHeight="1" x14ac:dyDescent="0.15">
      <c r="A14" s="29"/>
      <c r="D14" s="43"/>
      <c r="E14" s="43"/>
      <c r="F14" s="43"/>
      <c r="G14" s="43"/>
      <c r="H14" s="43"/>
      <c r="I14" s="43"/>
      <c r="J14" s="43"/>
      <c r="K14" s="43"/>
      <c r="L14" s="43"/>
      <c r="M14" s="43"/>
      <c r="N14" s="43"/>
      <c r="O14" s="14"/>
      <c r="P14" s="14"/>
      <c r="Q14" s="14" t="s">
        <v>
20</v>
      </c>
      <c r="R14" s="181"/>
      <c r="S14" s="181"/>
      <c r="T14" s="181"/>
      <c r="U14" s="181"/>
      <c r="V14" s="14"/>
      <c r="W14" s="14"/>
      <c r="X14" s="14"/>
      <c r="Y14" s="181"/>
      <c r="Z14" s="181"/>
      <c r="AA14" s="181"/>
      <c r="AB14" s="181"/>
      <c r="AC14" s="181"/>
      <c r="AD14" s="181"/>
      <c r="AE14" s="181"/>
      <c r="AF14" s="181"/>
      <c r="AG14" s="181"/>
      <c r="AH14" s="181"/>
      <c r="AI14" s="181"/>
      <c r="AJ14" s="181"/>
      <c r="AK14" s="181"/>
      <c r="AL14" s="181"/>
      <c r="AM14" s="181"/>
      <c r="AN14" s="181"/>
      <c r="AO14" s="598"/>
      <c r="AP14" s="598"/>
      <c r="AQ14" s="598"/>
      <c r="AR14" s="598"/>
      <c r="AS14" s="598"/>
      <c r="AT14" s="598"/>
      <c r="AU14" s="598"/>
      <c r="AV14" s="598"/>
      <c r="AW14" s="598"/>
      <c r="AX14" s="598"/>
      <c r="AY14" s="598"/>
      <c r="AZ14" s="598"/>
      <c r="BA14" s="598"/>
      <c r="BB14" s="598"/>
      <c r="BC14" s="598"/>
      <c r="BD14" s="598"/>
      <c r="BE14" s="598"/>
      <c r="BF14" s="598"/>
      <c r="BG14" s="598"/>
      <c r="BH14" s="598"/>
      <c r="BI14" s="598"/>
      <c r="BJ14" s="598"/>
      <c r="BK14" s="598"/>
      <c r="BL14" s="598"/>
      <c r="BM14" s="598"/>
      <c r="BN14" s="10"/>
      <c r="BO14" s="10"/>
      <c r="BP14" s="10"/>
      <c r="BQ14" s="10"/>
      <c r="BR14" s="10"/>
      <c r="BS14" s="10"/>
      <c r="BT14" s="10"/>
      <c r="BU14" s="10"/>
      <c r="BV14" s="52"/>
      <c r="BW14" s="10"/>
      <c r="BX14" s="10"/>
      <c r="BY14" s="10"/>
      <c r="BZ14" s="10"/>
      <c r="CA14" s="10"/>
      <c r="CB14" s="10"/>
      <c r="CC14" s="10"/>
      <c r="CD14" s="10"/>
      <c r="CE14" s="10"/>
      <c r="CF14" s="10"/>
      <c r="CG14" s="10"/>
      <c r="CH14" s="10"/>
      <c r="CI14" s="10"/>
      <c r="CJ14" s="10"/>
      <c r="CK14" s="188"/>
      <c r="CL14" s="188"/>
      <c r="CM14" s="188"/>
      <c r="CN14" s="188"/>
      <c r="CO14" s="188"/>
      <c r="CP14" s="188"/>
      <c r="CQ14" s="188"/>
      <c r="CR14" s="188"/>
      <c r="CS14" s="188"/>
      <c r="CT14" s="188"/>
      <c r="CU14" s="188"/>
      <c r="CV14" s="188"/>
      <c r="CW14" s="188"/>
      <c r="CX14" s="188"/>
      <c r="CY14" s="188"/>
      <c r="CZ14" s="188"/>
      <c r="DA14" s="20"/>
      <c r="DB14" s="62"/>
    </row>
    <row r="15" spans="1:106" ht="18" customHeight="1" x14ac:dyDescent="0.15">
      <c r="A15" s="30"/>
      <c r="C15" s="564" t="s">
        <v>
38</v>
      </c>
      <c r="D15" s="564"/>
      <c r="E15" s="8" t="s">
        <v>
3</v>
      </c>
      <c r="F15" s="8" t="s">
        <v>
21</v>
      </c>
      <c r="G15" s="8"/>
      <c r="H15" s="187" t="s">
        <v>
22</v>
      </c>
      <c r="I15" s="187"/>
      <c r="J15" s="187"/>
      <c r="K15" s="187"/>
      <c r="L15" s="187"/>
      <c r="M15" s="181"/>
      <c r="N15" s="181"/>
      <c r="O15" s="181"/>
      <c r="P15" s="181"/>
      <c r="Q15" s="181"/>
      <c r="R15" s="181"/>
      <c r="S15" s="181" t="s">
        <v>
20</v>
      </c>
      <c r="T15" s="181"/>
      <c r="U15" s="181"/>
      <c r="V15" s="181"/>
      <c r="W15" s="181"/>
      <c r="X15" s="181"/>
      <c r="Y15" s="181"/>
      <c r="Z15" s="181"/>
      <c r="AA15" s="181"/>
      <c r="AB15" s="181"/>
      <c r="AC15" s="181"/>
      <c r="AD15" s="181"/>
      <c r="AE15" s="181"/>
      <c r="AF15" s="181"/>
      <c r="AG15" s="181"/>
      <c r="AH15" s="181"/>
      <c r="AI15" s="181"/>
      <c r="AJ15" s="181"/>
      <c r="AK15" s="181"/>
      <c r="AL15" s="181"/>
      <c r="AM15" s="181"/>
      <c r="AN15" s="181"/>
      <c r="AO15" s="4"/>
      <c r="AP15" s="598"/>
      <c r="AQ15" s="598"/>
      <c r="AR15" s="598"/>
      <c r="AS15" s="598"/>
      <c r="AT15" s="598"/>
      <c r="AU15" s="598"/>
      <c r="AV15" s="598"/>
      <c r="AW15" s="598"/>
      <c r="AX15" s="598"/>
      <c r="AY15" s="181"/>
      <c r="AZ15" s="20"/>
      <c r="BA15" s="181"/>
      <c r="BB15" s="181"/>
      <c r="BC15" s="4"/>
      <c r="BD15" s="181"/>
      <c r="BE15" s="599"/>
      <c r="BF15" s="599"/>
      <c r="BG15" s="599"/>
      <c r="BH15" s="181"/>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88"/>
      <c r="CL15" s="188"/>
      <c r="CM15" s="188"/>
      <c r="CN15" s="188"/>
      <c r="CO15" s="188"/>
      <c r="CP15" s="188"/>
      <c r="CQ15" s="188"/>
      <c r="CR15" s="188"/>
      <c r="CS15" s="188"/>
      <c r="CT15" s="188"/>
      <c r="CU15" s="188"/>
      <c r="CV15" s="188"/>
      <c r="CW15" s="188"/>
      <c r="CX15" s="188"/>
      <c r="CY15" s="188"/>
      <c r="CZ15" s="188"/>
      <c r="DA15" s="20"/>
      <c r="DB15" s="62"/>
    </row>
    <row r="16" spans="1:106" ht="18" customHeight="1" x14ac:dyDescent="0.15">
      <c r="A16" s="8"/>
      <c r="B16" s="43"/>
      <c r="C16" s="43"/>
      <c r="E16" s="43"/>
      <c r="F16" s="43"/>
      <c r="G16" s="43"/>
      <c r="H16" s="187" t="s">
        <v>
49</v>
      </c>
      <c r="I16" s="187"/>
      <c r="J16" s="187"/>
      <c r="K16" s="187"/>
      <c r="L16" s="187"/>
      <c r="M16" s="187"/>
      <c r="N16" s="187"/>
      <c r="O16" s="10"/>
      <c r="P16" s="10"/>
      <c r="Q16" s="10"/>
      <c r="R16" s="10"/>
      <c r="S16" s="10"/>
      <c r="T16" s="10"/>
      <c r="U16" s="10"/>
      <c r="V16" s="10"/>
      <c r="W16" s="10"/>
      <c r="X16" s="10"/>
      <c r="Y16" s="10"/>
      <c r="Z16" s="10"/>
      <c r="AA16" s="10"/>
      <c r="AB16" s="10"/>
      <c r="AC16" s="10"/>
      <c r="AD16" s="10"/>
      <c r="AE16" s="10"/>
      <c r="AF16" s="180"/>
      <c r="AG16" s="180"/>
      <c r="AH16" s="180"/>
      <c r="AI16" s="180"/>
      <c r="AJ16" s="180"/>
      <c r="AK16" s="4"/>
      <c r="AL16" s="4"/>
      <c r="AM16" s="4"/>
      <c r="AN16" s="4"/>
      <c r="AO16" s="10"/>
      <c r="AP16" s="538"/>
      <c r="AQ16" s="538"/>
      <c r="AR16" s="538"/>
      <c r="AS16" s="538"/>
      <c r="AT16" s="598"/>
      <c r="AU16" s="598"/>
      <c r="AV16" s="598"/>
      <c r="AW16" s="598"/>
      <c r="AX16" s="598"/>
      <c r="AY16" s="181"/>
      <c r="AZ16" s="20"/>
      <c r="BA16" s="181"/>
      <c r="BB16" s="181"/>
      <c r="BC16" s="181"/>
      <c r="BD16" s="181"/>
      <c r="BE16" s="599"/>
      <c r="BF16" s="599"/>
      <c r="BG16" s="599"/>
      <c r="BH16" s="181"/>
      <c r="BI16" s="181"/>
      <c r="BJ16" s="181"/>
      <c r="BK16" s="181"/>
      <c r="BL16" s="181"/>
      <c r="BM16" s="181"/>
      <c r="BN16" s="181"/>
      <c r="BO16" s="181"/>
      <c r="BP16" s="181"/>
      <c r="BQ16" s="181"/>
      <c r="BR16" s="181"/>
      <c r="BS16" s="181"/>
      <c r="BT16" s="181"/>
      <c r="BU16" s="181"/>
      <c r="BV16" s="181"/>
      <c r="BW16" s="181"/>
      <c r="BX16" s="181"/>
      <c r="BY16" s="194"/>
      <c r="BZ16" s="194"/>
      <c r="CA16" s="194"/>
      <c r="CB16" s="194"/>
      <c r="CC16" s="194"/>
      <c r="CD16" s="194"/>
      <c r="CE16" s="194"/>
      <c r="CF16" s="194"/>
      <c r="CG16" s="194"/>
      <c r="CH16" s="193"/>
      <c r="CI16" s="193"/>
      <c r="CJ16" s="193"/>
      <c r="CK16" s="188"/>
      <c r="CL16" s="188"/>
      <c r="CM16" s="188"/>
      <c r="CN16" s="188"/>
      <c r="CO16" s="188"/>
      <c r="CP16" s="188"/>
      <c r="CQ16" s="188"/>
      <c r="CR16" s="188"/>
      <c r="CS16" s="188"/>
      <c r="CT16" s="188"/>
      <c r="CU16" s="188"/>
      <c r="CV16" s="188"/>
      <c r="CW16" s="188"/>
      <c r="CX16" s="188"/>
      <c r="CY16" s="188"/>
      <c r="CZ16" s="188"/>
      <c r="DA16" s="20"/>
      <c r="DB16" s="62"/>
    </row>
    <row r="17" spans="1:106" ht="18" customHeight="1" x14ac:dyDescent="0.15">
      <c r="A17" s="190"/>
      <c r="B17" s="183"/>
      <c r="C17" s="183"/>
      <c r="D17" s="183"/>
      <c r="E17" s="183"/>
      <c r="F17" s="183"/>
      <c r="G17" s="183"/>
      <c r="H17" s="591" t="s">
        <v>
14</v>
      </c>
      <c r="I17" s="627"/>
      <c r="J17" s="628"/>
      <c r="K17" s="567" t="s">
        <v>
830</v>
      </c>
      <c r="L17" s="567"/>
      <c r="M17" s="567"/>
      <c r="N17" s="567"/>
      <c r="O17" s="567"/>
      <c r="P17" s="567"/>
      <c r="Q17" s="567"/>
      <c r="R17" s="567"/>
      <c r="S17" s="567"/>
      <c r="T17" s="567"/>
      <c r="U17" s="567" t="s">
        <v>
829</v>
      </c>
      <c r="V17" s="567"/>
      <c r="W17" s="567"/>
      <c r="X17" s="567"/>
      <c r="Y17" s="567"/>
      <c r="Z17" s="567"/>
      <c r="AA17" s="567"/>
      <c r="AB17" s="567"/>
      <c r="AC17" s="567"/>
      <c r="AD17" s="567"/>
      <c r="AE17" s="567" t="s">
        <v>
831</v>
      </c>
      <c r="AF17" s="567"/>
      <c r="AG17" s="567"/>
      <c r="AH17" s="567"/>
      <c r="AI17" s="567"/>
      <c r="AJ17" s="567"/>
      <c r="AK17" s="567"/>
      <c r="AL17" s="567"/>
      <c r="AM17" s="567"/>
      <c r="AN17" s="567"/>
      <c r="AO17" s="181"/>
      <c r="AP17" s="538"/>
      <c r="AQ17" s="538"/>
      <c r="AR17" s="538"/>
      <c r="AS17" s="538"/>
      <c r="AT17" s="598"/>
      <c r="AU17" s="598"/>
      <c r="AV17" s="598"/>
      <c r="AW17" s="598"/>
      <c r="AX17" s="598"/>
      <c r="AY17" s="181"/>
      <c r="AZ17" s="194"/>
      <c r="BA17" s="181"/>
      <c r="BB17" s="181"/>
      <c r="BC17" s="181"/>
      <c r="BD17" s="181"/>
      <c r="BE17" s="599"/>
      <c r="BF17" s="599"/>
      <c r="BG17" s="599"/>
      <c r="BH17" s="181"/>
      <c r="BI17" s="181"/>
      <c r="BJ17" s="181"/>
      <c r="BK17" s="181"/>
      <c r="BL17" s="181"/>
      <c r="BM17" s="181"/>
      <c r="BN17" s="181"/>
      <c r="BO17" s="181"/>
      <c r="BP17" s="181"/>
      <c r="BQ17" s="181"/>
      <c r="BR17" s="181"/>
      <c r="BS17" s="181"/>
      <c r="BT17" s="181"/>
      <c r="BU17" s="181"/>
      <c r="BV17" s="181"/>
      <c r="BW17" s="181"/>
      <c r="BX17" s="181"/>
      <c r="BY17" s="194"/>
      <c r="BZ17" s="194"/>
      <c r="CA17" s="194"/>
      <c r="CB17" s="194"/>
      <c r="CC17" s="194"/>
      <c r="CD17" s="194"/>
      <c r="CE17" s="194"/>
      <c r="CF17" s="194"/>
      <c r="CG17" s="194"/>
      <c r="CH17" s="193"/>
      <c r="CI17" s="193"/>
      <c r="CJ17" s="193"/>
      <c r="CK17" s="188"/>
      <c r="CL17" s="188"/>
      <c r="CM17" s="188"/>
      <c r="CN17" s="188"/>
      <c r="CO17" s="188"/>
      <c r="CP17" s="188"/>
      <c r="CQ17" s="188"/>
      <c r="CR17" s="188"/>
      <c r="CS17" s="188"/>
      <c r="CT17" s="188"/>
      <c r="CU17" s="188"/>
      <c r="CV17" s="188"/>
      <c r="CW17" s="188"/>
      <c r="CX17" s="188"/>
      <c r="CY17" s="188"/>
      <c r="CZ17" s="188"/>
      <c r="DA17" s="193"/>
      <c r="DB17" s="62"/>
    </row>
    <row r="18" spans="1:106" ht="18" customHeight="1" x14ac:dyDescent="0.15">
      <c r="A18" s="568" t="s">
        <v>
26</v>
      </c>
      <c r="B18" s="569"/>
      <c r="C18" s="569"/>
      <c r="D18" s="569"/>
      <c r="E18" s="182"/>
      <c r="F18" s="182"/>
      <c r="G18" s="182"/>
      <c r="H18" s="591" t="s">
        <v>
6</v>
      </c>
      <c r="I18" s="627"/>
      <c r="J18" s="628"/>
      <c r="K18" s="629" t="s">
        <v>
50</v>
      </c>
      <c r="L18" s="629"/>
      <c r="M18" s="629"/>
      <c r="N18" s="629"/>
      <c r="O18" s="629" t="s">
        <v>
51</v>
      </c>
      <c r="P18" s="629"/>
      <c r="Q18" s="629"/>
      <c r="R18" s="629"/>
      <c r="S18" s="629"/>
      <c r="T18" s="629"/>
      <c r="U18" s="629" t="s">
        <v>
50</v>
      </c>
      <c r="V18" s="629"/>
      <c r="W18" s="629"/>
      <c r="X18" s="629"/>
      <c r="Y18" s="629" t="s">
        <v>
51</v>
      </c>
      <c r="Z18" s="629"/>
      <c r="AA18" s="629"/>
      <c r="AB18" s="629"/>
      <c r="AC18" s="629"/>
      <c r="AD18" s="629"/>
      <c r="AE18" s="629" t="s">
        <v>
50</v>
      </c>
      <c r="AF18" s="629"/>
      <c r="AG18" s="629"/>
      <c r="AH18" s="629"/>
      <c r="AI18" s="629" t="s">
        <v>
51</v>
      </c>
      <c r="AJ18" s="629"/>
      <c r="AK18" s="629"/>
      <c r="AL18" s="629"/>
      <c r="AM18" s="629"/>
      <c r="AN18" s="629"/>
      <c r="AO18" s="181"/>
      <c r="AP18" s="597"/>
      <c r="AQ18" s="597"/>
      <c r="AR18" s="597"/>
      <c r="AS18" s="597"/>
      <c r="AT18" s="597"/>
      <c r="AU18" s="597"/>
      <c r="AV18" s="597"/>
      <c r="AW18" s="597"/>
      <c r="AX18" s="597"/>
      <c r="AY18" s="597"/>
      <c r="AZ18" s="597"/>
      <c r="BA18" s="597"/>
      <c r="BB18" s="597"/>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8"/>
      <c r="CI18" s="188"/>
      <c r="CJ18" s="188"/>
      <c r="CK18" s="188"/>
      <c r="CL18" s="188"/>
      <c r="CM18" s="188"/>
      <c r="CN18" s="188"/>
      <c r="CO18" s="188"/>
      <c r="CP18" s="188"/>
      <c r="CQ18" s="188"/>
      <c r="CR18" s="188"/>
      <c r="CS18" s="188"/>
      <c r="CT18" s="188"/>
      <c r="CU18" s="188"/>
      <c r="CV18" s="188"/>
      <c r="CW18" s="188"/>
      <c r="CX18" s="188"/>
      <c r="CY18" s="188"/>
      <c r="CZ18" s="188"/>
      <c r="DA18" s="193"/>
      <c r="DB18" s="62"/>
    </row>
    <row r="19" spans="1:106" ht="18" customHeight="1" x14ac:dyDescent="0.15">
      <c r="A19" s="558" t="s">
        <v>
52</v>
      </c>
      <c r="B19" s="559"/>
      <c r="C19" s="559"/>
      <c r="D19" s="559"/>
      <c r="E19" s="559"/>
      <c r="F19" s="559"/>
      <c r="G19" s="559"/>
      <c r="H19" s="559"/>
      <c r="I19" s="559"/>
      <c r="J19" s="559"/>
      <c r="K19" s="624">
        <v>
26449</v>
      </c>
      <c r="L19" s="625"/>
      <c r="M19" s="625"/>
      <c r="N19" s="625"/>
      <c r="O19" s="625">
        <v>
30478275081</v>
      </c>
      <c r="P19" s="625"/>
      <c r="Q19" s="625"/>
      <c r="R19" s="625"/>
      <c r="S19" s="625"/>
      <c r="T19" s="625"/>
      <c r="U19" s="625">
        <v>
27093</v>
      </c>
      <c r="V19" s="625"/>
      <c r="W19" s="625"/>
      <c r="X19" s="625"/>
      <c r="Y19" s="625">
        <v>
31314434371</v>
      </c>
      <c r="Z19" s="625"/>
      <c r="AA19" s="625"/>
      <c r="AB19" s="625"/>
      <c r="AC19" s="625"/>
      <c r="AD19" s="625"/>
      <c r="AE19" s="625">
        <v>
27277</v>
      </c>
      <c r="AF19" s="625"/>
      <c r="AG19" s="625"/>
      <c r="AH19" s="625"/>
      <c r="AI19" s="625">
        <v>
31955099611</v>
      </c>
      <c r="AJ19" s="625"/>
      <c r="AK19" s="625"/>
      <c r="AL19" s="625"/>
      <c r="AM19" s="625"/>
      <c r="AN19" s="626"/>
      <c r="AO19" s="181"/>
      <c r="AP19" s="597"/>
      <c r="AQ19" s="597"/>
      <c r="AR19" s="597"/>
      <c r="AS19" s="597"/>
      <c r="AT19" s="597"/>
      <c r="AU19" s="597"/>
      <c r="AV19" s="597"/>
      <c r="AW19" s="597"/>
      <c r="AX19" s="597"/>
      <c r="AY19" s="597"/>
      <c r="AZ19" s="597"/>
      <c r="BA19" s="597"/>
      <c r="BB19" s="597"/>
      <c r="BC19" s="180"/>
      <c r="BD19" s="10"/>
      <c r="BE19" s="10"/>
      <c r="BF19" s="10"/>
      <c r="BG19" s="10"/>
      <c r="BH19" s="10"/>
      <c r="BI19" s="10"/>
      <c r="BJ19" s="10"/>
      <c r="BK19" s="10"/>
      <c r="BL19" s="10"/>
      <c r="BM19" s="10"/>
      <c r="BN19" s="10"/>
      <c r="BO19" s="10"/>
      <c r="BP19" s="10"/>
      <c r="BQ19" s="10"/>
      <c r="BR19" s="10"/>
      <c r="BS19" s="10"/>
      <c r="BT19" s="10"/>
      <c r="BU19" s="10"/>
      <c r="BV19" s="10"/>
      <c r="BW19" s="181"/>
      <c r="BX19" s="181"/>
      <c r="BY19" s="181"/>
      <c r="BZ19" s="181"/>
      <c r="CA19" s="181"/>
      <c r="CB19" s="181"/>
      <c r="CC19" s="194"/>
      <c r="CD19" s="194"/>
      <c r="CE19" s="194"/>
      <c r="CF19" s="194"/>
      <c r="CG19" s="194"/>
      <c r="CH19" s="181"/>
      <c r="CI19" s="181"/>
      <c r="CJ19" s="181"/>
      <c r="CK19" s="193"/>
      <c r="CL19" s="193"/>
      <c r="CM19" s="193"/>
      <c r="CN19" s="188"/>
      <c r="CO19" s="188"/>
      <c r="CP19" s="188"/>
      <c r="CQ19" s="188"/>
      <c r="CR19" s="188"/>
      <c r="CS19" s="188"/>
      <c r="CT19" s="188"/>
      <c r="CU19" s="188"/>
      <c r="CV19" s="188"/>
      <c r="CW19" s="188"/>
      <c r="CX19" s="188"/>
      <c r="CY19" s="188"/>
      <c r="CZ19" s="188"/>
      <c r="DA19" s="62"/>
      <c r="DB19" s="62"/>
    </row>
    <row r="20" spans="1:106" ht="18" customHeight="1" x14ac:dyDescent="0.15">
      <c r="A20" s="537" t="s">
        <v>
53</v>
      </c>
      <c r="B20" s="538"/>
      <c r="C20" s="538"/>
      <c r="D20" s="538"/>
      <c r="E20" s="538"/>
      <c r="F20" s="538"/>
      <c r="G20" s="538"/>
      <c r="H20" s="538"/>
      <c r="I20" s="538"/>
      <c r="J20" s="538"/>
      <c r="K20" s="622">
        <v>
25209</v>
      </c>
      <c r="L20" s="623"/>
      <c r="M20" s="623"/>
      <c r="N20" s="623"/>
      <c r="O20" s="610">
        <v>
29816236526</v>
      </c>
      <c r="P20" s="610"/>
      <c r="Q20" s="610"/>
      <c r="R20" s="610"/>
      <c r="S20" s="610"/>
      <c r="T20" s="610"/>
      <c r="U20" s="623">
        <v>
25961</v>
      </c>
      <c r="V20" s="623"/>
      <c r="W20" s="623"/>
      <c r="X20" s="623"/>
      <c r="Y20" s="610">
        <v>
30687986896</v>
      </c>
      <c r="Z20" s="610"/>
      <c r="AA20" s="610"/>
      <c r="AB20" s="610"/>
      <c r="AC20" s="610"/>
      <c r="AD20" s="610"/>
      <c r="AE20" s="623">
        <v>
26226</v>
      </c>
      <c r="AF20" s="623"/>
      <c r="AG20" s="623"/>
      <c r="AH20" s="623"/>
      <c r="AI20" s="610">
        <v>
31358470335</v>
      </c>
      <c r="AJ20" s="610"/>
      <c r="AK20" s="610"/>
      <c r="AL20" s="610"/>
      <c r="AM20" s="610"/>
      <c r="AN20" s="611"/>
      <c r="AO20" s="181"/>
      <c r="AP20" s="181"/>
      <c r="AQ20" s="181"/>
      <c r="AR20" s="181"/>
      <c r="AS20" s="181"/>
      <c r="AT20" s="181"/>
      <c r="AU20" s="181"/>
      <c r="AV20" s="181"/>
      <c r="AW20" s="181"/>
      <c r="AX20" s="181"/>
      <c r="AY20" s="181"/>
      <c r="AZ20" s="4"/>
      <c r="BA20" s="181"/>
      <c r="BB20" s="181"/>
      <c r="BC20" s="181"/>
      <c r="BD20" s="181"/>
      <c r="BE20" s="181" t="s">
        <v>
20</v>
      </c>
      <c r="BF20" s="181"/>
      <c r="BG20" s="10"/>
      <c r="BH20" s="10"/>
      <c r="BI20" s="10"/>
      <c r="BJ20" s="10"/>
      <c r="BK20" s="10"/>
      <c r="BL20" s="10"/>
      <c r="BM20" s="10"/>
      <c r="BN20" s="10"/>
      <c r="BO20" s="10"/>
      <c r="BP20" s="10"/>
      <c r="BQ20" s="181"/>
      <c r="BR20" s="181"/>
      <c r="BS20" s="181"/>
      <c r="BT20" s="181"/>
      <c r="BU20" s="181"/>
      <c r="BV20" s="181"/>
      <c r="BW20" s="181"/>
      <c r="BX20" s="181"/>
      <c r="BY20" s="181"/>
      <c r="BZ20" s="181"/>
      <c r="CA20" s="181"/>
      <c r="CB20" s="181"/>
      <c r="CC20" s="181"/>
      <c r="CD20" s="181"/>
      <c r="CE20" s="181"/>
      <c r="CF20" s="194"/>
      <c r="CG20" s="194"/>
      <c r="CH20" s="181"/>
      <c r="CI20" s="181"/>
      <c r="CJ20" s="181"/>
      <c r="CK20" s="193"/>
      <c r="CL20" s="193"/>
      <c r="CM20" s="193"/>
      <c r="CN20" s="188"/>
      <c r="CO20" s="188"/>
      <c r="CP20" s="188"/>
      <c r="CQ20" s="188"/>
      <c r="CR20" s="188"/>
      <c r="CS20" s="188"/>
      <c r="CT20" s="188"/>
      <c r="CU20" s="188"/>
      <c r="CV20" s="188"/>
      <c r="CW20" s="188"/>
      <c r="CX20" s="188"/>
      <c r="CY20" s="188"/>
      <c r="CZ20" s="188"/>
      <c r="DA20" s="62"/>
      <c r="DB20" s="62"/>
    </row>
    <row r="21" spans="1:106" ht="18" customHeight="1" x14ac:dyDescent="0.15">
      <c r="A21" s="537" t="s">
        <v>
54</v>
      </c>
      <c r="B21" s="538"/>
      <c r="C21" s="538"/>
      <c r="D21" s="538"/>
      <c r="E21" s="538"/>
      <c r="F21" s="538"/>
      <c r="G21" s="538"/>
      <c r="H21" s="538"/>
      <c r="I21" s="538"/>
      <c r="J21" s="538"/>
      <c r="K21" s="622">
        <v>
414</v>
      </c>
      <c r="L21" s="623"/>
      <c r="M21" s="623"/>
      <c r="N21" s="623"/>
      <c r="O21" s="610">
        <v>
231318867</v>
      </c>
      <c r="P21" s="610"/>
      <c r="Q21" s="610"/>
      <c r="R21" s="610"/>
      <c r="S21" s="610"/>
      <c r="T21" s="610"/>
      <c r="U21" s="623">
        <v>
352</v>
      </c>
      <c r="V21" s="623"/>
      <c r="W21" s="623"/>
      <c r="X21" s="623"/>
      <c r="Y21" s="610">
        <v>
195993645</v>
      </c>
      <c r="Z21" s="610"/>
      <c r="AA21" s="610"/>
      <c r="AB21" s="610"/>
      <c r="AC21" s="610"/>
      <c r="AD21" s="610"/>
      <c r="AE21" s="623">
        <v>
302</v>
      </c>
      <c r="AF21" s="623"/>
      <c r="AG21" s="623"/>
      <c r="AH21" s="623"/>
      <c r="AI21" s="610">
        <v>
167788335</v>
      </c>
      <c r="AJ21" s="610"/>
      <c r="AK21" s="610"/>
      <c r="AL21" s="610"/>
      <c r="AM21" s="610"/>
      <c r="AN21" s="611"/>
      <c r="AO21" s="181"/>
      <c r="AP21" s="181"/>
      <c r="AQ21" s="181"/>
      <c r="AR21" s="181"/>
      <c r="AS21" s="45"/>
      <c r="AT21" s="45"/>
      <c r="AU21" s="45"/>
      <c r="AV21" s="45"/>
      <c r="AW21" s="45"/>
      <c r="AX21" s="45"/>
      <c r="AY21" s="45"/>
      <c r="AZ21" s="4"/>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8"/>
      <c r="CI21" s="188"/>
      <c r="CJ21" s="188"/>
      <c r="CK21" s="65"/>
      <c r="CL21" s="65"/>
      <c r="CM21" s="65"/>
      <c r="CN21" s="66"/>
      <c r="CO21" s="66"/>
      <c r="CP21" s="66"/>
      <c r="CQ21" s="66"/>
      <c r="CR21" s="66"/>
      <c r="CS21" s="66"/>
      <c r="CT21" s="66"/>
      <c r="CU21" s="66"/>
      <c r="CV21" s="66"/>
      <c r="CW21" s="66"/>
      <c r="CX21" s="66"/>
      <c r="CY21" s="66"/>
      <c r="CZ21" s="66"/>
      <c r="DA21" s="62"/>
      <c r="DB21" s="62"/>
    </row>
    <row r="22" spans="1:106" ht="18" customHeight="1" x14ac:dyDescent="0.15">
      <c r="A22" s="537" t="s">
        <v>
55</v>
      </c>
      <c r="B22" s="538"/>
      <c r="C22" s="538"/>
      <c r="D22" s="538"/>
      <c r="E22" s="538"/>
      <c r="F22" s="538"/>
      <c r="G22" s="538"/>
      <c r="H22" s="538"/>
      <c r="I22" s="538"/>
      <c r="J22" s="538"/>
      <c r="K22" s="622">
        <v>
460</v>
      </c>
      <c r="L22" s="623"/>
      <c r="M22" s="623"/>
      <c r="N22" s="623"/>
      <c r="O22" s="610">
        <v>
122389270</v>
      </c>
      <c r="P22" s="610"/>
      <c r="Q22" s="610"/>
      <c r="R22" s="610"/>
      <c r="S22" s="610"/>
      <c r="T22" s="610"/>
      <c r="U22" s="623">
        <v>
393</v>
      </c>
      <c r="V22" s="623"/>
      <c r="W22" s="623"/>
      <c r="X22" s="623"/>
      <c r="Y22" s="610">
        <v>
105362715</v>
      </c>
      <c r="Z22" s="610"/>
      <c r="AA22" s="610"/>
      <c r="AB22" s="610"/>
      <c r="AC22" s="610"/>
      <c r="AD22" s="610"/>
      <c r="AE22" s="623">
        <v>
345</v>
      </c>
      <c r="AF22" s="623"/>
      <c r="AG22" s="623"/>
      <c r="AH22" s="623"/>
      <c r="AI22" s="610">
        <v>
91884797</v>
      </c>
      <c r="AJ22" s="610"/>
      <c r="AK22" s="610"/>
      <c r="AL22" s="610"/>
      <c r="AM22" s="610"/>
      <c r="AN22" s="611"/>
      <c r="AO22" s="181"/>
      <c r="AP22" s="181"/>
      <c r="AQ22" s="181"/>
      <c r="AR22" s="181"/>
      <c r="AS22" s="181"/>
      <c r="AT22" s="181"/>
      <c r="AU22" s="181"/>
      <c r="AV22" s="181"/>
      <c r="AW22" s="194"/>
      <c r="AX22" s="194"/>
      <c r="AY22" s="194"/>
      <c r="AZ22" s="20"/>
      <c r="BA22" s="4"/>
      <c r="BB22" s="181"/>
      <c r="BC22" s="181"/>
      <c r="BD22" s="181"/>
      <c r="BE22" s="181"/>
      <c r="BF22" s="181"/>
      <c r="BG22" s="181"/>
      <c r="BH22" s="181"/>
      <c r="BI22" s="181"/>
      <c r="BJ22" s="181"/>
      <c r="BK22" s="181"/>
      <c r="BL22" s="181"/>
      <c r="BM22" s="181"/>
      <c r="BN22" s="181"/>
      <c r="BO22" s="181"/>
      <c r="BP22" s="181"/>
      <c r="BQ22" s="181"/>
      <c r="BR22" s="181"/>
      <c r="BS22" s="181"/>
      <c r="BT22" s="181"/>
      <c r="BU22" s="181"/>
      <c r="BV22" s="37"/>
      <c r="BW22" s="181"/>
      <c r="BX22" s="181"/>
      <c r="BY22" s="181"/>
      <c r="BZ22" s="181"/>
      <c r="CA22" s="181"/>
      <c r="CB22" s="181"/>
      <c r="CC22" s="181"/>
      <c r="CD22" s="181"/>
      <c r="CE22" s="181"/>
      <c r="CF22" s="181"/>
      <c r="CG22" s="181"/>
      <c r="CH22" s="188"/>
      <c r="CI22" s="188"/>
      <c r="CJ22" s="188"/>
      <c r="CK22" s="181"/>
      <c r="CL22" s="181"/>
      <c r="CM22" s="181"/>
      <c r="CN22" s="181"/>
      <c r="CO22" s="181"/>
      <c r="CP22" s="181"/>
      <c r="CQ22" s="181"/>
      <c r="CR22" s="181"/>
      <c r="CS22" s="181"/>
      <c r="CT22" s="181"/>
      <c r="CU22" s="181"/>
      <c r="CV22" s="181"/>
      <c r="CW22" s="181"/>
      <c r="CX22" s="194"/>
      <c r="CY22" s="194"/>
      <c r="CZ22" s="194"/>
      <c r="DA22" s="20"/>
      <c r="DB22" s="62"/>
    </row>
    <row r="23" spans="1:106" ht="18" customHeight="1" x14ac:dyDescent="0.15">
      <c r="A23" s="618" t="s">
        <v>
56</v>
      </c>
      <c r="B23" s="619"/>
      <c r="C23" s="619"/>
      <c r="D23" s="619"/>
      <c r="E23" s="619"/>
      <c r="F23" s="619"/>
      <c r="G23" s="619"/>
      <c r="H23" s="619"/>
      <c r="I23" s="619"/>
      <c r="J23" s="619"/>
      <c r="K23" s="612">
        <v>
18</v>
      </c>
      <c r="L23" s="613"/>
      <c r="M23" s="613"/>
      <c r="N23" s="613"/>
      <c r="O23" s="620">
        <v>
16187075</v>
      </c>
      <c r="P23" s="620"/>
      <c r="Q23" s="620"/>
      <c r="R23" s="620"/>
      <c r="S23" s="620"/>
      <c r="T23" s="620"/>
      <c r="U23" s="613">
        <v>
17</v>
      </c>
      <c r="V23" s="613"/>
      <c r="W23" s="613"/>
      <c r="X23" s="613"/>
      <c r="Y23" s="620">
        <v>
15196350</v>
      </c>
      <c r="Z23" s="620"/>
      <c r="AA23" s="620"/>
      <c r="AB23" s="620"/>
      <c r="AC23" s="620"/>
      <c r="AD23" s="620"/>
      <c r="AE23" s="613">
        <v>
17</v>
      </c>
      <c r="AF23" s="613"/>
      <c r="AG23" s="613"/>
      <c r="AH23" s="613"/>
      <c r="AI23" s="620">
        <v>
15196350</v>
      </c>
      <c r="AJ23" s="620"/>
      <c r="AK23" s="620"/>
      <c r="AL23" s="620"/>
      <c r="AM23" s="620"/>
      <c r="AN23" s="621"/>
      <c r="AO23" s="181"/>
      <c r="AP23" s="181"/>
      <c r="AQ23" s="181"/>
      <c r="AR23" s="181"/>
      <c r="AS23" s="181"/>
      <c r="AT23" s="181"/>
      <c r="AU23" s="181"/>
      <c r="AV23" s="181"/>
      <c r="AW23" s="194"/>
      <c r="AX23" s="194"/>
      <c r="AY23" s="194"/>
      <c r="AZ23" s="20"/>
      <c r="BA23" s="181"/>
      <c r="BB23" s="181"/>
      <c r="BC23" s="4"/>
      <c r="BD23" s="181"/>
      <c r="BE23" s="181"/>
      <c r="BF23" s="181"/>
      <c r="BG23" s="181"/>
      <c r="BH23" s="181"/>
      <c r="BI23" s="10"/>
      <c r="BJ23" s="10"/>
      <c r="BK23" s="10"/>
      <c r="BL23" s="10"/>
      <c r="BM23" s="10"/>
      <c r="BN23" s="10"/>
      <c r="BO23" s="10"/>
      <c r="BP23" s="10"/>
      <c r="BQ23" s="10"/>
      <c r="BR23" s="10"/>
      <c r="BS23" s="10"/>
      <c r="BT23" s="10"/>
      <c r="BU23" s="10"/>
      <c r="BV23" s="52"/>
      <c r="BW23" s="10"/>
      <c r="BX23" s="10"/>
      <c r="BY23" s="10"/>
      <c r="BZ23" s="10"/>
      <c r="CA23" s="10"/>
      <c r="CB23" s="10"/>
      <c r="CC23" s="10"/>
      <c r="CD23" s="10"/>
      <c r="CE23" s="10"/>
      <c r="CF23" s="10"/>
      <c r="CG23" s="10"/>
      <c r="CH23" s="10"/>
      <c r="CI23" s="10"/>
      <c r="CJ23" s="10"/>
      <c r="CK23" s="181"/>
      <c r="CL23" s="181"/>
      <c r="CM23" s="181"/>
      <c r="CN23" s="181"/>
      <c r="CO23" s="181"/>
      <c r="CP23" s="181"/>
      <c r="CQ23" s="181"/>
      <c r="CR23" s="181"/>
      <c r="CS23" s="181"/>
      <c r="CT23" s="181"/>
      <c r="CU23" s="181"/>
      <c r="CV23" s="181"/>
      <c r="CW23" s="181"/>
      <c r="CX23" s="194"/>
      <c r="CY23" s="194"/>
      <c r="CZ23" s="194"/>
      <c r="DA23" s="20"/>
      <c r="DB23" s="62"/>
    </row>
    <row r="24" spans="1:106" ht="18" customHeight="1" x14ac:dyDescent="0.15">
      <c r="A24" s="537" t="s">
        <v>
57</v>
      </c>
      <c r="B24" s="538"/>
      <c r="C24" s="538"/>
      <c r="D24" s="538"/>
      <c r="E24" s="538"/>
      <c r="F24" s="538"/>
      <c r="G24" s="538"/>
      <c r="H24" s="538"/>
      <c r="I24" s="538"/>
      <c r="J24" s="538"/>
      <c r="K24" s="612">
        <v>
322</v>
      </c>
      <c r="L24" s="613"/>
      <c r="M24" s="613"/>
      <c r="N24" s="613"/>
      <c r="O24" s="610">
        <v>
272767275</v>
      </c>
      <c r="P24" s="610"/>
      <c r="Q24" s="610"/>
      <c r="R24" s="610"/>
      <c r="S24" s="610"/>
      <c r="T24" s="610"/>
      <c r="U24" s="613">
        <v>
343</v>
      </c>
      <c r="V24" s="613"/>
      <c r="W24" s="613"/>
      <c r="X24" s="613"/>
      <c r="Y24" s="610">
        <v>
290081475</v>
      </c>
      <c r="Z24" s="610"/>
      <c r="AA24" s="610"/>
      <c r="AB24" s="610"/>
      <c r="AC24" s="610"/>
      <c r="AD24" s="610"/>
      <c r="AE24" s="613">
        <v>
356</v>
      </c>
      <c r="AF24" s="613"/>
      <c r="AG24" s="613"/>
      <c r="AH24" s="613"/>
      <c r="AI24" s="610">
        <v>
299149825</v>
      </c>
      <c r="AJ24" s="610"/>
      <c r="AK24" s="610"/>
      <c r="AL24" s="610"/>
      <c r="AM24" s="610"/>
      <c r="AN24" s="611"/>
      <c r="AO24" s="181"/>
      <c r="AP24" s="181"/>
      <c r="AQ24" s="181"/>
      <c r="AR24" s="181"/>
      <c r="AS24" s="181"/>
      <c r="AT24" s="181"/>
      <c r="AU24" s="181"/>
      <c r="AV24" s="181"/>
      <c r="AW24" s="181"/>
      <c r="AX24" s="181"/>
      <c r="AY24" s="181"/>
      <c r="AZ24" s="20"/>
      <c r="BA24" s="181"/>
      <c r="BB24" s="181"/>
      <c r="BC24" s="4"/>
      <c r="BD24" s="181"/>
      <c r="BE24" s="181"/>
      <c r="BF24" s="181"/>
      <c r="BG24" s="181"/>
      <c r="BH24" s="181"/>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88"/>
      <c r="CL24" s="188"/>
      <c r="CM24" s="188"/>
      <c r="CN24" s="188"/>
      <c r="CO24" s="188"/>
      <c r="CP24" s="188"/>
      <c r="CQ24" s="188"/>
      <c r="CR24" s="188"/>
      <c r="CS24" s="188"/>
      <c r="CT24" s="188"/>
      <c r="CU24" s="188"/>
      <c r="CV24" s="188"/>
      <c r="CW24" s="188"/>
      <c r="CX24" s="188"/>
      <c r="CY24" s="188"/>
      <c r="CZ24" s="188"/>
      <c r="DA24" s="20"/>
      <c r="DB24" s="62"/>
    </row>
    <row r="25" spans="1:106" ht="18" customHeight="1" x14ac:dyDescent="0.15">
      <c r="A25" s="537"/>
      <c r="B25" s="538"/>
      <c r="C25" s="538"/>
      <c r="D25" s="538"/>
      <c r="E25" s="538"/>
      <c r="F25" s="538"/>
      <c r="G25" s="538"/>
      <c r="H25" s="538"/>
      <c r="I25" s="538"/>
      <c r="J25" s="538"/>
      <c r="K25" s="614" t="s">
        <v>
881</v>
      </c>
      <c r="L25" s="615"/>
      <c r="M25" s="615"/>
      <c r="N25" s="615"/>
      <c r="O25" s="616">
        <v>
544024125</v>
      </c>
      <c r="P25" s="616"/>
      <c r="Q25" s="616"/>
      <c r="R25" s="616"/>
      <c r="S25" s="616"/>
      <c r="T25" s="616"/>
      <c r="U25" s="615" t="s">
        <v>
882</v>
      </c>
      <c r="V25" s="615"/>
      <c r="W25" s="615"/>
      <c r="X25" s="615"/>
      <c r="Y25" s="616">
        <v>
559160125</v>
      </c>
      <c r="Z25" s="616"/>
      <c r="AA25" s="616"/>
      <c r="AB25" s="616"/>
      <c r="AC25" s="616"/>
      <c r="AD25" s="616"/>
      <c r="AE25" s="615" t="s">
        <v>
883</v>
      </c>
      <c r="AF25" s="615"/>
      <c r="AG25" s="615"/>
      <c r="AH25" s="615"/>
      <c r="AI25" s="616">
        <v>
571117025</v>
      </c>
      <c r="AJ25" s="616"/>
      <c r="AK25" s="616"/>
      <c r="AL25" s="616"/>
      <c r="AM25" s="616"/>
      <c r="AN25" s="617"/>
      <c r="AO25" s="181"/>
      <c r="AP25" s="181"/>
      <c r="AQ25" s="181"/>
      <c r="AR25" s="181"/>
      <c r="AS25" s="181"/>
      <c r="AT25" s="181"/>
      <c r="AU25" s="181"/>
      <c r="AV25" s="181"/>
      <c r="AW25" s="181"/>
      <c r="AX25" s="181"/>
      <c r="AY25" s="181"/>
      <c r="AZ25" s="20"/>
      <c r="BA25" s="181"/>
      <c r="BB25" s="181"/>
      <c r="BC25" s="181"/>
      <c r="BD25" s="181"/>
      <c r="BE25" s="181"/>
      <c r="BF25" s="181"/>
      <c r="BG25" s="181"/>
      <c r="BH25" s="181"/>
      <c r="BI25" s="181"/>
      <c r="BJ25" s="181"/>
      <c r="BK25" s="181"/>
      <c r="BL25" s="181"/>
      <c r="BM25" s="181"/>
      <c r="BN25" s="181"/>
      <c r="BO25" s="181"/>
      <c r="BP25" s="181"/>
      <c r="BQ25" s="181"/>
      <c r="BR25" s="181"/>
      <c r="BS25" s="181"/>
      <c r="BT25" s="181"/>
      <c r="BU25" s="181"/>
      <c r="BV25" s="181"/>
      <c r="BW25" s="181"/>
      <c r="BX25" s="181"/>
      <c r="BY25" s="194"/>
      <c r="BZ25" s="194"/>
      <c r="CA25" s="194"/>
      <c r="CB25" s="194"/>
      <c r="CC25" s="194"/>
      <c r="CD25" s="194"/>
      <c r="CE25" s="194"/>
      <c r="CF25" s="194"/>
      <c r="CG25" s="194"/>
      <c r="CH25" s="193"/>
      <c r="CI25" s="193"/>
      <c r="CJ25" s="193"/>
      <c r="CK25" s="188"/>
      <c r="CL25" s="188"/>
      <c r="CM25" s="188"/>
      <c r="CN25" s="188"/>
      <c r="CO25" s="188"/>
      <c r="CP25" s="188"/>
      <c r="CQ25" s="188"/>
      <c r="CR25" s="188"/>
      <c r="CS25" s="188"/>
      <c r="CT25" s="188"/>
      <c r="CU25" s="188"/>
      <c r="CV25" s="188"/>
      <c r="CW25" s="188"/>
      <c r="CX25" s="188"/>
      <c r="CY25" s="188"/>
      <c r="CZ25" s="188"/>
      <c r="DA25" s="20"/>
      <c r="DB25" s="62"/>
    </row>
    <row r="26" spans="1:106" ht="18" customHeight="1" x14ac:dyDescent="0.15">
      <c r="A26" s="537" t="s">
        <v>
58</v>
      </c>
      <c r="B26" s="538"/>
      <c r="C26" s="538"/>
      <c r="D26" s="538"/>
      <c r="E26" s="538"/>
      <c r="F26" s="538"/>
      <c r="G26" s="538"/>
      <c r="H26" s="538"/>
      <c r="I26" s="538"/>
      <c r="J26" s="538"/>
      <c r="K26" s="612">
        <v>
1</v>
      </c>
      <c r="L26" s="613"/>
      <c r="M26" s="613"/>
      <c r="N26" s="613"/>
      <c r="O26" s="610">
        <v>
780100</v>
      </c>
      <c r="P26" s="610"/>
      <c r="Q26" s="610"/>
      <c r="R26" s="610"/>
      <c r="S26" s="610"/>
      <c r="T26" s="610"/>
      <c r="U26" s="613">
        <v>
1</v>
      </c>
      <c r="V26" s="613"/>
      <c r="W26" s="613"/>
      <c r="X26" s="613"/>
      <c r="Y26" s="610">
        <v>
779300</v>
      </c>
      <c r="Z26" s="610"/>
      <c r="AA26" s="610"/>
      <c r="AB26" s="610"/>
      <c r="AC26" s="610"/>
      <c r="AD26" s="610"/>
      <c r="AE26" s="613">
        <v>
1</v>
      </c>
      <c r="AF26" s="613"/>
      <c r="AG26" s="613"/>
      <c r="AH26" s="613"/>
      <c r="AI26" s="610">
        <v>
779300</v>
      </c>
      <c r="AJ26" s="610"/>
      <c r="AK26" s="610"/>
      <c r="AL26" s="610"/>
      <c r="AM26" s="610"/>
      <c r="AN26" s="611"/>
      <c r="AO26" s="181"/>
      <c r="AP26" s="181"/>
      <c r="AQ26" s="181"/>
      <c r="AR26" s="181"/>
      <c r="AS26" s="181"/>
      <c r="AT26" s="181"/>
      <c r="AU26" s="181"/>
      <c r="AV26" s="181"/>
      <c r="AW26" s="181"/>
      <c r="AX26" s="181"/>
      <c r="AY26" s="181"/>
      <c r="AZ26" s="20"/>
      <c r="BA26" s="181"/>
      <c r="BB26" s="181"/>
      <c r="BC26" s="181"/>
      <c r="BD26" s="181"/>
      <c r="BE26" s="181"/>
      <c r="BF26" s="181"/>
      <c r="BG26" s="181"/>
      <c r="BH26" s="181"/>
      <c r="BI26" s="181"/>
      <c r="BJ26" s="181"/>
      <c r="BK26" s="181"/>
      <c r="BL26" s="181"/>
      <c r="BM26" s="181"/>
      <c r="BN26" s="181"/>
      <c r="BO26" s="181"/>
      <c r="BP26" s="181"/>
      <c r="BQ26" s="181"/>
      <c r="BR26" s="181"/>
      <c r="BS26" s="181"/>
      <c r="BT26" s="181"/>
      <c r="BU26" s="181"/>
      <c r="BV26" s="181"/>
      <c r="BW26" s="181"/>
      <c r="BX26" s="181"/>
      <c r="BY26" s="194"/>
      <c r="BZ26" s="194"/>
      <c r="CA26" s="194"/>
      <c r="CB26" s="194"/>
      <c r="CC26" s="194"/>
      <c r="CD26" s="194"/>
      <c r="CE26" s="194"/>
      <c r="CF26" s="194"/>
      <c r="CG26" s="194"/>
      <c r="CH26" s="193"/>
      <c r="CI26" s="193"/>
      <c r="CJ26" s="193"/>
      <c r="CK26" s="188"/>
      <c r="CL26" s="188"/>
      <c r="CM26" s="188"/>
      <c r="CN26" s="188"/>
      <c r="CO26" s="188"/>
      <c r="CP26" s="188"/>
      <c r="CQ26" s="188"/>
      <c r="CR26" s="188"/>
      <c r="CS26" s="188"/>
      <c r="CT26" s="188"/>
      <c r="CU26" s="188"/>
      <c r="CV26" s="188"/>
      <c r="CW26" s="188"/>
      <c r="CX26" s="188"/>
      <c r="CY26" s="188"/>
      <c r="CZ26" s="188"/>
      <c r="DA26" s="20"/>
      <c r="DB26" s="62"/>
    </row>
    <row r="27" spans="1:106" ht="18" customHeight="1" x14ac:dyDescent="0.15">
      <c r="A27" s="537" t="s">
        <v>
59</v>
      </c>
      <c r="B27" s="538"/>
      <c r="C27" s="538"/>
      <c r="D27" s="538"/>
      <c r="E27" s="538"/>
      <c r="F27" s="538"/>
      <c r="G27" s="538"/>
      <c r="H27" s="538"/>
      <c r="I27" s="538"/>
      <c r="J27" s="538"/>
      <c r="K27" s="612">
        <v>
24</v>
      </c>
      <c r="L27" s="613"/>
      <c r="M27" s="613"/>
      <c r="N27" s="613"/>
      <c r="O27" s="610">
        <v>
18114500</v>
      </c>
      <c r="P27" s="610"/>
      <c r="Q27" s="610"/>
      <c r="R27" s="610"/>
      <c r="S27" s="610"/>
      <c r="T27" s="610"/>
      <c r="U27" s="613">
        <v>
25</v>
      </c>
      <c r="V27" s="613"/>
      <c r="W27" s="613"/>
      <c r="X27" s="613"/>
      <c r="Y27" s="610">
        <v>
18545101</v>
      </c>
      <c r="Z27" s="610"/>
      <c r="AA27" s="610"/>
      <c r="AB27" s="610"/>
      <c r="AC27" s="610"/>
      <c r="AD27" s="610"/>
      <c r="AE27" s="613">
        <v>
29</v>
      </c>
      <c r="AF27" s="613"/>
      <c r="AG27" s="613"/>
      <c r="AH27" s="613"/>
      <c r="AI27" s="610">
        <v>
21481202</v>
      </c>
      <c r="AJ27" s="610"/>
      <c r="AK27" s="610"/>
      <c r="AL27" s="610"/>
      <c r="AM27" s="610"/>
      <c r="AN27" s="611"/>
      <c r="AO27" s="181"/>
      <c r="AP27" s="181"/>
      <c r="AQ27" s="181"/>
      <c r="AR27" s="181"/>
      <c r="AS27" s="181"/>
      <c r="AT27" s="181"/>
      <c r="AU27" s="181"/>
      <c r="AV27" s="181"/>
      <c r="AW27" s="181"/>
      <c r="AX27" s="181"/>
      <c r="AY27" s="181"/>
      <c r="AZ27" s="194"/>
      <c r="BA27" s="181"/>
      <c r="BB27" s="181"/>
      <c r="BC27" s="181"/>
      <c r="BD27" s="181"/>
      <c r="BE27" s="181"/>
      <c r="BF27" s="181"/>
      <c r="BG27" s="181"/>
      <c r="BH27" s="181"/>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88"/>
      <c r="CL27" s="188"/>
      <c r="CM27" s="188"/>
      <c r="CN27" s="188"/>
      <c r="CO27" s="188"/>
      <c r="CP27" s="188"/>
      <c r="CQ27" s="188"/>
      <c r="CR27" s="188"/>
      <c r="CS27" s="188"/>
      <c r="CT27" s="188"/>
      <c r="CU27" s="188"/>
      <c r="CV27" s="188"/>
      <c r="CW27" s="188"/>
      <c r="CX27" s="188"/>
      <c r="CY27" s="188"/>
      <c r="CZ27" s="188"/>
      <c r="DA27" s="193"/>
      <c r="DB27" s="62"/>
    </row>
    <row r="28" spans="1:106" ht="18" customHeight="1" x14ac:dyDescent="0.15">
      <c r="A28" s="537" t="s">
        <v>
60</v>
      </c>
      <c r="B28" s="538"/>
      <c r="C28" s="538"/>
      <c r="D28" s="538"/>
      <c r="E28" s="538"/>
      <c r="F28" s="538"/>
      <c r="G28" s="538"/>
      <c r="H28" s="538"/>
      <c r="I28" s="538"/>
      <c r="J28" s="538"/>
      <c r="K28" s="608" t="s">
        <v>
884</v>
      </c>
      <c r="L28" s="609"/>
      <c r="M28" s="609"/>
      <c r="N28" s="609"/>
      <c r="O28" s="602" t="s">
        <v>
884</v>
      </c>
      <c r="P28" s="602"/>
      <c r="Q28" s="602"/>
      <c r="R28" s="602"/>
      <c r="S28" s="602"/>
      <c r="T28" s="602"/>
      <c r="U28" s="609" t="s">
        <v>
884</v>
      </c>
      <c r="V28" s="609"/>
      <c r="W28" s="609"/>
      <c r="X28" s="609"/>
      <c r="Y28" s="602" t="s">
        <v>
884</v>
      </c>
      <c r="Z28" s="602"/>
      <c r="AA28" s="602"/>
      <c r="AB28" s="602"/>
      <c r="AC28" s="602"/>
      <c r="AD28" s="602"/>
      <c r="AE28" s="609" t="s">
        <v>
884</v>
      </c>
      <c r="AF28" s="609"/>
      <c r="AG28" s="609"/>
      <c r="AH28" s="609"/>
      <c r="AI28" s="602" t="s">
        <v>
884</v>
      </c>
      <c r="AJ28" s="602"/>
      <c r="AK28" s="602"/>
      <c r="AL28" s="602"/>
      <c r="AM28" s="602"/>
      <c r="AN28" s="603"/>
      <c r="AO28" s="181"/>
      <c r="AP28" s="181"/>
      <c r="AQ28" s="181"/>
      <c r="AR28" s="181"/>
      <c r="AS28" s="181"/>
      <c r="AT28" s="181"/>
      <c r="AU28" s="181"/>
      <c r="AV28" s="181"/>
      <c r="AW28" s="181"/>
      <c r="AX28" s="181"/>
      <c r="AY28" s="181"/>
      <c r="AZ28" s="194"/>
      <c r="BA28" s="181"/>
      <c r="BB28" s="181"/>
      <c r="BC28" s="181"/>
      <c r="BD28" s="181"/>
      <c r="BE28" s="181"/>
      <c r="BF28" s="181"/>
      <c r="BG28" s="181"/>
      <c r="BH28" s="181"/>
      <c r="BI28" s="10"/>
      <c r="BJ28" s="10"/>
      <c r="BK28" s="10"/>
      <c r="BL28" s="10"/>
      <c r="BM28" s="10"/>
      <c r="BN28" s="10"/>
      <c r="BO28" s="10"/>
      <c r="BP28" s="10"/>
      <c r="BQ28" s="10"/>
      <c r="BR28" s="10"/>
      <c r="BS28" s="10"/>
      <c r="BT28" s="10"/>
      <c r="BU28" s="10"/>
      <c r="BV28" s="10"/>
      <c r="BW28" s="10"/>
      <c r="BX28" s="10"/>
      <c r="BY28" s="10"/>
      <c r="BZ28" s="10"/>
      <c r="CA28" s="10"/>
      <c r="CB28" s="181"/>
      <c r="CC28" s="181"/>
      <c r="CD28" s="181"/>
      <c r="CE28" s="181"/>
      <c r="CF28" s="181"/>
      <c r="CG28" s="181"/>
      <c r="CH28" s="188"/>
      <c r="CI28" s="188"/>
      <c r="CJ28" s="188"/>
      <c r="CK28" s="188"/>
      <c r="CL28" s="188"/>
      <c r="CM28" s="188"/>
      <c r="CN28" s="188"/>
      <c r="CO28" s="188"/>
      <c r="CP28" s="188"/>
      <c r="CQ28" s="188"/>
      <c r="CR28" s="188"/>
      <c r="CS28" s="188"/>
      <c r="CT28" s="188"/>
      <c r="CU28" s="188"/>
      <c r="CV28" s="188"/>
      <c r="CW28" s="188"/>
      <c r="CX28" s="188"/>
      <c r="CY28" s="188"/>
      <c r="CZ28" s="188"/>
      <c r="DA28" s="193"/>
      <c r="DB28" s="62"/>
    </row>
    <row r="29" spans="1:106" ht="18" customHeight="1" x14ac:dyDescent="0.15">
      <c r="A29" s="546" t="s">
        <v>
61</v>
      </c>
      <c r="B29" s="547"/>
      <c r="C29" s="547"/>
      <c r="D29" s="547"/>
      <c r="E29" s="547"/>
      <c r="F29" s="547"/>
      <c r="G29" s="547"/>
      <c r="H29" s="547"/>
      <c r="I29" s="547"/>
      <c r="J29" s="547"/>
      <c r="K29" s="604">
        <v>
1</v>
      </c>
      <c r="L29" s="605"/>
      <c r="M29" s="605"/>
      <c r="N29" s="605"/>
      <c r="O29" s="606">
        <v>
481468</v>
      </c>
      <c r="P29" s="606"/>
      <c r="Q29" s="606"/>
      <c r="R29" s="606"/>
      <c r="S29" s="606"/>
      <c r="T29" s="606"/>
      <c r="U29" s="605">
        <v>
1</v>
      </c>
      <c r="V29" s="605"/>
      <c r="W29" s="605"/>
      <c r="X29" s="605"/>
      <c r="Y29" s="606">
        <v>
488889</v>
      </c>
      <c r="Z29" s="606"/>
      <c r="AA29" s="606"/>
      <c r="AB29" s="606"/>
      <c r="AC29" s="606"/>
      <c r="AD29" s="606"/>
      <c r="AE29" s="605">
        <v>
1</v>
      </c>
      <c r="AF29" s="605"/>
      <c r="AG29" s="605"/>
      <c r="AH29" s="605"/>
      <c r="AI29" s="606">
        <v>
349467</v>
      </c>
      <c r="AJ29" s="606"/>
      <c r="AK29" s="606"/>
      <c r="AL29" s="606"/>
      <c r="AM29" s="606"/>
      <c r="AN29" s="607"/>
      <c r="AO29" s="181"/>
      <c r="AP29" s="181"/>
      <c r="AQ29" s="181"/>
      <c r="AR29" s="181"/>
      <c r="AS29" s="181"/>
      <c r="AT29" s="181"/>
      <c r="AU29" s="181"/>
      <c r="AV29" s="181"/>
      <c r="AW29" s="181"/>
      <c r="AX29" s="181"/>
      <c r="AY29" s="181"/>
      <c r="AZ29" s="4"/>
      <c r="BA29" s="181"/>
      <c r="BB29" s="181"/>
      <c r="BC29" s="181"/>
      <c r="BD29" s="181"/>
      <c r="BE29" s="181"/>
      <c r="BF29" s="181"/>
      <c r="BG29" s="181"/>
      <c r="BH29" s="181"/>
      <c r="BI29" s="181"/>
      <c r="BJ29" s="181"/>
      <c r="BK29" s="181"/>
      <c r="BL29" s="181"/>
      <c r="BM29" s="181"/>
      <c r="BN29" s="181"/>
      <c r="BO29" s="181"/>
      <c r="BP29" s="181"/>
      <c r="BQ29" s="181"/>
      <c r="BR29" s="181"/>
      <c r="BS29" s="181"/>
      <c r="BT29" s="181"/>
      <c r="BU29" s="181"/>
      <c r="BV29" s="181"/>
      <c r="BW29" s="181"/>
      <c r="BX29" s="181"/>
      <c r="BY29" s="194"/>
      <c r="BZ29" s="194"/>
      <c r="CA29" s="194"/>
      <c r="CB29" s="194"/>
      <c r="CC29" s="194"/>
      <c r="CD29" s="194"/>
      <c r="CE29" s="194"/>
      <c r="CF29" s="194"/>
      <c r="CG29" s="194"/>
      <c r="CH29" s="193"/>
      <c r="CI29" s="193"/>
      <c r="CJ29" s="193"/>
      <c r="CK29" s="193"/>
      <c r="CL29" s="193"/>
      <c r="CM29" s="193"/>
      <c r="CN29" s="188"/>
      <c r="CO29" s="188"/>
      <c r="CP29" s="188"/>
      <c r="CQ29" s="188"/>
      <c r="CR29" s="188"/>
      <c r="CS29" s="188"/>
      <c r="CT29" s="188"/>
      <c r="CU29" s="188"/>
      <c r="CV29" s="188"/>
      <c r="CW29" s="188"/>
      <c r="CX29" s="188"/>
      <c r="CY29" s="188"/>
      <c r="CZ29" s="188"/>
      <c r="DA29" s="62"/>
      <c r="DB29" s="62"/>
    </row>
    <row r="30" spans="1:106" ht="18" customHeight="1" x14ac:dyDescent="0.15">
      <c r="A30" s="181"/>
      <c r="B30" s="192" t="s">
        <v>
62</v>
      </c>
      <c r="C30" s="192"/>
      <c r="D30" s="192"/>
      <c r="E30" s="192"/>
      <c r="F30" s="192"/>
      <c r="G30" s="192"/>
      <c r="H30" s="192"/>
      <c r="I30" s="192"/>
      <c r="J30" s="192"/>
      <c r="K30" s="192"/>
      <c r="L30" s="192"/>
      <c r="M30" s="192"/>
      <c r="N30" s="192"/>
      <c r="O30" s="192"/>
      <c r="P30" s="192"/>
      <c r="Q30" s="192"/>
      <c r="R30" s="192"/>
      <c r="S30" s="192"/>
      <c r="T30" s="191"/>
      <c r="U30" s="191"/>
      <c r="V30" s="191"/>
      <c r="W30" s="191"/>
      <c r="X30" s="191"/>
      <c r="Y30" s="181"/>
      <c r="Z30" s="181"/>
      <c r="AA30" s="181"/>
      <c r="AB30" s="181"/>
      <c r="AC30" s="181"/>
      <c r="AD30" s="181"/>
      <c r="AE30" s="181"/>
      <c r="AF30" s="181"/>
      <c r="AG30" s="4"/>
      <c r="AH30" s="4"/>
      <c r="AI30" s="4"/>
      <c r="AJ30" s="181"/>
      <c r="AK30" s="181"/>
      <c r="AL30" s="181"/>
      <c r="AM30" s="181"/>
      <c r="AN30" s="181"/>
      <c r="AO30" s="181"/>
      <c r="AP30" s="181"/>
      <c r="AQ30" s="181"/>
      <c r="AR30" s="181"/>
      <c r="AS30" s="181"/>
      <c r="AT30" s="181"/>
      <c r="AU30" s="181"/>
      <c r="AV30" s="181"/>
      <c r="AW30" s="194"/>
      <c r="AX30" s="194"/>
      <c r="AY30" s="194"/>
      <c r="AZ30" s="181"/>
      <c r="BA30" s="10"/>
      <c r="BB30" s="54"/>
      <c r="BC30" s="54"/>
      <c r="BD30" s="10"/>
      <c r="BE30" s="10"/>
      <c r="BF30" s="10"/>
      <c r="BG30" s="10"/>
      <c r="BH30" s="10"/>
      <c r="BI30" s="10"/>
      <c r="BJ30" s="10"/>
      <c r="BK30" s="10"/>
      <c r="BL30" s="10"/>
      <c r="BM30" s="10"/>
      <c r="BN30" s="10"/>
      <c r="BO30" s="10"/>
      <c r="BP30" s="10"/>
      <c r="BQ30" s="10"/>
      <c r="BR30" s="10"/>
      <c r="BS30" s="10"/>
      <c r="BT30" s="10"/>
      <c r="BU30" s="10"/>
      <c r="BV30" s="10"/>
      <c r="BW30" s="181"/>
      <c r="BX30" s="181"/>
      <c r="BY30" s="181"/>
      <c r="BZ30" s="181"/>
      <c r="CA30" s="181"/>
      <c r="CB30" s="181"/>
      <c r="CC30" s="194"/>
      <c r="CD30" s="194"/>
      <c r="CE30" s="194"/>
      <c r="CF30" s="194"/>
      <c r="CG30" s="194"/>
      <c r="CH30" s="181"/>
      <c r="CI30" s="181"/>
      <c r="CJ30" s="181"/>
      <c r="CK30" s="181"/>
      <c r="CL30" s="181"/>
      <c r="CM30" s="181"/>
      <c r="CN30" s="181"/>
      <c r="CO30" s="181"/>
      <c r="CP30" s="181"/>
      <c r="CQ30" s="181"/>
      <c r="CR30" s="181"/>
      <c r="CS30" s="181"/>
      <c r="CT30" s="181"/>
      <c r="CU30" s="181"/>
      <c r="CV30" s="181"/>
      <c r="CW30" s="181"/>
      <c r="CX30" s="194"/>
      <c r="CY30" s="194"/>
      <c r="CZ30" s="194"/>
      <c r="DA30" s="188"/>
      <c r="DB30" s="62"/>
    </row>
    <row r="31" spans="1:106" ht="18" customHeight="1" x14ac:dyDescent="0.15">
      <c r="A31" s="10"/>
      <c r="B31" s="597" t="s">
        <v>
35</v>
      </c>
      <c r="C31" s="597"/>
      <c r="D31" s="597"/>
      <c r="E31" s="597"/>
      <c r="F31" s="597"/>
      <c r="G31" s="597"/>
      <c r="H31" s="597"/>
      <c r="I31" s="597"/>
      <c r="J31" s="597"/>
      <c r="K31" s="597"/>
      <c r="L31" s="597"/>
      <c r="M31" s="597"/>
      <c r="N31" s="597"/>
      <c r="O31" s="597"/>
      <c r="P31" s="10"/>
      <c r="Q31" s="10"/>
      <c r="R31" s="181"/>
      <c r="S31" s="181"/>
      <c r="T31" s="181"/>
      <c r="U31" s="181"/>
      <c r="V31" s="181"/>
      <c r="W31" s="181"/>
      <c r="X31" s="181"/>
      <c r="Y31" s="181"/>
      <c r="Z31" s="181"/>
      <c r="AA31" s="181"/>
      <c r="AB31" s="181"/>
      <c r="AC31" s="181"/>
      <c r="AD31" s="194"/>
      <c r="AE31" s="194"/>
      <c r="AF31" s="194"/>
      <c r="AG31" s="194"/>
      <c r="AH31" s="181"/>
      <c r="AI31" s="181"/>
      <c r="AJ31" s="181"/>
      <c r="AK31" s="181"/>
      <c r="AL31" s="181"/>
      <c r="AM31" s="181"/>
      <c r="AN31" s="181"/>
      <c r="AO31" s="181"/>
      <c r="AP31" s="181"/>
      <c r="AQ31" s="181"/>
      <c r="AR31" s="181"/>
      <c r="AS31" s="181"/>
      <c r="AT31" s="181"/>
      <c r="AU31" s="181"/>
      <c r="AV31" s="181"/>
      <c r="AW31" s="194"/>
      <c r="AX31" s="194"/>
      <c r="AY31" s="194"/>
      <c r="AZ31" s="181"/>
      <c r="BA31" s="181"/>
      <c r="BB31" s="181"/>
      <c r="BC31" s="181"/>
      <c r="BD31" s="181"/>
      <c r="BE31" s="181"/>
      <c r="BF31" s="181"/>
      <c r="BG31" s="10"/>
      <c r="BH31" s="10"/>
      <c r="BI31" s="10"/>
      <c r="BJ31" s="10"/>
      <c r="BK31" s="10"/>
      <c r="BL31" s="10"/>
      <c r="BM31" s="10"/>
      <c r="BN31" s="10"/>
      <c r="BO31" s="10"/>
      <c r="BP31" s="10"/>
      <c r="BQ31" s="181"/>
      <c r="BR31" s="181"/>
      <c r="BS31" s="181"/>
      <c r="BT31" s="181"/>
      <c r="BU31" s="181"/>
      <c r="BV31" s="181"/>
      <c r="BW31" s="181"/>
      <c r="BX31" s="181"/>
      <c r="BY31" s="181"/>
      <c r="BZ31" s="181"/>
      <c r="CA31" s="181"/>
      <c r="CB31" s="181"/>
      <c r="CC31" s="181"/>
      <c r="CD31" s="181"/>
      <c r="CE31" s="181"/>
      <c r="CF31" s="194"/>
      <c r="CG31" s="194"/>
      <c r="CH31" s="181"/>
      <c r="CI31" s="181"/>
      <c r="CJ31" s="181"/>
      <c r="CK31" s="181"/>
      <c r="CL31" s="181"/>
      <c r="CM31" s="181"/>
      <c r="CN31" s="181"/>
      <c r="CO31" s="181"/>
      <c r="CP31" s="181"/>
      <c r="CQ31" s="181"/>
      <c r="CR31" s="181"/>
      <c r="CS31" s="181"/>
      <c r="CT31" s="181"/>
      <c r="CU31" s="181"/>
      <c r="CV31" s="181"/>
      <c r="CW31" s="181"/>
      <c r="CX31" s="194"/>
      <c r="CY31" s="194"/>
      <c r="CZ31" s="194"/>
      <c r="DA31" s="188"/>
      <c r="DB31" s="62"/>
    </row>
    <row r="32" spans="1:106" ht="18" customHeight="1" x14ac:dyDescent="0.15">
      <c r="A32" s="10"/>
      <c r="B32" s="180"/>
      <c r="C32" s="180"/>
      <c r="D32" s="180"/>
      <c r="E32" s="180"/>
      <c r="F32" s="180"/>
      <c r="G32" s="180"/>
      <c r="H32" s="180"/>
      <c r="I32" s="180"/>
      <c r="J32" s="180"/>
      <c r="K32" s="180"/>
      <c r="L32" s="180"/>
      <c r="M32" s="180"/>
      <c r="N32" s="180"/>
      <c r="O32" s="180"/>
      <c r="P32" s="10"/>
      <c r="Q32" s="10"/>
      <c r="R32" s="181"/>
      <c r="S32" s="181"/>
      <c r="T32" s="181"/>
      <c r="U32" s="181"/>
      <c r="V32" s="181"/>
      <c r="W32" s="181"/>
      <c r="X32" s="181"/>
      <c r="Y32" s="181"/>
      <c r="Z32" s="181"/>
      <c r="AA32" s="181"/>
      <c r="AB32" s="181"/>
      <c r="AC32" s="181"/>
      <c r="AD32" s="194"/>
      <c r="AE32" s="194"/>
      <c r="AF32" s="194"/>
      <c r="AG32" s="194"/>
      <c r="AH32" s="181"/>
      <c r="AI32" s="181"/>
      <c r="AJ32" s="181"/>
      <c r="AK32" s="181"/>
      <c r="AL32" s="181"/>
      <c r="AM32" s="181"/>
      <c r="AN32" s="181"/>
      <c r="AO32" s="181"/>
      <c r="AP32" s="181"/>
      <c r="AQ32" s="181"/>
      <c r="AR32" s="181"/>
      <c r="AS32" s="181"/>
      <c r="AT32" s="181"/>
      <c r="AU32" s="181"/>
      <c r="AV32" s="181"/>
      <c r="AW32" s="194"/>
      <c r="AX32" s="194"/>
      <c r="AY32" s="194"/>
      <c r="AZ32" s="181"/>
      <c r="BA32" s="181"/>
      <c r="BB32" s="181"/>
      <c r="BC32" s="181"/>
      <c r="BD32" s="181"/>
      <c r="BE32" s="181"/>
      <c r="BF32" s="181"/>
      <c r="BG32" s="10"/>
      <c r="BH32" s="10"/>
      <c r="BI32" s="10"/>
      <c r="BJ32" s="10"/>
      <c r="BK32" s="10"/>
      <c r="BL32" s="10"/>
      <c r="BM32" s="10"/>
      <c r="BN32" s="10"/>
      <c r="BO32" s="10"/>
      <c r="BP32" s="10"/>
      <c r="BQ32" s="181"/>
      <c r="BR32" s="181"/>
      <c r="BS32" s="181"/>
      <c r="BT32" s="181"/>
      <c r="BU32" s="181"/>
      <c r="BV32" s="181"/>
      <c r="BW32" s="181"/>
      <c r="BX32" s="181"/>
      <c r="BY32" s="181"/>
      <c r="BZ32" s="181"/>
      <c r="CA32" s="181"/>
      <c r="CB32" s="181"/>
      <c r="CC32" s="181"/>
      <c r="CD32" s="181"/>
      <c r="CE32" s="181"/>
      <c r="CF32" s="194"/>
      <c r="CG32" s="194"/>
      <c r="CH32" s="181"/>
      <c r="CI32" s="181"/>
      <c r="CJ32" s="181"/>
      <c r="CK32" s="181"/>
      <c r="CL32" s="181"/>
      <c r="CM32" s="181"/>
      <c r="CN32" s="181"/>
      <c r="CO32" s="181"/>
      <c r="CP32" s="181"/>
      <c r="CQ32" s="181"/>
      <c r="CR32" s="181"/>
      <c r="CS32" s="181"/>
      <c r="CT32" s="181"/>
      <c r="CU32" s="181"/>
      <c r="CV32" s="181"/>
      <c r="CW32" s="181"/>
      <c r="CX32" s="194"/>
      <c r="CY32" s="194"/>
      <c r="CZ32" s="194"/>
      <c r="DA32" s="188"/>
      <c r="DB32" s="62"/>
    </row>
    <row r="33" spans="1:106" ht="18" customHeight="1" x14ac:dyDescent="0.15">
      <c r="A33" s="10"/>
      <c r="B33" s="180"/>
      <c r="C33" s="180"/>
      <c r="D33" s="180"/>
      <c r="E33" s="180"/>
      <c r="F33" s="180"/>
      <c r="G33" s="180"/>
      <c r="H33" s="180"/>
      <c r="I33" s="180"/>
      <c r="J33" s="180"/>
      <c r="K33" s="180"/>
      <c r="L33" s="180"/>
      <c r="M33" s="180"/>
      <c r="N33" s="180"/>
      <c r="O33" s="180"/>
      <c r="P33" s="10"/>
      <c r="Q33" s="10"/>
      <c r="R33" s="181"/>
      <c r="S33" s="181"/>
      <c r="T33" s="181"/>
      <c r="U33" s="181"/>
      <c r="V33" s="181"/>
      <c r="W33" s="181"/>
      <c r="X33" s="181"/>
      <c r="Y33" s="181"/>
      <c r="Z33" s="181"/>
      <c r="AA33" s="181"/>
      <c r="AB33" s="181"/>
      <c r="AC33" s="181"/>
      <c r="AD33" s="194"/>
      <c r="AE33" s="194"/>
      <c r="AF33" s="194"/>
      <c r="AG33" s="194"/>
      <c r="AH33" s="181"/>
      <c r="AI33" s="181"/>
      <c r="AJ33" s="181"/>
      <c r="AK33" s="181"/>
      <c r="AL33" s="181"/>
      <c r="AM33" s="181"/>
      <c r="AN33" s="181"/>
      <c r="AO33" s="181"/>
      <c r="AP33" s="181"/>
      <c r="AQ33" s="181"/>
      <c r="AR33" s="181"/>
      <c r="AS33" s="181"/>
      <c r="AT33" s="181"/>
      <c r="AU33" s="181"/>
      <c r="AV33" s="181"/>
      <c r="AW33" s="194"/>
      <c r="AX33" s="194"/>
      <c r="AY33" s="194"/>
      <c r="AZ33" s="181"/>
      <c r="BA33" s="181"/>
      <c r="BB33" s="181"/>
      <c r="BC33" s="181"/>
      <c r="BD33" s="181"/>
      <c r="BE33" s="181"/>
      <c r="BF33" s="181"/>
      <c r="BG33" s="10"/>
      <c r="BH33" s="10"/>
      <c r="BI33" s="10"/>
      <c r="BJ33" s="10"/>
      <c r="BK33" s="10"/>
      <c r="BL33" s="10"/>
      <c r="BM33" s="10"/>
      <c r="BN33" s="10"/>
      <c r="BO33" s="10"/>
      <c r="BP33" s="10"/>
      <c r="BQ33" s="181"/>
      <c r="BR33" s="181"/>
      <c r="BS33" s="181"/>
      <c r="BT33" s="181"/>
      <c r="BU33" s="181"/>
      <c r="BV33" s="181"/>
      <c r="BW33" s="181"/>
      <c r="BX33" s="181"/>
      <c r="BY33" s="181"/>
      <c r="BZ33" s="181"/>
      <c r="CA33" s="181"/>
      <c r="CB33" s="181"/>
      <c r="CC33" s="181"/>
      <c r="CD33" s="181"/>
      <c r="CE33" s="181"/>
      <c r="CF33" s="194"/>
      <c r="CG33" s="194"/>
      <c r="CH33" s="181"/>
      <c r="CI33" s="181"/>
      <c r="CJ33" s="181"/>
      <c r="CK33" s="181"/>
      <c r="CL33" s="181"/>
      <c r="CM33" s="181"/>
      <c r="CN33" s="181"/>
      <c r="CO33" s="181"/>
      <c r="CP33" s="181"/>
      <c r="CQ33" s="181"/>
      <c r="CR33" s="181"/>
      <c r="CS33" s="181"/>
      <c r="CT33" s="181"/>
      <c r="CU33" s="181"/>
      <c r="CV33" s="181"/>
      <c r="CW33" s="181"/>
      <c r="CX33" s="194"/>
      <c r="CY33" s="194"/>
      <c r="CZ33" s="194"/>
      <c r="DA33" s="188"/>
      <c r="DB33" s="62"/>
    </row>
    <row r="34" spans="1:106" ht="15" customHeight="1" x14ac:dyDescent="0.15">
      <c r="A34" s="181"/>
      <c r="B34" s="597"/>
      <c r="C34" s="597"/>
      <c r="D34" s="597"/>
      <c r="E34" s="597"/>
      <c r="F34" s="597"/>
      <c r="G34" s="597"/>
      <c r="H34" s="597"/>
      <c r="I34" s="597"/>
      <c r="J34" s="597"/>
      <c r="K34" s="597"/>
      <c r="L34" s="597"/>
      <c r="M34" s="597"/>
      <c r="N34" s="597"/>
      <c r="O34" s="597"/>
      <c r="P34" s="10"/>
      <c r="Q34" s="10"/>
      <c r="R34" s="181"/>
      <c r="S34" s="181"/>
      <c r="T34" s="181"/>
      <c r="U34" s="181"/>
      <c r="V34" s="181"/>
      <c r="W34" s="181"/>
      <c r="X34" s="181"/>
      <c r="Y34" s="181"/>
      <c r="Z34" s="181"/>
      <c r="AA34" s="181"/>
      <c r="AB34" s="181"/>
      <c r="AC34" s="181"/>
      <c r="AD34" s="181"/>
      <c r="AE34" s="181"/>
      <c r="AF34" s="194"/>
      <c r="AG34" s="194"/>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c r="BO34" s="181"/>
      <c r="BP34" s="181"/>
      <c r="BQ34" s="181"/>
      <c r="BR34" s="181"/>
      <c r="BS34" s="181"/>
      <c r="BT34" s="181"/>
      <c r="BU34" s="181"/>
      <c r="BV34" s="181"/>
      <c r="BW34" s="181"/>
      <c r="BX34" s="181"/>
      <c r="BY34" s="181"/>
      <c r="BZ34" s="181"/>
      <c r="CA34" s="181"/>
      <c r="CB34" s="181"/>
      <c r="CC34" s="181"/>
      <c r="CD34" s="181"/>
      <c r="CE34" s="181"/>
      <c r="CF34" s="181"/>
      <c r="CG34" s="181"/>
      <c r="CH34" s="188"/>
      <c r="CI34" s="188"/>
      <c r="CJ34" s="188"/>
      <c r="CK34" s="188"/>
      <c r="CL34" s="188"/>
      <c r="CM34" s="188"/>
      <c r="CN34" s="188"/>
      <c r="CO34" s="188"/>
      <c r="CP34" s="188"/>
      <c r="CQ34" s="188"/>
      <c r="CR34" s="188"/>
      <c r="CS34" s="188"/>
      <c r="CT34" s="188"/>
      <c r="CU34" s="188"/>
      <c r="CV34" s="188"/>
      <c r="CW34" s="188"/>
      <c r="CX34" s="188"/>
      <c r="CY34" s="188"/>
      <c r="CZ34" s="188"/>
      <c r="DA34" s="181"/>
      <c r="DB34" s="62"/>
    </row>
    <row r="35" spans="1:106" ht="15" customHeight="1" x14ac:dyDescent="0.15">
      <c r="A35" s="181"/>
      <c r="B35" s="181"/>
      <c r="C35" s="181"/>
      <c r="D35" s="181"/>
      <c r="E35" s="181"/>
      <c r="F35" s="181"/>
      <c r="G35" s="181"/>
      <c r="H35" s="181"/>
      <c r="I35" s="181"/>
      <c r="J35" s="181"/>
      <c r="K35" s="181"/>
      <c r="L35" s="181"/>
      <c r="M35" s="181"/>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c r="AP35" s="181"/>
      <c r="AQ35" s="181"/>
      <c r="AR35" s="181"/>
      <c r="AS35" s="181"/>
      <c r="AT35" s="181"/>
      <c r="AU35" s="181"/>
      <c r="AV35" s="181"/>
      <c r="AW35" s="181"/>
      <c r="AX35" s="181"/>
      <c r="AY35" s="181"/>
      <c r="AZ35" s="4"/>
      <c r="BA35" s="4" t="s">
        <v>
686</v>
      </c>
      <c r="BB35" s="181"/>
      <c r="BC35" s="181"/>
      <c r="BD35" s="181"/>
      <c r="BE35" s="181"/>
      <c r="BF35" s="181"/>
      <c r="BG35" s="181"/>
      <c r="BH35" s="181"/>
      <c r="BI35" s="181"/>
      <c r="BJ35" s="181"/>
      <c r="BK35" s="181"/>
      <c r="BL35" s="181"/>
      <c r="BM35" s="181"/>
      <c r="BN35" s="181"/>
      <c r="BO35" s="181"/>
      <c r="BP35" s="181"/>
      <c r="BQ35" s="181"/>
      <c r="BR35" s="181"/>
      <c r="BS35" s="181"/>
      <c r="BT35" s="181"/>
      <c r="BU35" s="181"/>
      <c r="BV35" s="37"/>
      <c r="BW35" s="181"/>
      <c r="BX35" s="181"/>
      <c r="BY35" s="181"/>
      <c r="BZ35" s="181"/>
      <c r="CA35" s="181"/>
      <c r="CB35" s="181"/>
      <c r="CC35" s="181"/>
      <c r="CD35" s="181"/>
      <c r="CE35" s="181"/>
      <c r="CF35" s="181"/>
      <c r="CG35" s="181"/>
      <c r="CH35" s="188"/>
      <c r="CI35" s="188"/>
      <c r="CJ35" s="188"/>
      <c r="CK35" s="188"/>
      <c r="CL35" s="188"/>
      <c r="CM35" s="188"/>
      <c r="CN35" s="188"/>
      <c r="CO35" s="188"/>
      <c r="CP35" s="188"/>
      <c r="CQ35" s="188"/>
      <c r="CR35" s="188"/>
      <c r="CS35" s="188"/>
      <c r="CT35" s="188"/>
      <c r="CU35" s="188"/>
      <c r="CV35" s="188"/>
      <c r="CW35" s="188"/>
      <c r="CX35" s="188"/>
      <c r="CY35" s="188"/>
      <c r="CZ35" s="188"/>
      <c r="DA35" s="62"/>
      <c r="DB35" s="62"/>
    </row>
    <row r="36" spans="1:106" ht="15" customHeight="1" x14ac:dyDescent="0.15">
      <c r="A36" s="8"/>
      <c r="C36" s="596" t="s">
        <v>
687</v>
      </c>
      <c r="D36" s="596"/>
      <c r="E36" s="8" t="s">
        <v>
685</v>
      </c>
      <c r="F36" s="8" t="s">
        <v>
688</v>
      </c>
      <c r="G36" s="8"/>
      <c r="H36" s="187" t="s">
        <v>
64</v>
      </c>
      <c r="I36" s="187"/>
      <c r="J36" s="187"/>
      <c r="K36" s="187"/>
      <c r="L36" s="187"/>
      <c r="M36" s="187"/>
      <c r="N36" s="187"/>
      <c r="O36" s="187"/>
      <c r="P36" s="187"/>
      <c r="Q36" s="187"/>
      <c r="R36" s="10"/>
      <c r="S36" s="10"/>
      <c r="T36" s="10"/>
      <c r="U36" s="10"/>
      <c r="V36" s="181"/>
      <c r="W36" s="181"/>
      <c r="X36" s="181"/>
      <c r="Y36" s="181"/>
      <c r="Z36" s="181"/>
      <c r="AA36" s="181"/>
      <c r="AB36" s="181"/>
      <c r="AC36" s="181"/>
      <c r="AD36" s="181"/>
      <c r="AE36" s="181"/>
      <c r="AF36" s="181"/>
      <c r="AG36" s="181"/>
      <c r="AH36" s="181"/>
      <c r="AI36" s="181"/>
      <c r="AJ36" s="181"/>
      <c r="AK36" s="181"/>
      <c r="AL36" s="181"/>
      <c r="AM36" s="181"/>
      <c r="AN36" s="181"/>
      <c r="AO36" s="181"/>
      <c r="AP36" s="181"/>
      <c r="AQ36" s="181"/>
      <c r="AR36" s="181"/>
      <c r="AS36" s="181"/>
      <c r="AT36" s="181"/>
      <c r="AU36" s="181"/>
      <c r="AV36" s="181"/>
      <c r="AW36" s="181"/>
      <c r="AX36" s="181"/>
      <c r="AY36" s="181"/>
      <c r="AZ36" s="4"/>
      <c r="BA36" s="181"/>
      <c r="BB36" s="181"/>
      <c r="BC36" s="4"/>
      <c r="BD36" s="181"/>
      <c r="BE36" s="181"/>
      <c r="BF36" s="181"/>
      <c r="BG36" s="181"/>
      <c r="BH36" s="181"/>
      <c r="BI36" s="10"/>
      <c r="BJ36" s="10"/>
      <c r="BK36" s="10"/>
      <c r="BL36" s="10"/>
      <c r="BM36" s="10"/>
      <c r="BN36" s="10"/>
      <c r="BO36" s="10"/>
      <c r="BP36" s="10"/>
      <c r="BQ36" s="10"/>
      <c r="BR36" s="10"/>
      <c r="BS36" s="10"/>
      <c r="BT36" s="10"/>
      <c r="BU36" s="10"/>
      <c r="BV36" s="52"/>
      <c r="BW36" s="10"/>
      <c r="BX36" s="10"/>
      <c r="BY36" s="10"/>
      <c r="BZ36" s="10"/>
      <c r="CA36" s="10"/>
      <c r="CB36" s="10"/>
      <c r="CC36" s="10"/>
      <c r="CD36" s="10"/>
      <c r="CE36" s="10"/>
      <c r="CF36" s="10"/>
      <c r="CG36" s="10"/>
      <c r="CH36" s="10"/>
      <c r="CI36" s="10"/>
      <c r="CJ36" s="10"/>
      <c r="CK36" s="188"/>
      <c r="CL36" s="188"/>
      <c r="CM36" s="188"/>
      <c r="CN36" s="188"/>
      <c r="CO36" s="188"/>
      <c r="CP36" s="188"/>
      <c r="CQ36" s="188"/>
      <c r="CR36" s="188"/>
      <c r="CS36" s="188"/>
      <c r="CT36" s="188"/>
      <c r="CU36" s="188"/>
      <c r="CV36" s="188"/>
      <c r="CW36" s="188"/>
      <c r="CX36" s="188"/>
      <c r="CY36" s="188"/>
      <c r="CZ36" s="188"/>
      <c r="DA36" s="62"/>
      <c r="DB36" s="62"/>
    </row>
    <row r="37" spans="1:106" ht="15" customHeight="1" x14ac:dyDescent="0.15">
      <c r="A37" s="181"/>
      <c r="B37" s="181"/>
      <c r="C37" s="181"/>
      <c r="D37" s="181"/>
      <c r="E37" s="181"/>
      <c r="F37" s="181"/>
      <c r="G37" s="181"/>
      <c r="H37" s="181"/>
      <c r="I37" s="194"/>
      <c r="J37" s="194"/>
      <c r="K37" s="194"/>
      <c r="L37" s="20"/>
      <c r="M37" s="4"/>
      <c r="N37" s="181"/>
      <c r="O37" s="181"/>
      <c r="P37" s="181"/>
      <c r="Q37" s="181"/>
      <c r="R37" s="181"/>
      <c r="S37" s="181"/>
      <c r="T37" s="181"/>
      <c r="U37" s="181"/>
      <c r="V37" s="181"/>
      <c r="W37" s="181"/>
      <c r="X37" s="181"/>
      <c r="Y37" s="181"/>
      <c r="Z37" s="181"/>
      <c r="AA37" s="181"/>
      <c r="AB37" s="181"/>
      <c r="AC37" s="181"/>
      <c r="AD37" s="181"/>
      <c r="AE37" s="181"/>
      <c r="AF37" s="181"/>
      <c r="AG37" s="181"/>
      <c r="AH37" s="37"/>
      <c r="AI37" s="181"/>
      <c r="AJ37" s="181"/>
      <c r="AK37" s="181"/>
      <c r="AL37" s="181"/>
      <c r="AM37" s="181"/>
      <c r="AN37" s="181"/>
      <c r="AO37" s="181"/>
      <c r="AP37" s="181"/>
      <c r="AQ37" s="181"/>
      <c r="AR37" s="181"/>
      <c r="AS37" s="181"/>
      <c r="AT37" s="181"/>
      <c r="AU37" s="181"/>
      <c r="AV37" s="181"/>
      <c r="AW37" s="181"/>
      <c r="AX37" s="181"/>
      <c r="AY37" s="181"/>
      <c r="AZ37" s="181"/>
      <c r="BA37" s="181"/>
      <c r="BB37" s="181"/>
      <c r="BC37" s="4"/>
      <c r="BD37" s="181"/>
      <c r="BE37" s="181"/>
      <c r="BF37" s="181"/>
      <c r="BG37" s="181"/>
      <c r="BH37" s="181"/>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88"/>
      <c r="CL37" s="188"/>
      <c r="CM37" s="188"/>
      <c r="CN37" s="188"/>
      <c r="CO37" s="188"/>
      <c r="CP37" s="188"/>
      <c r="CQ37" s="188"/>
      <c r="CR37" s="188"/>
      <c r="CS37" s="188"/>
      <c r="CT37" s="188"/>
      <c r="CU37" s="188"/>
      <c r="CV37" s="188"/>
      <c r="CW37" s="188"/>
      <c r="CX37" s="188"/>
      <c r="CY37" s="188"/>
      <c r="CZ37" s="188"/>
      <c r="DA37" s="188"/>
      <c r="DB37" s="62"/>
    </row>
    <row r="38" spans="1:106" ht="15" customHeight="1" x14ac:dyDescent="0.15">
      <c r="A38" s="567" t="s">
        <v>
7</v>
      </c>
      <c r="B38" s="567"/>
      <c r="C38" s="567"/>
      <c r="D38" s="567"/>
      <c r="E38" s="567"/>
      <c r="F38" s="567"/>
      <c r="G38" s="567"/>
      <c r="H38" s="567"/>
      <c r="I38" s="567"/>
      <c r="J38" s="567"/>
      <c r="K38" s="567"/>
      <c r="L38" s="567" t="s">
        <v>
1055</v>
      </c>
      <c r="M38" s="567"/>
      <c r="N38" s="567"/>
      <c r="O38" s="567"/>
      <c r="P38" s="567"/>
      <c r="Q38" s="567"/>
      <c r="R38" s="567"/>
      <c r="S38" s="567"/>
      <c r="T38" s="567"/>
      <c r="U38" s="567"/>
      <c r="V38" s="567"/>
      <c r="W38" s="567"/>
      <c r="X38" s="567"/>
      <c r="Y38" s="567"/>
      <c r="Z38" s="10"/>
      <c r="AA38" s="10"/>
      <c r="AB38" s="10"/>
      <c r="AC38" s="10"/>
      <c r="AD38" s="10"/>
      <c r="AE38" s="10"/>
      <c r="AF38" s="10"/>
      <c r="AG38" s="10"/>
      <c r="AH38" s="52"/>
      <c r="AI38" s="10"/>
      <c r="AJ38" s="10"/>
      <c r="AK38" s="10"/>
      <c r="AL38" s="10"/>
      <c r="AM38" s="10"/>
      <c r="AN38" s="10"/>
      <c r="AO38" s="181"/>
      <c r="AP38" s="181"/>
      <c r="AQ38" s="181"/>
      <c r="AR38" s="181"/>
      <c r="AS38" s="181"/>
      <c r="AT38" s="181"/>
      <c r="AU38" s="181"/>
      <c r="AV38" s="181"/>
      <c r="AW38" s="181"/>
      <c r="AX38" s="181"/>
      <c r="AY38" s="181"/>
      <c r="AZ38" s="181"/>
      <c r="BA38" s="181"/>
      <c r="BB38" s="181"/>
      <c r="BC38" s="181"/>
      <c r="BD38" s="181"/>
      <c r="BE38" s="181"/>
      <c r="BF38" s="181"/>
      <c r="BG38" s="181"/>
      <c r="BH38" s="181"/>
      <c r="BI38" s="181"/>
      <c r="BJ38" s="181"/>
      <c r="BK38" s="181"/>
      <c r="BL38" s="181"/>
      <c r="BM38" s="181"/>
      <c r="BN38" s="181"/>
      <c r="BO38" s="181"/>
      <c r="BP38" s="181"/>
      <c r="BQ38" s="181"/>
      <c r="BR38" s="181"/>
      <c r="BS38" s="181"/>
      <c r="BT38" s="181"/>
      <c r="BU38" s="181"/>
      <c r="BV38" s="181"/>
      <c r="BW38" s="181"/>
      <c r="BX38" s="181"/>
      <c r="BY38" s="194"/>
      <c r="BZ38" s="194"/>
      <c r="CA38" s="194"/>
      <c r="CB38" s="194"/>
      <c r="CC38" s="194"/>
      <c r="CD38" s="194"/>
      <c r="CE38" s="194"/>
      <c r="CF38" s="194"/>
      <c r="CG38" s="194"/>
      <c r="CH38" s="193"/>
      <c r="CI38" s="193"/>
      <c r="CJ38" s="193"/>
      <c r="CK38" s="193"/>
      <c r="CL38" s="193"/>
      <c r="CM38" s="193"/>
      <c r="CN38" s="188"/>
      <c r="CO38" s="188"/>
      <c r="CP38" s="188"/>
      <c r="CQ38" s="188"/>
      <c r="CR38" s="188"/>
      <c r="CS38" s="188"/>
      <c r="CT38" s="188"/>
      <c r="CU38" s="188"/>
      <c r="CV38" s="188"/>
      <c r="CW38" s="188"/>
      <c r="CX38" s="188"/>
      <c r="CY38" s="188"/>
      <c r="CZ38" s="188"/>
      <c r="DA38" s="188"/>
      <c r="DB38" s="62"/>
    </row>
    <row r="39" spans="1:106" ht="15" customHeight="1" x14ac:dyDescent="0.15">
      <c r="A39" s="149"/>
      <c r="B39" s="565" t="s">
        <v>
13</v>
      </c>
      <c r="C39" s="565"/>
      <c r="D39" s="565"/>
      <c r="E39" s="565"/>
      <c r="F39" s="565">
        <v>
28</v>
      </c>
      <c r="G39" s="565"/>
      <c r="H39" s="565" t="s">
        <v>
14</v>
      </c>
      <c r="I39" s="565"/>
      <c r="J39" s="565"/>
      <c r="K39" s="184"/>
      <c r="L39" s="55"/>
      <c r="M39" s="251"/>
      <c r="N39" s="251"/>
      <c r="O39" s="56"/>
      <c r="P39" s="251"/>
      <c r="Q39" s="601">
        <v>
6</v>
      </c>
      <c r="R39" s="601"/>
      <c r="S39" s="601"/>
      <c r="T39" s="251"/>
      <c r="U39" s="57"/>
      <c r="V39" s="57"/>
      <c r="W39" s="57"/>
      <c r="X39" s="57"/>
      <c r="Y39" s="150"/>
      <c r="Z39" s="10"/>
      <c r="AA39" s="10"/>
      <c r="AB39" s="10"/>
      <c r="AC39" s="10"/>
      <c r="AD39" s="10"/>
      <c r="AE39" s="10"/>
      <c r="AF39" s="10"/>
      <c r="AG39" s="10"/>
      <c r="AH39" s="10"/>
      <c r="AI39" s="10"/>
      <c r="AJ39" s="10"/>
      <c r="AK39" s="10"/>
      <c r="AL39" s="10"/>
      <c r="AM39" s="10"/>
      <c r="AN39" s="10"/>
      <c r="AO39" s="181"/>
      <c r="AP39" s="181"/>
      <c r="AQ39" s="181"/>
      <c r="AR39" s="181"/>
      <c r="AS39" s="181"/>
      <c r="AT39" s="181"/>
      <c r="AU39" s="181"/>
      <c r="AV39" s="181"/>
      <c r="AW39" s="181"/>
      <c r="AX39" s="181"/>
      <c r="AY39" s="181"/>
      <c r="AZ39" s="4"/>
      <c r="BA39" s="181"/>
      <c r="BB39" s="181"/>
      <c r="BC39" s="181"/>
      <c r="BD39" s="181"/>
      <c r="BE39" s="181"/>
      <c r="BF39" s="181"/>
      <c r="BG39" s="181"/>
      <c r="BH39" s="181"/>
      <c r="BI39" s="181"/>
      <c r="BJ39" s="181"/>
      <c r="BK39" s="181"/>
      <c r="BL39" s="181"/>
      <c r="BM39" s="181"/>
      <c r="BN39" s="181"/>
      <c r="BO39" s="181"/>
      <c r="BP39" s="181"/>
      <c r="BQ39" s="181"/>
      <c r="BR39" s="181"/>
      <c r="BS39" s="181"/>
      <c r="BT39" s="181"/>
      <c r="BU39" s="181"/>
      <c r="BV39" s="181"/>
      <c r="BW39" s="181"/>
      <c r="BX39" s="181"/>
      <c r="BY39" s="194"/>
      <c r="BZ39" s="194"/>
      <c r="CA39" s="194"/>
      <c r="CB39" s="194"/>
      <c r="CC39" s="194"/>
      <c r="CD39" s="194"/>
      <c r="CE39" s="194"/>
      <c r="CF39" s="194"/>
      <c r="CG39" s="194"/>
      <c r="CH39" s="193"/>
      <c r="CI39" s="193"/>
      <c r="CJ39" s="193"/>
      <c r="CK39" s="193"/>
      <c r="CL39" s="193"/>
      <c r="CM39" s="193"/>
      <c r="CN39" s="188"/>
      <c r="CO39" s="188"/>
      <c r="CP39" s="188"/>
      <c r="CQ39" s="188"/>
      <c r="CR39" s="188"/>
      <c r="CS39" s="188"/>
      <c r="CT39" s="188"/>
      <c r="CU39" s="188"/>
      <c r="CV39" s="188"/>
      <c r="CW39" s="188"/>
      <c r="CX39" s="188"/>
      <c r="CY39" s="188"/>
      <c r="CZ39" s="188"/>
      <c r="DA39" s="62"/>
      <c r="DB39" s="62"/>
    </row>
    <row r="40" spans="1:106" ht="15" customHeight="1" x14ac:dyDescent="0.15">
      <c r="A40" s="151"/>
      <c r="B40" s="538"/>
      <c r="C40" s="538"/>
      <c r="D40" s="538"/>
      <c r="E40" s="538"/>
      <c r="F40" s="598">
        <v>
29</v>
      </c>
      <c r="G40" s="598"/>
      <c r="H40" s="598" t="s">
        <v>
14</v>
      </c>
      <c r="I40" s="598"/>
      <c r="J40" s="598"/>
      <c r="K40" s="50"/>
      <c r="L40" s="58"/>
      <c r="M40" s="249"/>
      <c r="N40" s="249"/>
      <c r="O40" s="249"/>
      <c r="P40" s="249"/>
      <c r="Q40" s="599">
        <v>
5</v>
      </c>
      <c r="R40" s="599"/>
      <c r="S40" s="599"/>
      <c r="T40" s="249"/>
      <c r="U40" s="249"/>
      <c r="V40" s="249"/>
      <c r="W40" s="249"/>
      <c r="X40" s="249"/>
      <c r="Y40" s="255"/>
      <c r="Z40" s="181"/>
      <c r="AA40" s="181"/>
      <c r="AB40" s="181"/>
      <c r="AC40" s="181"/>
      <c r="AD40" s="181"/>
      <c r="AE40" s="181"/>
      <c r="AF40" s="181"/>
      <c r="AG40" s="181"/>
      <c r="AH40" s="181"/>
      <c r="AI40" s="181"/>
      <c r="AJ40" s="181"/>
      <c r="AK40" s="194"/>
      <c r="AL40" s="194"/>
      <c r="AM40" s="194"/>
      <c r="AN40" s="194"/>
      <c r="AO40" s="4"/>
      <c r="AP40" s="4"/>
      <c r="AQ40" s="4"/>
      <c r="AR40" s="4"/>
      <c r="AS40" s="4"/>
      <c r="AT40" s="4"/>
      <c r="AU40" s="4"/>
      <c r="AV40" s="4"/>
      <c r="AW40" s="4"/>
      <c r="AX40" s="4"/>
      <c r="AY40" s="4"/>
      <c r="AZ40" s="4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62"/>
      <c r="CI40" s="62"/>
      <c r="CJ40" s="62"/>
      <c r="CK40" s="62"/>
      <c r="CL40" s="62"/>
      <c r="CM40" s="62"/>
      <c r="CN40" s="62"/>
      <c r="CO40" s="62"/>
      <c r="CP40" s="62"/>
      <c r="CQ40" s="62"/>
      <c r="CR40" s="62"/>
      <c r="CS40" s="62"/>
      <c r="CT40" s="62"/>
      <c r="CU40" s="62"/>
      <c r="CV40" s="62"/>
      <c r="CW40" s="62"/>
      <c r="CX40" s="62"/>
      <c r="CY40" s="62"/>
      <c r="CZ40" s="62"/>
      <c r="DA40" s="69"/>
      <c r="DB40" s="62"/>
    </row>
    <row r="41" spans="1:106" ht="15" customHeight="1" x14ac:dyDescent="0.15">
      <c r="A41" s="185"/>
      <c r="B41" s="547"/>
      <c r="C41" s="547"/>
      <c r="D41" s="547"/>
      <c r="E41" s="547"/>
      <c r="F41" s="569">
        <v>
30</v>
      </c>
      <c r="G41" s="569"/>
      <c r="H41" s="569" t="s">
        <v>
14</v>
      </c>
      <c r="I41" s="569"/>
      <c r="J41" s="569"/>
      <c r="K41" s="186"/>
      <c r="L41" s="260"/>
      <c r="M41" s="250"/>
      <c r="N41" s="250"/>
      <c r="O41" s="250"/>
      <c r="P41" s="250"/>
      <c r="Q41" s="600">
        <v>
5</v>
      </c>
      <c r="R41" s="600"/>
      <c r="S41" s="600"/>
      <c r="T41" s="250"/>
      <c r="U41" s="250"/>
      <c r="V41" s="250"/>
      <c r="W41" s="250"/>
      <c r="X41" s="250"/>
      <c r="Y41" s="254"/>
      <c r="Z41" s="181"/>
      <c r="AA41" s="181"/>
      <c r="AB41" s="181"/>
      <c r="AC41" s="181"/>
      <c r="AD41" s="181"/>
      <c r="AE41" s="181"/>
      <c r="AF41" s="181"/>
      <c r="AG41" s="181"/>
      <c r="AH41" s="181"/>
      <c r="AI41" s="181"/>
      <c r="AJ41" s="181"/>
      <c r="AK41" s="194"/>
      <c r="AL41" s="194"/>
      <c r="AM41" s="194"/>
      <c r="AN41" s="19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62"/>
      <c r="CI41" s="62"/>
      <c r="CJ41" s="62"/>
      <c r="CK41" s="62"/>
      <c r="CL41" s="62"/>
      <c r="CM41" s="62"/>
      <c r="CN41" s="62"/>
      <c r="CO41" s="62"/>
      <c r="CP41" s="62"/>
      <c r="CQ41" s="62"/>
      <c r="CR41" s="62"/>
      <c r="CS41" s="62"/>
      <c r="CT41" s="62"/>
      <c r="CU41" s="62"/>
      <c r="CV41" s="62"/>
      <c r="CW41" s="62"/>
      <c r="CX41" s="62"/>
      <c r="CY41" s="62"/>
      <c r="CZ41" s="62"/>
      <c r="DA41" s="62"/>
      <c r="DB41" s="62"/>
    </row>
    <row r="42" spans="1:106" ht="15" customHeight="1" x14ac:dyDescent="0.15">
      <c r="A42" s="181"/>
      <c r="B42" s="597" t="s">
        <v>
35</v>
      </c>
      <c r="C42" s="597"/>
      <c r="D42" s="597"/>
      <c r="E42" s="597"/>
      <c r="F42" s="597"/>
      <c r="G42" s="597"/>
      <c r="H42" s="597"/>
      <c r="I42" s="597"/>
      <c r="J42" s="597"/>
      <c r="K42" s="597"/>
      <c r="L42" s="597"/>
      <c r="M42" s="597"/>
      <c r="N42" s="597"/>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62"/>
      <c r="CI42" s="62"/>
      <c r="CJ42" s="62"/>
      <c r="CK42" s="62"/>
      <c r="CL42" s="62"/>
      <c r="CM42" s="62"/>
      <c r="CN42" s="62"/>
      <c r="CO42" s="62"/>
      <c r="CP42" s="62"/>
      <c r="CQ42" s="62"/>
      <c r="CR42" s="62"/>
      <c r="CS42" s="62"/>
      <c r="CT42" s="62"/>
      <c r="CU42" s="62"/>
      <c r="CV42" s="62"/>
      <c r="CW42" s="62"/>
      <c r="CX42" s="62"/>
      <c r="CY42" s="62"/>
      <c r="CZ42" s="62"/>
      <c r="DA42" s="62"/>
      <c r="DB42" s="62"/>
    </row>
    <row r="43" spans="1:106" ht="15" customHeight="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62"/>
      <c r="CI43" s="62"/>
      <c r="CJ43" s="62"/>
      <c r="CK43" s="62"/>
      <c r="CL43" s="62"/>
      <c r="CM43" s="62"/>
      <c r="CN43" s="62"/>
      <c r="CO43" s="62"/>
      <c r="CP43" s="62"/>
      <c r="CQ43" s="62"/>
      <c r="CR43" s="62"/>
      <c r="CS43" s="62"/>
      <c r="CT43" s="62"/>
      <c r="CU43" s="62"/>
      <c r="CV43" s="62"/>
      <c r="CW43" s="62"/>
      <c r="CX43" s="62"/>
      <c r="CY43" s="62"/>
      <c r="CZ43" s="62"/>
      <c r="DA43" s="62"/>
      <c r="DB43" s="62"/>
    </row>
    <row r="44" spans="1:106" ht="15" customHeight="1" x14ac:dyDescent="0.15">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CH44" s="66"/>
      <c r="CI44" s="66"/>
      <c r="CJ44" s="66"/>
      <c r="CK44" s="66"/>
      <c r="CL44" s="66"/>
      <c r="CM44" s="66"/>
      <c r="CN44" s="66"/>
      <c r="CO44" s="66"/>
      <c r="CP44" s="66"/>
      <c r="CQ44" s="66"/>
      <c r="CR44" s="66"/>
      <c r="CS44" s="66"/>
      <c r="CT44" s="66"/>
      <c r="CU44" s="66"/>
      <c r="CV44" s="66"/>
      <c r="CW44" s="66"/>
      <c r="CX44" s="66"/>
      <c r="CY44" s="66"/>
      <c r="CZ44" s="66"/>
      <c r="DA44" s="66"/>
      <c r="DB44" s="62"/>
    </row>
    <row r="45" spans="1:106" ht="15" customHeight="1" x14ac:dyDescent="0.15">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c r="AI45" s="178"/>
      <c r="AJ45" s="178"/>
      <c r="AK45" s="178"/>
      <c r="AL45" s="178"/>
      <c r="AM45" s="178"/>
      <c r="AN45" s="178"/>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row>
    <row r="46" spans="1:106" ht="15" customHeight="1" x14ac:dyDescent="0.15">
      <c r="A46" s="545">
        <v>
74</v>
      </c>
      <c r="B46" s="545"/>
      <c r="C46" s="545"/>
      <c r="D46" s="545"/>
      <c r="E46" s="545"/>
      <c r="F46" s="545"/>
      <c r="G46" s="545"/>
      <c r="H46" s="545"/>
      <c r="I46" s="545"/>
      <c r="J46" s="545"/>
      <c r="K46" s="545"/>
      <c r="L46" s="545"/>
      <c r="M46" s="545"/>
      <c r="N46" s="545"/>
      <c r="O46" s="545"/>
      <c r="P46" s="545"/>
      <c r="Q46" s="545"/>
      <c r="R46" s="545"/>
      <c r="S46" s="545"/>
      <c r="T46" s="545"/>
      <c r="U46" s="545"/>
      <c r="V46" s="545"/>
      <c r="W46" s="545"/>
      <c r="X46" s="545"/>
      <c r="Y46" s="545"/>
      <c r="Z46" s="545"/>
      <c r="AA46" s="545"/>
      <c r="AB46" s="545"/>
      <c r="AC46" s="545"/>
      <c r="AD46" s="545"/>
      <c r="AE46" s="545"/>
      <c r="AF46" s="545"/>
      <c r="AG46" s="545"/>
      <c r="AH46" s="545"/>
      <c r="AI46" s="545"/>
      <c r="AJ46" s="545"/>
      <c r="AK46" s="545"/>
      <c r="AL46" s="545"/>
      <c r="AM46" s="545"/>
      <c r="AN46" s="545"/>
      <c r="AO46" s="545"/>
      <c r="AP46" s="545"/>
      <c r="AQ46" s="545"/>
      <c r="AR46" s="545"/>
      <c r="AS46" s="545"/>
      <c r="AT46" s="545"/>
      <c r="AU46" s="545"/>
      <c r="AV46" s="545"/>
      <c r="AW46" s="545"/>
      <c r="AX46" s="545"/>
      <c r="AY46" s="545"/>
      <c r="AZ46" s="545"/>
      <c r="BA46" s="545"/>
      <c r="BB46" s="545"/>
      <c r="BC46" s="545"/>
      <c r="BD46" s="545"/>
      <c r="BE46" s="545"/>
      <c r="BF46" s="545"/>
      <c r="BG46" s="545"/>
      <c r="BH46" s="545"/>
      <c r="BI46" s="545"/>
      <c r="BJ46" s="545"/>
      <c r="BK46" s="545"/>
      <c r="BL46" s="545"/>
      <c r="BM46" s="545"/>
      <c r="BN46" s="545"/>
      <c r="BO46" s="545"/>
      <c r="BP46" s="545"/>
      <c r="BQ46" s="545"/>
      <c r="BR46" s="545"/>
      <c r="BS46" s="545"/>
      <c r="BT46" s="545"/>
      <c r="BU46" s="545"/>
      <c r="BV46" s="545"/>
      <c r="BW46" s="545"/>
      <c r="BX46" s="545"/>
      <c r="BY46" s="545"/>
      <c r="BZ46" s="545"/>
      <c r="CA46" s="545"/>
      <c r="CB46" s="545"/>
      <c r="CC46" s="178"/>
      <c r="CD46" s="178"/>
      <c r="CE46" s="178"/>
      <c r="CF46" s="178"/>
      <c r="CG46" s="178"/>
    </row>
    <row r="47" spans="1:106" ht="15" customHeight="1" x14ac:dyDescent="0.1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row>
  </sheetData>
  <mergeCells count="162">
    <mergeCell ref="A1:C2"/>
    <mergeCell ref="D1:N2"/>
    <mergeCell ref="C3:D3"/>
    <mergeCell ref="F5:G5"/>
    <mergeCell ref="I5:M5"/>
    <mergeCell ref="N5:R5"/>
    <mergeCell ref="S5:W5"/>
    <mergeCell ref="X5:AC6"/>
    <mergeCell ref="I6:M6"/>
    <mergeCell ref="N6:R6"/>
    <mergeCell ref="S6:W6"/>
    <mergeCell ref="I7:M7"/>
    <mergeCell ref="N7:R7"/>
    <mergeCell ref="S7:W7"/>
    <mergeCell ref="X7:AC7"/>
    <mergeCell ref="D10:E10"/>
    <mergeCell ref="I10:M10"/>
    <mergeCell ref="N10:R10"/>
    <mergeCell ref="S10:W10"/>
    <mergeCell ref="X10:AC10"/>
    <mergeCell ref="B11:N11"/>
    <mergeCell ref="X8:AC8"/>
    <mergeCell ref="AP8:BA8"/>
    <mergeCell ref="D9:E9"/>
    <mergeCell ref="I9:M9"/>
    <mergeCell ref="N9:R9"/>
    <mergeCell ref="S9:W9"/>
    <mergeCell ref="X9:AC9"/>
    <mergeCell ref="AP9:BA9"/>
    <mergeCell ref="B8:C8"/>
    <mergeCell ref="D8:E8"/>
    <mergeCell ref="F8:G8"/>
    <mergeCell ref="I8:M8"/>
    <mergeCell ref="N8:R8"/>
    <mergeCell ref="S8:W8"/>
    <mergeCell ref="B12:N12"/>
    <mergeCell ref="AQ12:AR12"/>
    <mergeCell ref="AO14:AY14"/>
    <mergeCell ref="AZ14:BM14"/>
    <mergeCell ref="C15:D15"/>
    <mergeCell ref="AP15:AS15"/>
    <mergeCell ref="AT15:AU15"/>
    <mergeCell ref="AV15:AX15"/>
    <mergeCell ref="BE15:BG15"/>
    <mergeCell ref="AP16:AS16"/>
    <mergeCell ref="AT16:AU16"/>
    <mergeCell ref="AV16:AX16"/>
    <mergeCell ref="BE16:BG16"/>
    <mergeCell ref="H17:J17"/>
    <mergeCell ref="K17:T17"/>
    <mergeCell ref="U17:AD17"/>
    <mergeCell ref="AE17:AN17"/>
    <mergeCell ref="AP17:AS17"/>
    <mergeCell ref="AT17:AU17"/>
    <mergeCell ref="AV17:AX17"/>
    <mergeCell ref="BE17:BG17"/>
    <mergeCell ref="A18:D18"/>
    <mergeCell ref="H18:J18"/>
    <mergeCell ref="K18:N18"/>
    <mergeCell ref="O18:T18"/>
    <mergeCell ref="U18:X18"/>
    <mergeCell ref="Y18:AD18"/>
    <mergeCell ref="AE18:AH18"/>
    <mergeCell ref="AI18:AN18"/>
    <mergeCell ref="AP18:BB18"/>
    <mergeCell ref="A19:J19"/>
    <mergeCell ref="K19:N19"/>
    <mergeCell ref="O19:T19"/>
    <mergeCell ref="U19:X19"/>
    <mergeCell ref="Y19:AD19"/>
    <mergeCell ref="AE19:AH19"/>
    <mergeCell ref="AI19:AN19"/>
    <mergeCell ref="AP19:BB19"/>
    <mergeCell ref="AI20:AN20"/>
    <mergeCell ref="A21:J21"/>
    <mergeCell ref="K21:N21"/>
    <mergeCell ref="O21:T21"/>
    <mergeCell ref="U21:X21"/>
    <mergeCell ref="Y21:AD21"/>
    <mergeCell ref="AE21:AH21"/>
    <mergeCell ref="AI21:AN21"/>
    <mergeCell ref="A20:J20"/>
    <mergeCell ref="K20:N20"/>
    <mergeCell ref="O20:T20"/>
    <mergeCell ref="U20:X20"/>
    <mergeCell ref="Y20:AD20"/>
    <mergeCell ref="AE20:AH20"/>
    <mergeCell ref="AI22:AN22"/>
    <mergeCell ref="A23:J23"/>
    <mergeCell ref="K23:N23"/>
    <mergeCell ref="O23:T23"/>
    <mergeCell ref="U23:X23"/>
    <mergeCell ref="Y23:AD23"/>
    <mergeCell ref="AE23:AH23"/>
    <mergeCell ref="AI23:AN23"/>
    <mergeCell ref="A22:J22"/>
    <mergeCell ref="K22:N22"/>
    <mergeCell ref="O22:T22"/>
    <mergeCell ref="U22:X22"/>
    <mergeCell ref="Y22:AD22"/>
    <mergeCell ref="AE22:AH22"/>
    <mergeCell ref="AI24:AN24"/>
    <mergeCell ref="K25:N25"/>
    <mergeCell ref="O25:T25"/>
    <mergeCell ref="U25:X25"/>
    <mergeCell ref="Y25:AD25"/>
    <mergeCell ref="AE25:AH25"/>
    <mergeCell ref="AI25:AN25"/>
    <mergeCell ref="A24:J25"/>
    <mergeCell ref="K24:N24"/>
    <mergeCell ref="O24:T24"/>
    <mergeCell ref="U24:X24"/>
    <mergeCell ref="Y24:AD24"/>
    <mergeCell ref="AE24:AH24"/>
    <mergeCell ref="AI26:AN26"/>
    <mergeCell ref="A27:J27"/>
    <mergeCell ref="K27:N27"/>
    <mergeCell ref="O27:T27"/>
    <mergeCell ref="U27:X27"/>
    <mergeCell ref="Y27:AD27"/>
    <mergeCell ref="AE27:AH27"/>
    <mergeCell ref="AI27:AN27"/>
    <mergeCell ref="A26:J26"/>
    <mergeCell ref="K26:N26"/>
    <mergeCell ref="O26:T26"/>
    <mergeCell ref="U26:X26"/>
    <mergeCell ref="Y26:AD26"/>
    <mergeCell ref="AE26:AH26"/>
    <mergeCell ref="AI28:AN28"/>
    <mergeCell ref="A29:J29"/>
    <mergeCell ref="K29:N29"/>
    <mergeCell ref="O29:T29"/>
    <mergeCell ref="U29:X29"/>
    <mergeCell ref="Y29:AD29"/>
    <mergeCell ref="AE29:AH29"/>
    <mergeCell ref="AI29:AN29"/>
    <mergeCell ref="A28:J28"/>
    <mergeCell ref="K28:N28"/>
    <mergeCell ref="O28:T28"/>
    <mergeCell ref="U28:X28"/>
    <mergeCell ref="Y28:AD28"/>
    <mergeCell ref="AE28:AH28"/>
    <mergeCell ref="B31:O31"/>
    <mergeCell ref="B34:O34"/>
    <mergeCell ref="C36:D36"/>
    <mergeCell ref="A38:K38"/>
    <mergeCell ref="L38:Y38"/>
    <mergeCell ref="B39:E39"/>
    <mergeCell ref="F39:G39"/>
    <mergeCell ref="H39:J39"/>
    <mergeCell ref="Q39:S39"/>
    <mergeCell ref="B42:N42"/>
    <mergeCell ref="A46:AN46"/>
    <mergeCell ref="AO46:CB46"/>
    <mergeCell ref="B40:E40"/>
    <mergeCell ref="F40:G40"/>
    <mergeCell ref="H40:J40"/>
    <mergeCell ref="Q40:S40"/>
    <mergeCell ref="B41:E41"/>
    <mergeCell ref="F41:G41"/>
    <mergeCell ref="H41:J41"/>
    <mergeCell ref="Q41:S41"/>
  </mergeCells>
  <phoneticPr fontId="3"/>
  <printOptions horizontalCentered="1"/>
  <pageMargins left="0.78740157480314965" right="0.78740157480314965" top="0.98425196850393704" bottom="0.78740157480314965" header="0" footer="0"/>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61"/>
  <sheetViews>
    <sheetView view="pageBreakPreview" zoomScale="70" zoomScaleNormal="100" zoomScaleSheetLayoutView="70" workbookViewId="0">
      <selection activeCell="DR11" sqref="DR11"/>
    </sheetView>
  </sheetViews>
  <sheetFormatPr defaultColWidth="2.125" defaultRowHeight="13.5" x14ac:dyDescent="0.15"/>
  <cols>
    <col min="1" max="1" width="1.625" style="61" customWidth="1"/>
    <col min="2" max="49" width="2.125" style="61" customWidth="1"/>
    <col min="50" max="85" width="1.875" style="61" customWidth="1"/>
    <col min="86" max="86" width="2.25" style="61" customWidth="1"/>
    <col min="87" max="94" width="2.125" style="61" customWidth="1"/>
    <col min="95" max="130" width="1.875" style="61" customWidth="1"/>
    <col min="131" max="131" width="2.25" style="61" customWidth="1"/>
    <col min="132" max="16384" width="2.125" style="61"/>
  </cols>
  <sheetData>
    <row r="1" spans="1:131" ht="15" customHeight="1" x14ac:dyDescent="0.15">
      <c r="A1" s="594" t="s">
        <v>
65</v>
      </c>
      <c r="B1" s="594"/>
      <c r="C1" s="594"/>
      <c r="D1" s="595" t="s">
        <v>
66</v>
      </c>
      <c r="E1" s="595"/>
      <c r="F1" s="595"/>
      <c r="G1" s="595"/>
      <c r="H1" s="595"/>
      <c r="I1" s="595"/>
      <c r="J1" s="595"/>
      <c r="K1" s="595"/>
      <c r="L1" s="595"/>
      <c r="M1" s="10"/>
      <c r="N1" s="3"/>
      <c r="O1" s="3"/>
      <c r="P1" s="3"/>
      <c r="Q1" s="3"/>
      <c r="R1" s="4"/>
      <c r="S1" s="4"/>
      <c r="T1" s="4"/>
      <c r="U1" s="4"/>
      <c r="V1" s="4"/>
      <c r="W1" s="4"/>
      <c r="X1" s="4"/>
      <c r="Y1" s="4"/>
      <c r="Z1" s="4"/>
      <c r="AA1" s="4"/>
      <c r="AH1" s="4"/>
      <c r="AI1" s="4"/>
      <c r="AJ1" s="4"/>
      <c r="AK1" s="4"/>
      <c r="AL1" s="4"/>
      <c r="AM1" s="4"/>
      <c r="AN1" s="4"/>
      <c r="AO1" s="4"/>
      <c r="AP1" s="197"/>
      <c r="AQ1" s="214"/>
      <c r="AR1" s="696" t="s">
        <v>
689</v>
      </c>
      <c r="AS1" s="696"/>
      <c r="AT1" s="197" t="s">
        <v>
690</v>
      </c>
      <c r="AU1" s="197" t="s">
        <v>
891</v>
      </c>
      <c r="AV1" s="197"/>
      <c r="AW1" s="199" t="s">
        <v>
692</v>
      </c>
      <c r="AX1" s="199"/>
      <c r="AY1" s="199"/>
      <c r="AZ1" s="199"/>
      <c r="BA1" s="199"/>
      <c r="BB1" s="199"/>
      <c r="BC1" s="199"/>
      <c r="BD1" s="199"/>
      <c r="BE1" s="199"/>
      <c r="BF1" s="199"/>
      <c r="BG1" s="199"/>
      <c r="BH1" s="199"/>
      <c r="BI1" s="199"/>
      <c r="BJ1" s="199"/>
      <c r="BK1" s="199"/>
      <c r="BL1" s="199"/>
      <c r="BM1" s="199"/>
      <c r="BN1" s="199"/>
      <c r="BO1" s="199"/>
      <c r="BP1" s="199"/>
      <c r="BQ1" s="199"/>
      <c r="BR1" s="199"/>
      <c r="BS1" s="200"/>
      <c r="BT1" s="200"/>
      <c r="BU1" s="200"/>
      <c r="BV1" s="200"/>
      <c r="BW1" s="200"/>
      <c r="BX1" s="200"/>
      <c r="BY1" s="201"/>
      <c r="BZ1" s="201"/>
      <c r="CA1" s="201"/>
      <c r="CB1" s="201"/>
      <c r="CC1" s="201"/>
      <c r="CD1" s="202"/>
      <c r="CE1" s="202"/>
      <c r="CF1" s="202"/>
      <c r="CG1" s="202"/>
      <c r="CH1" s="202"/>
      <c r="CI1" s="8"/>
      <c r="CK1" s="596" t="s">
        <v>
1081</v>
      </c>
      <c r="CL1" s="596"/>
      <c r="CM1" s="8" t="s">
        <v>
1082</v>
      </c>
      <c r="CN1" s="8" t="s">
        <v>
1083</v>
      </c>
      <c r="CO1" s="8"/>
      <c r="CP1" s="252" t="s">
        <v>
76</v>
      </c>
      <c r="CQ1" s="252"/>
      <c r="CR1" s="252"/>
      <c r="CS1" s="252"/>
      <c r="CT1" s="252"/>
      <c r="CU1" s="252"/>
      <c r="CV1" s="252"/>
      <c r="CW1" s="252"/>
      <c r="CX1" s="252"/>
      <c r="CY1" s="252"/>
      <c r="CZ1" s="252"/>
      <c r="DA1" s="252"/>
      <c r="DB1" s="252"/>
      <c r="DC1" s="252"/>
      <c r="DD1" s="252"/>
      <c r="DE1" s="252"/>
      <c r="DF1" s="252"/>
      <c r="DG1" s="252"/>
      <c r="DH1" s="252"/>
      <c r="DI1" s="252"/>
      <c r="DJ1" s="252"/>
      <c r="DK1" s="252"/>
      <c r="DL1" s="10"/>
      <c r="DM1" s="10"/>
      <c r="DN1" s="10"/>
      <c r="DO1" s="10"/>
      <c r="DP1" s="10"/>
      <c r="DQ1" s="10"/>
      <c r="DR1" s="509"/>
      <c r="DS1" s="509"/>
      <c r="DT1" s="509"/>
      <c r="DU1" s="509"/>
      <c r="DV1" s="509"/>
      <c r="DW1" s="4"/>
      <c r="DX1" s="4"/>
      <c r="DY1" s="4"/>
      <c r="DZ1" s="4"/>
      <c r="EA1" s="4"/>
    </row>
    <row r="2" spans="1:131" ht="15" customHeight="1" x14ac:dyDescent="0.15">
      <c r="A2" s="594"/>
      <c r="B2" s="594"/>
      <c r="C2" s="594"/>
      <c r="D2" s="595"/>
      <c r="E2" s="595"/>
      <c r="F2" s="595"/>
      <c r="G2" s="595"/>
      <c r="H2" s="595"/>
      <c r="I2" s="595"/>
      <c r="J2" s="595"/>
      <c r="K2" s="595"/>
      <c r="L2" s="595"/>
      <c r="M2" s="10"/>
      <c r="N2" s="4"/>
      <c r="O2" s="4"/>
      <c r="P2" s="4"/>
      <c r="Q2" s="4"/>
      <c r="R2" s="4"/>
      <c r="S2" s="4"/>
      <c r="T2" s="4"/>
      <c r="U2" s="4"/>
      <c r="V2" s="4"/>
      <c r="W2" s="4"/>
      <c r="X2" s="4"/>
      <c r="Y2" s="4"/>
      <c r="Z2" s="4"/>
      <c r="AA2" s="4"/>
      <c r="AH2" s="4"/>
      <c r="AI2" s="4"/>
      <c r="AJ2" s="4"/>
      <c r="AK2" s="4"/>
      <c r="AL2" s="4"/>
      <c r="AM2" s="4"/>
      <c r="AN2" s="4"/>
      <c r="AO2" s="4"/>
      <c r="AP2" s="203"/>
      <c r="AQ2" s="203"/>
      <c r="AR2" s="202"/>
      <c r="AS2" s="202" t="s">
        <v>
835</v>
      </c>
      <c r="AT2" s="203" t="s">
        <v>
836</v>
      </c>
      <c r="AU2" s="203"/>
      <c r="AV2" s="203"/>
      <c r="AW2" s="202"/>
      <c r="AX2" s="199"/>
      <c r="AY2" s="199"/>
      <c r="AZ2" s="199"/>
      <c r="BA2" s="199"/>
      <c r="BB2" s="199"/>
      <c r="BC2" s="199"/>
      <c r="BD2" s="199"/>
      <c r="BE2" s="203"/>
      <c r="BF2" s="203"/>
      <c r="BG2" s="203"/>
      <c r="BH2" s="203"/>
      <c r="BI2" s="203"/>
      <c r="BJ2" s="203"/>
      <c r="BK2" s="203"/>
      <c r="BL2" s="203"/>
      <c r="BM2" s="203"/>
      <c r="BN2" s="203"/>
      <c r="BO2" s="203"/>
      <c r="BP2" s="203"/>
      <c r="BQ2" s="203"/>
      <c r="BR2" s="203"/>
      <c r="BS2" s="203"/>
      <c r="BT2" s="203"/>
      <c r="BU2" s="203"/>
      <c r="BV2" s="200"/>
      <c r="BW2" s="200"/>
      <c r="BX2" s="200"/>
      <c r="BY2" s="200"/>
      <c r="BZ2" s="200"/>
      <c r="CA2" s="200"/>
      <c r="CB2" s="200"/>
      <c r="CC2" s="200"/>
      <c r="CD2" s="200"/>
      <c r="CE2" s="200"/>
      <c r="CF2" s="200"/>
      <c r="CG2" s="200"/>
      <c r="CH2" s="200"/>
      <c r="CI2" s="510"/>
      <c r="CJ2" s="510"/>
      <c r="CK2" s="510"/>
      <c r="CM2" s="510"/>
      <c r="CN2" s="510"/>
      <c r="CO2" s="510"/>
      <c r="CP2" s="531" t="s">
        <v>
77</v>
      </c>
      <c r="CQ2" s="531"/>
      <c r="CR2" s="531"/>
      <c r="CS2" s="531"/>
      <c r="CT2" s="531"/>
      <c r="CU2" s="531"/>
      <c r="CV2" s="531"/>
      <c r="CW2" s="531"/>
      <c r="CX2" s="510"/>
      <c r="CY2" s="510"/>
      <c r="CZ2" s="510"/>
      <c r="DA2" s="510"/>
      <c r="DB2" s="510"/>
      <c r="DC2" s="510"/>
      <c r="DD2" s="510"/>
      <c r="DE2" s="510"/>
      <c r="DF2" s="510"/>
      <c r="DG2" s="510"/>
      <c r="DH2" s="510"/>
      <c r="DI2" s="510"/>
      <c r="DJ2" s="510"/>
      <c r="DK2" s="510"/>
      <c r="DL2" s="510"/>
      <c r="DM2" s="510"/>
      <c r="DN2" s="510"/>
      <c r="DO2" s="10"/>
      <c r="DQ2" s="10"/>
      <c r="DR2" s="10"/>
      <c r="DS2" s="10"/>
      <c r="DT2" s="533" t="s">
        <v>
78</v>
      </c>
      <c r="DV2" s="509"/>
      <c r="DW2" s="509"/>
      <c r="DX2" s="509"/>
      <c r="DZ2" s="10"/>
      <c r="EA2" s="10"/>
    </row>
    <row r="3" spans="1:131" ht="18" customHeight="1" x14ac:dyDescent="0.15">
      <c r="A3" s="8"/>
      <c r="C3" s="596" t="s">
        <v>
67</v>
      </c>
      <c r="D3" s="596"/>
      <c r="E3" s="8" t="s">
        <v>
3</v>
      </c>
      <c r="F3" s="8" t="s">
        <v>
886</v>
      </c>
      <c r="G3" s="8"/>
      <c r="H3" s="9" t="s">
        <v>
885</v>
      </c>
      <c r="I3" s="9"/>
      <c r="J3" s="9"/>
      <c r="K3" s="9"/>
      <c r="L3" s="9"/>
      <c r="M3" s="9"/>
      <c r="N3" s="10"/>
      <c r="O3" s="10"/>
      <c r="P3" s="10"/>
      <c r="Q3" s="10"/>
      <c r="R3" s="10"/>
      <c r="S3" s="10"/>
      <c r="T3" s="10"/>
      <c r="U3" s="10"/>
      <c r="V3" s="10"/>
      <c r="W3" s="10"/>
      <c r="X3" s="10"/>
      <c r="Y3" s="10"/>
      <c r="Z3" s="10"/>
      <c r="AA3" s="10"/>
      <c r="AH3" s="11"/>
      <c r="AI3" s="11"/>
      <c r="AJ3" s="11"/>
      <c r="AK3" s="11"/>
      <c r="AL3" s="4"/>
      <c r="AM3" s="4"/>
      <c r="AN3" s="4"/>
      <c r="AO3" s="4"/>
      <c r="AP3" s="214"/>
      <c r="AQ3" s="214"/>
      <c r="AR3" s="214"/>
      <c r="AS3" s="214"/>
      <c r="AT3" s="214"/>
      <c r="AU3" s="214"/>
      <c r="AV3" s="43"/>
      <c r="AW3" s="214" t="s">
        <v>
840</v>
      </c>
      <c r="AX3" s="214"/>
      <c r="AY3" s="214"/>
      <c r="AZ3" s="214"/>
      <c r="BA3" s="214"/>
      <c r="BB3" s="214"/>
      <c r="BC3" s="214"/>
      <c r="BD3" s="214"/>
      <c r="BE3" s="214"/>
      <c r="BF3" s="214"/>
      <c r="BG3" s="214"/>
      <c r="BH3" s="214"/>
      <c r="BI3" s="214"/>
      <c r="BJ3" s="214"/>
      <c r="BK3" s="214"/>
      <c r="BL3" s="214"/>
      <c r="BM3" s="214"/>
      <c r="BN3" s="214"/>
      <c r="BO3" s="214"/>
      <c r="BP3" s="214"/>
      <c r="BQ3" s="214"/>
      <c r="BR3" s="205"/>
      <c r="BS3" s="205"/>
      <c r="BT3" s="472" t="s">
        <v>
837</v>
      </c>
      <c r="BU3" s="198"/>
      <c r="BV3" s="198"/>
      <c r="BW3" s="198"/>
      <c r="BX3" s="198"/>
      <c r="BY3" s="198"/>
      <c r="BZ3" s="198"/>
      <c r="CA3" s="198"/>
      <c r="CB3" s="198"/>
      <c r="CC3" s="198"/>
      <c r="CD3" s="198"/>
      <c r="CE3" s="198"/>
      <c r="CF3" s="198"/>
      <c r="CG3" s="198"/>
      <c r="CH3" s="198"/>
      <c r="CI3" s="655" t="s">
        <v>
7</v>
      </c>
      <c r="CJ3" s="656"/>
      <c r="CK3" s="656"/>
      <c r="CL3" s="656"/>
      <c r="CM3" s="656"/>
      <c r="CN3" s="656"/>
      <c r="CO3" s="656"/>
      <c r="CP3" s="657"/>
      <c r="CQ3" s="687" t="s">
        <v>
80</v>
      </c>
      <c r="CR3" s="688"/>
      <c r="CS3" s="665" t="s">
        <v>
81</v>
      </c>
      <c r="CT3" s="665"/>
      <c r="CU3" s="665"/>
      <c r="CV3" s="665"/>
      <c r="CW3" s="665"/>
      <c r="CX3" s="665"/>
      <c r="CY3" s="665"/>
      <c r="CZ3" s="665"/>
      <c r="DA3" s="665"/>
      <c r="DB3" s="693" t="s">
        <v>
69</v>
      </c>
      <c r="DC3" s="694"/>
      <c r="DD3" s="694"/>
      <c r="DE3" s="695"/>
      <c r="DF3" s="665" t="s">
        <v>
73</v>
      </c>
      <c r="DG3" s="665"/>
      <c r="DH3" s="665"/>
      <c r="DI3" s="665"/>
      <c r="DJ3" s="665"/>
      <c r="DK3" s="665"/>
      <c r="DL3" s="665"/>
      <c r="DM3" s="665"/>
      <c r="DN3" s="665"/>
      <c r="DO3" s="665"/>
      <c r="DP3" s="665"/>
      <c r="DQ3" s="665"/>
      <c r="DR3" s="665"/>
      <c r="DS3" s="665"/>
      <c r="DT3" s="665"/>
      <c r="DU3" s="510"/>
      <c r="DV3" s="510"/>
      <c r="DW3" s="10"/>
      <c r="DX3" s="10"/>
      <c r="DY3" s="10"/>
      <c r="DZ3" s="10"/>
      <c r="EA3" s="10"/>
    </row>
    <row r="4" spans="1:131" ht="18" customHeight="1" x14ac:dyDescent="0.15">
      <c r="A4" s="264"/>
      <c r="B4" s="265"/>
      <c r="C4" s="266"/>
      <c r="D4" s="267"/>
      <c r="E4" s="267"/>
      <c r="F4" s="264"/>
      <c r="G4" s="265"/>
      <c r="H4" s="265" t="s">
        <v>
889</v>
      </c>
      <c r="I4" s="268"/>
      <c r="J4" s="269"/>
      <c r="K4" s="265"/>
      <c r="L4" s="265"/>
      <c r="M4" s="265"/>
      <c r="N4" s="265"/>
      <c r="O4" s="265"/>
      <c r="P4" s="265"/>
      <c r="Q4" s="265"/>
      <c r="R4" s="265"/>
      <c r="S4" s="265"/>
      <c r="T4" s="265"/>
      <c r="U4" s="265"/>
      <c r="V4" s="265"/>
      <c r="W4" s="265"/>
      <c r="X4" s="265"/>
      <c r="Y4" s="265"/>
      <c r="Z4" s="265"/>
      <c r="AA4" s="265"/>
      <c r="AB4" s="265"/>
      <c r="AC4" s="265"/>
      <c r="AD4" s="265"/>
      <c r="AE4" s="270"/>
      <c r="AF4" s="270"/>
      <c r="AG4" s="271" t="s">
        <v>
837</v>
      </c>
      <c r="AH4" s="10"/>
      <c r="AI4" s="10"/>
      <c r="AJ4" s="10"/>
      <c r="AK4" s="10"/>
      <c r="AL4" s="10"/>
      <c r="AM4" s="10"/>
      <c r="AN4" s="10"/>
      <c r="AO4" s="10"/>
      <c r="AP4" s="699" t="s">
        <v>
693</v>
      </c>
      <c r="AQ4" s="700"/>
      <c r="AR4" s="700"/>
      <c r="AS4" s="700"/>
      <c r="AT4" s="700"/>
      <c r="AU4" s="700"/>
      <c r="AV4" s="700"/>
      <c r="AW4" s="700"/>
      <c r="AX4" s="700"/>
      <c r="AY4" s="700"/>
      <c r="AZ4" s="700"/>
      <c r="BA4" s="700"/>
      <c r="BB4" s="700"/>
      <c r="BC4" s="701" t="s">
        <v>
828</v>
      </c>
      <c r="BD4" s="701"/>
      <c r="BE4" s="701"/>
      <c r="BF4" s="701"/>
      <c r="BG4" s="701"/>
      <c r="BH4" s="701"/>
      <c r="BI4" s="701" t="s">
        <v>
838</v>
      </c>
      <c r="BJ4" s="701"/>
      <c r="BK4" s="701"/>
      <c r="BL4" s="701"/>
      <c r="BM4" s="701"/>
      <c r="BN4" s="701"/>
      <c r="BO4" s="701" t="s">
        <v>
839</v>
      </c>
      <c r="BP4" s="701"/>
      <c r="BQ4" s="701"/>
      <c r="BR4" s="701"/>
      <c r="BS4" s="701"/>
      <c r="BT4" s="701"/>
      <c r="BU4" s="207"/>
      <c r="BV4" s="207"/>
      <c r="BW4" s="207"/>
      <c r="BX4" s="207"/>
      <c r="BY4" s="207"/>
      <c r="BZ4" s="207"/>
      <c r="CA4" s="207"/>
      <c r="CB4" s="207"/>
      <c r="CC4" s="207"/>
      <c r="CD4" s="207"/>
      <c r="CE4" s="207"/>
      <c r="CF4" s="207"/>
      <c r="CG4" s="207"/>
      <c r="CH4" s="207"/>
      <c r="CI4" s="658"/>
      <c r="CJ4" s="659"/>
      <c r="CK4" s="659"/>
      <c r="CL4" s="659"/>
      <c r="CM4" s="659"/>
      <c r="CN4" s="659"/>
      <c r="CO4" s="659"/>
      <c r="CP4" s="660"/>
      <c r="CQ4" s="689"/>
      <c r="CR4" s="690"/>
      <c r="CS4" s="665" t="s">
        <v>
70</v>
      </c>
      <c r="CT4" s="665"/>
      <c r="CU4" s="665"/>
      <c r="CV4" s="665" t="s">
        <v>
83</v>
      </c>
      <c r="CW4" s="665"/>
      <c r="CX4" s="665"/>
      <c r="CY4" s="665" t="s">
        <v>
84</v>
      </c>
      <c r="CZ4" s="665"/>
      <c r="DA4" s="665"/>
      <c r="DB4" s="655" t="s">
        <v>
70</v>
      </c>
      <c r="DC4" s="656"/>
      <c r="DD4" s="656"/>
      <c r="DE4" s="657"/>
      <c r="DF4" s="665" t="s">
        <v>
85</v>
      </c>
      <c r="DG4" s="665"/>
      <c r="DH4" s="665"/>
      <c r="DI4" s="665"/>
      <c r="DJ4" s="665"/>
      <c r="DK4" s="665" t="s">
        <v>
86</v>
      </c>
      <c r="DL4" s="665"/>
      <c r="DM4" s="665"/>
      <c r="DN4" s="665"/>
      <c r="DO4" s="665"/>
      <c r="DP4" s="666" t="s">
        <v>
87</v>
      </c>
      <c r="DQ4" s="667"/>
      <c r="DR4" s="667"/>
      <c r="DS4" s="667"/>
      <c r="DT4" s="668"/>
      <c r="DU4" s="510"/>
      <c r="DV4" s="510"/>
      <c r="DW4" s="10"/>
      <c r="DX4" s="10"/>
      <c r="DY4" s="10"/>
      <c r="DZ4" s="10"/>
      <c r="EA4" s="10"/>
    </row>
    <row r="5" spans="1:131" ht="18" customHeight="1" x14ac:dyDescent="0.15">
      <c r="A5" s="697" t="s">
        <v>
6</v>
      </c>
      <c r="B5" s="697"/>
      <c r="C5" s="697"/>
      <c r="D5" s="697"/>
      <c r="E5" s="697"/>
      <c r="F5" s="697"/>
      <c r="G5" s="697"/>
      <c r="H5" s="697"/>
      <c r="I5" s="697"/>
      <c r="J5" s="697" t="s">
        <v>
832</v>
      </c>
      <c r="K5" s="697"/>
      <c r="L5" s="697"/>
      <c r="M5" s="697"/>
      <c r="N5" s="697"/>
      <c r="O5" s="697"/>
      <c r="P5" s="697"/>
      <c r="Q5" s="697"/>
      <c r="R5" s="697" t="s">
        <v>
833</v>
      </c>
      <c r="S5" s="697"/>
      <c r="T5" s="697"/>
      <c r="U5" s="697"/>
      <c r="V5" s="697"/>
      <c r="W5" s="697"/>
      <c r="X5" s="697"/>
      <c r="Y5" s="697"/>
      <c r="Z5" s="697" t="s">
        <v>
834</v>
      </c>
      <c r="AA5" s="697"/>
      <c r="AB5" s="697"/>
      <c r="AC5" s="697"/>
      <c r="AD5" s="697"/>
      <c r="AE5" s="697"/>
      <c r="AF5" s="697"/>
      <c r="AG5" s="697"/>
      <c r="AH5" s="80"/>
      <c r="AI5" s="5"/>
      <c r="AJ5" s="5"/>
      <c r="AK5" s="5"/>
      <c r="AL5" s="5"/>
      <c r="AM5" s="5"/>
      <c r="AN5" s="5"/>
      <c r="AO5" s="5"/>
      <c r="AP5" s="702" t="s">
        <v>
694</v>
      </c>
      <c r="AQ5" s="702"/>
      <c r="AR5" s="702"/>
      <c r="AS5" s="702"/>
      <c r="AT5" s="702"/>
      <c r="AU5" s="702"/>
      <c r="AV5" s="702"/>
      <c r="AW5" s="702"/>
      <c r="AX5" s="702"/>
      <c r="AY5" s="702"/>
      <c r="AZ5" s="702"/>
      <c r="BA5" s="702"/>
      <c r="BB5" s="702"/>
      <c r="BC5" s="698">
        <v>
22</v>
      </c>
      <c r="BD5" s="698"/>
      <c r="BE5" s="698"/>
      <c r="BF5" s="698"/>
      <c r="BG5" s="698"/>
      <c r="BH5" s="698"/>
      <c r="BI5" s="698">
        <v>
23</v>
      </c>
      <c r="BJ5" s="698"/>
      <c r="BK5" s="698"/>
      <c r="BL5" s="698"/>
      <c r="BM5" s="698"/>
      <c r="BN5" s="698"/>
      <c r="BO5" s="698">
        <v>
22</v>
      </c>
      <c r="BP5" s="698"/>
      <c r="BQ5" s="698"/>
      <c r="BR5" s="698"/>
      <c r="BS5" s="698"/>
      <c r="BT5" s="698"/>
      <c r="BU5" s="207"/>
      <c r="BV5" s="207"/>
      <c r="BW5" s="207"/>
      <c r="BX5" s="207"/>
      <c r="BY5" s="207"/>
      <c r="BZ5" s="207"/>
      <c r="CA5" s="207"/>
      <c r="CB5" s="207"/>
      <c r="CC5" s="207"/>
      <c r="CD5" s="207"/>
      <c r="CE5" s="207"/>
      <c r="CF5" s="207"/>
      <c r="CG5" s="207"/>
      <c r="CH5" s="207"/>
      <c r="CI5" s="661"/>
      <c r="CJ5" s="662"/>
      <c r="CK5" s="662"/>
      <c r="CL5" s="662"/>
      <c r="CM5" s="662"/>
      <c r="CN5" s="662"/>
      <c r="CO5" s="662"/>
      <c r="CP5" s="663"/>
      <c r="CQ5" s="691"/>
      <c r="CR5" s="692"/>
      <c r="CS5" s="665"/>
      <c r="CT5" s="665"/>
      <c r="CU5" s="665"/>
      <c r="CV5" s="665"/>
      <c r="CW5" s="665"/>
      <c r="CX5" s="665"/>
      <c r="CY5" s="665"/>
      <c r="CZ5" s="665"/>
      <c r="DA5" s="665"/>
      <c r="DB5" s="661"/>
      <c r="DC5" s="662"/>
      <c r="DD5" s="662"/>
      <c r="DE5" s="663"/>
      <c r="DF5" s="665"/>
      <c r="DG5" s="665"/>
      <c r="DH5" s="665"/>
      <c r="DI5" s="665"/>
      <c r="DJ5" s="665"/>
      <c r="DK5" s="665"/>
      <c r="DL5" s="665"/>
      <c r="DM5" s="665"/>
      <c r="DN5" s="665"/>
      <c r="DO5" s="665"/>
      <c r="DP5" s="669" t="s">
        <v>
71</v>
      </c>
      <c r="DQ5" s="670"/>
      <c r="DR5" s="670"/>
      <c r="DS5" s="670"/>
      <c r="DT5" s="671"/>
      <c r="DU5" s="510"/>
      <c r="DV5" s="510"/>
      <c r="DW5" s="532"/>
      <c r="DX5" s="532"/>
      <c r="DY5" s="532"/>
      <c r="DZ5" s="532"/>
      <c r="EA5" s="530"/>
    </row>
    <row r="6" spans="1:131" ht="18" customHeight="1" x14ac:dyDescent="0.15">
      <c r="A6" s="643" t="s">
        <v>
52</v>
      </c>
      <c r="B6" s="643"/>
      <c r="C6" s="643"/>
      <c r="D6" s="643"/>
      <c r="E6" s="643"/>
      <c r="F6" s="643"/>
      <c r="G6" s="643"/>
      <c r="H6" s="643"/>
      <c r="I6" s="643"/>
      <c r="J6" s="644">
        <f>
J7+J8</f>
        <v>
15</v>
      </c>
      <c r="K6" s="644"/>
      <c r="L6" s="644"/>
      <c r="M6" s="644"/>
      <c r="N6" s="644"/>
      <c r="O6" s="644"/>
      <c r="P6" s="644"/>
      <c r="Q6" s="644"/>
      <c r="R6" s="644">
        <f t="shared" ref="R6" si="0">
R7+R8</f>
        <v>
15</v>
      </c>
      <c r="S6" s="644"/>
      <c r="T6" s="644"/>
      <c r="U6" s="644"/>
      <c r="V6" s="644"/>
      <c r="W6" s="644"/>
      <c r="X6" s="644"/>
      <c r="Y6" s="644"/>
      <c r="Z6" s="644">
        <f t="shared" ref="Z6" si="1">
Z7+Z8</f>
        <v>
15</v>
      </c>
      <c r="AA6" s="644"/>
      <c r="AB6" s="644"/>
      <c r="AC6" s="644"/>
      <c r="AD6" s="644"/>
      <c r="AE6" s="644"/>
      <c r="AF6" s="644"/>
      <c r="AG6" s="644"/>
      <c r="AH6" s="263"/>
      <c r="AI6" s="5"/>
      <c r="AJ6" s="5"/>
      <c r="AK6" s="5" t="s">
        <v>
72</v>
      </c>
      <c r="AL6" s="5"/>
      <c r="AM6" s="5"/>
      <c r="AN6" s="5"/>
      <c r="AO6" s="5"/>
      <c r="AP6" s="702" t="s">
        <v>
695</v>
      </c>
      <c r="AQ6" s="702"/>
      <c r="AR6" s="702"/>
      <c r="AS6" s="702"/>
      <c r="AT6" s="702"/>
      <c r="AU6" s="702"/>
      <c r="AV6" s="702"/>
      <c r="AW6" s="702"/>
      <c r="AX6" s="702"/>
      <c r="AY6" s="702"/>
      <c r="AZ6" s="702"/>
      <c r="BA6" s="702"/>
      <c r="BB6" s="702"/>
      <c r="BC6" s="698">
        <v>
49</v>
      </c>
      <c r="BD6" s="698"/>
      <c r="BE6" s="698"/>
      <c r="BF6" s="698"/>
      <c r="BG6" s="698"/>
      <c r="BH6" s="698"/>
      <c r="BI6" s="698">
        <v>
49</v>
      </c>
      <c r="BJ6" s="698"/>
      <c r="BK6" s="698"/>
      <c r="BL6" s="698"/>
      <c r="BM6" s="698"/>
      <c r="BN6" s="698"/>
      <c r="BO6" s="698">
        <v>
48</v>
      </c>
      <c r="BP6" s="698"/>
      <c r="BQ6" s="698"/>
      <c r="BR6" s="698"/>
      <c r="BS6" s="698"/>
      <c r="BT6" s="698"/>
      <c r="BU6" s="207"/>
      <c r="BV6" s="207"/>
      <c r="BW6" s="207"/>
      <c r="BX6" s="207"/>
      <c r="BY6" s="207"/>
      <c r="BZ6" s="207"/>
      <c r="CA6" s="207"/>
      <c r="CB6" s="207"/>
      <c r="CC6" s="207"/>
      <c r="CD6" s="207"/>
      <c r="CE6" s="207"/>
      <c r="CF6" s="207"/>
      <c r="CG6" s="207"/>
      <c r="CH6" s="207"/>
      <c r="CI6" s="149"/>
      <c r="CJ6" s="512" t="s">
        <v>
13</v>
      </c>
      <c r="CK6" s="512"/>
      <c r="CL6" s="586">
        <v>
28</v>
      </c>
      <c r="CM6" s="586"/>
      <c r="CN6" s="512" t="s">
        <v>
14</v>
      </c>
      <c r="CO6" s="512"/>
      <c r="CP6" s="529"/>
      <c r="CQ6" s="682">
        <v>
4</v>
      </c>
      <c r="CR6" s="683"/>
      <c r="CS6" s="649">
        <v>
50</v>
      </c>
      <c r="CT6" s="649"/>
      <c r="CU6" s="649"/>
      <c r="CV6" s="649">
        <v>
33</v>
      </c>
      <c r="CW6" s="649"/>
      <c r="CX6" s="649"/>
      <c r="CY6" s="649">
        <v>
17</v>
      </c>
      <c r="CZ6" s="649"/>
      <c r="DA6" s="649"/>
      <c r="DB6" s="649">
        <v>
33</v>
      </c>
      <c r="DC6" s="649"/>
      <c r="DD6" s="649"/>
      <c r="DE6" s="649"/>
      <c r="DF6" s="684">
        <v>
929.95</v>
      </c>
      <c r="DG6" s="685"/>
      <c r="DH6" s="685"/>
      <c r="DI6" s="685"/>
      <c r="DJ6" s="685"/>
      <c r="DK6" s="686">
        <v>
410.8</v>
      </c>
      <c r="DL6" s="686"/>
      <c r="DM6" s="686"/>
      <c r="DN6" s="686"/>
      <c r="DO6" s="686"/>
      <c r="DP6" s="649">
        <v>
2808</v>
      </c>
      <c r="DQ6" s="649"/>
      <c r="DR6" s="649"/>
      <c r="DS6" s="649"/>
      <c r="DT6" s="650"/>
      <c r="DU6" s="510"/>
      <c r="DV6" s="510"/>
      <c r="DW6" s="532"/>
      <c r="DX6" s="532"/>
      <c r="DY6" s="532"/>
      <c r="DZ6" s="532"/>
      <c r="EA6" s="530"/>
    </row>
    <row r="7" spans="1:131" ht="18" customHeight="1" x14ac:dyDescent="0.15">
      <c r="A7" s="703" t="s">
        <v>
887</v>
      </c>
      <c r="B7" s="703"/>
      <c r="C7" s="703"/>
      <c r="D7" s="703"/>
      <c r="E7" s="703"/>
      <c r="F7" s="703"/>
      <c r="G7" s="703"/>
      <c r="H7" s="703"/>
      <c r="I7" s="703"/>
      <c r="J7" s="644">
        <v>
10</v>
      </c>
      <c r="K7" s="644"/>
      <c r="L7" s="644"/>
      <c r="M7" s="644"/>
      <c r="N7" s="644"/>
      <c r="O7" s="644"/>
      <c r="P7" s="644"/>
      <c r="Q7" s="644"/>
      <c r="R7" s="644">
        <v>
10</v>
      </c>
      <c r="S7" s="644"/>
      <c r="T7" s="644"/>
      <c r="U7" s="644"/>
      <c r="V7" s="644"/>
      <c r="W7" s="644"/>
      <c r="X7" s="644"/>
      <c r="Y7" s="644"/>
      <c r="Z7" s="644">
        <v>
10</v>
      </c>
      <c r="AA7" s="644"/>
      <c r="AB7" s="644"/>
      <c r="AC7" s="644"/>
      <c r="AD7" s="644"/>
      <c r="AE7" s="644"/>
      <c r="AF7" s="644"/>
      <c r="AG7" s="644"/>
      <c r="AH7" s="263"/>
      <c r="AI7" s="5"/>
      <c r="AJ7" s="5"/>
      <c r="AK7" s="5"/>
      <c r="AL7" s="5"/>
      <c r="AM7" s="5"/>
      <c r="AN7" s="5"/>
      <c r="AO7" s="5"/>
      <c r="AP7" s="702" t="s">
        <v>
696</v>
      </c>
      <c r="AQ7" s="702"/>
      <c r="AR7" s="702"/>
      <c r="AS7" s="702"/>
      <c r="AT7" s="702"/>
      <c r="AU7" s="702"/>
      <c r="AV7" s="702"/>
      <c r="AW7" s="702"/>
      <c r="AX7" s="702"/>
      <c r="AY7" s="702"/>
      <c r="AZ7" s="702"/>
      <c r="BA7" s="702"/>
      <c r="BB7" s="702"/>
      <c r="BC7" s="698">
        <v>
1</v>
      </c>
      <c r="BD7" s="698"/>
      <c r="BE7" s="698"/>
      <c r="BF7" s="698"/>
      <c r="BG7" s="698"/>
      <c r="BH7" s="698"/>
      <c r="BI7" s="698">
        <v>
0</v>
      </c>
      <c r="BJ7" s="698"/>
      <c r="BK7" s="698"/>
      <c r="BL7" s="698"/>
      <c r="BM7" s="698"/>
      <c r="BN7" s="698"/>
      <c r="BO7" s="698">
        <v>
1</v>
      </c>
      <c r="BP7" s="698"/>
      <c r="BQ7" s="698"/>
      <c r="BR7" s="698"/>
      <c r="BS7" s="698"/>
      <c r="BT7" s="698"/>
      <c r="BU7" s="207"/>
      <c r="BV7" s="207"/>
      <c r="BW7" s="207"/>
      <c r="BX7" s="207"/>
      <c r="BY7" s="207"/>
      <c r="BZ7" s="207"/>
      <c r="CA7" s="207"/>
      <c r="CB7" s="207"/>
      <c r="CC7" s="207"/>
      <c r="CD7" s="207"/>
      <c r="CE7" s="207"/>
      <c r="CF7" s="207"/>
      <c r="CG7" s="207"/>
      <c r="CH7" s="207"/>
      <c r="CI7" s="528"/>
      <c r="CJ7" s="510"/>
      <c r="CK7" s="4"/>
      <c r="CL7" s="580">
        <v>
29</v>
      </c>
      <c r="CM7" s="580"/>
      <c r="CN7" s="510" t="s">
        <v>
14</v>
      </c>
      <c r="CO7" s="510"/>
      <c r="CP7" s="527"/>
      <c r="CQ7" s="677">
        <v>
4</v>
      </c>
      <c r="CR7" s="678"/>
      <c r="CS7" s="652">
        <v>
50</v>
      </c>
      <c r="CT7" s="652"/>
      <c r="CU7" s="652"/>
      <c r="CV7" s="652">
        <v>
33</v>
      </c>
      <c r="CW7" s="652"/>
      <c r="CX7" s="652"/>
      <c r="CY7" s="652">
        <v>
17</v>
      </c>
      <c r="CZ7" s="652"/>
      <c r="DA7" s="652"/>
      <c r="DB7" s="652">
        <v>
37</v>
      </c>
      <c r="DC7" s="652"/>
      <c r="DD7" s="652"/>
      <c r="DE7" s="652"/>
      <c r="DF7" s="679">
        <v>
929.95</v>
      </c>
      <c r="DG7" s="680"/>
      <c r="DH7" s="680"/>
      <c r="DI7" s="680"/>
      <c r="DJ7" s="680"/>
      <c r="DK7" s="681">
        <v>
410.8</v>
      </c>
      <c r="DL7" s="681"/>
      <c r="DM7" s="681"/>
      <c r="DN7" s="681"/>
      <c r="DO7" s="681"/>
      <c r="DP7" s="652">
        <v>
2808</v>
      </c>
      <c r="DQ7" s="652"/>
      <c r="DR7" s="652"/>
      <c r="DS7" s="652"/>
      <c r="DT7" s="654"/>
      <c r="DU7" s="510"/>
      <c r="DV7" s="510"/>
      <c r="DW7" s="10"/>
      <c r="DX7" s="10"/>
      <c r="DY7" s="10"/>
      <c r="DZ7" s="10"/>
      <c r="EA7" s="10"/>
    </row>
    <row r="8" spans="1:131" ht="18" customHeight="1" x14ac:dyDescent="0.15">
      <c r="A8" s="643" t="s">
        <v>
888</v>
      </c>
      <c r="B8" s="643"/>
      <c r="C8" s="643"/>
      <c r="D8" s="643"/>
      <c r="E8" s="643"/>
      <c r="F8" s="643"/>
      <c r="G8" s="643"/>
      <c r="H8" s="643"/>
      <c r="I8" s="643"/>
      <c r="J8" s="644">
        <v>
5</v>
      </c>
      <c r="K8" s="644"/>
      <c r="L8" s="644"/>
      <c r="M8" s="644"/>
      <c r="N8" s="644"/>
      <c r="O8" s="644"/>
      <c r="P8" s="644"/>
      <c r="Q8" s="644"/>
      <c r="R8" s="644">
        <v>
5</v>
      </c>
      <c r="S8" s="644"/>
      <c r="T8" s="644"/>
      <c r="U8" s="644"/>
      <c r="V8" s="644"/>
      <c r="W8" s="644"/>
      <c r="X8" s="644"/>
      <c r="Y8" s="644"/>
      <c r="Z8" s="644">
        <v>
5</v>
      </c>
      <c r="AA8" s="644"/>
      <c r="AB8" s="644"/>
      <c r="AC8" s="644"/>
      <c r="AD8" s="644"/>
      <c r="AE8" s="644"/>
      <c r="AF8" s="644"/>
      <c r="AG8" s="644"/>
      <c r="AH8" s="263"/>
      <c r="AI8" s="5"/>
      <c r="AJ8" s="5"/>
      <c r="AK8" s="5"/>
      <c r="AL8" s="5"/>
      <c r="AM8" s="5"/>
      <c r="AN8" s="5"/>
      <c r="AO8" s="5"/>
      <c r="AP8" s="702" t="s">
        <v>
697</v>
      </c>
      <c r="AQ8" s="702"/>
      <c r="AR8" s="702"/>
      <c r="AS8" s="702"/>
      <c r="AT8" s="702"/>
      <c r="AU8" s="702"/>
      <c r="AV8" s="702"/>
      <c r="AW8" s="702"/>
      <c r="AX8" s="702"/>
      <c r="AY8" s="702"/>
      <c r="AZ8" s="702"/>
      <c r="BA8" s="702"/>
      <c r="BB8" s="702"/>
      <c r="BC8" s="698">
        <v>
129</v>
      </c>
      <c r="BD8" s="698"/>
      <c r="BE8" s="698"/>
      <c r="BF8" s="698"/>
      <c r="BG8" s="698"/>
      <c r="BH8" s="698"/>
      <c r="BI8" s="698">
        <v>
130</v>
      </c>
      <c r="BJ8" s="698"/>
      <c r="BK8" s="698"/>
      <c r="BL8" s="698"/>
      <c r="BM8" s="698"/>
      <c r="BN8" s="698"/>
      <c r="BO8" s="698">
        <v>
128</v>
      </c>
      <c r="BP8" s="698"/>
      <c r="BQ8" s="698"/>
      <c r="BR8" s="698"/>
      <c r="BS8" s="698"/>
      <c r="BT8" s="698"/>
      <c r="BU8" s="207"/>
      <c r="BV8" s="207"/>
      <c r="BW8" s="207"/>
      <c r="BX8" s="207"/>
      <c r="BY8" s="207"/>
      <c r="BZ8" s="207"/>
      <c r="CA8" s="207"/>
      <c r="CB8" s="207"/>
      <c r="CC8" s="207"/>
      <c r="CD8" s="207"/>
      <c r="CE8" s="207"/>
      <c r="CF8" s="207"/>
      <c r="CG8" s="207"/>
      <c r="CH8" s="207"/>
      <c r="CI8" s="253"/>
      <c r="CJ8" s="511"/>
      <c r="CK8" s="26"/>
      <c r="CL8" s="563">
        <v>
30</v>
      </c>
      <c r="CM8" s="563"/>
      <c r="CN8" s="511" t="s">
        <v>
14</v>
      </c>
      <c r="CO8" s="511"/>
      <c r="CP8" s="254"/>
      <c r="CQ8" s="672">
        <v>
5</v>
      </c>
      <c r="CR8" s="673"/>
      <c r="CS8" s="645">
        <v>
48</v>
      </c>
      <c r="CT8" s="645"/>
      <c r="CU8" s="645"/>
      <c r="CV8" s="645">
        <v>
32</v>
      </c>
      <c r="CW8" s="645"/>
      <c r="CX8" s="645"/>
      <c r="CY8" s="645">
        <v>
16</v>
      </c>
      <c r="CZ8" s="645"/>
      <c r="DA8" s="645"/>
      <c r="DB8" s="645">
        <v>
40</v>
      </c>
      <c r="DC8" s="645"/>
      <c r="DD8" s="645"/>
      <c r="DE8" s="645"/>
      <c r="DF8" s="674">
        <v>
128.44</v>
      </c>
      <c r="DG8" s="675"/>
      <c r="DH8" s="675"/>
      <c r="DI8" s="675"/>
      <c r="DJ8" s="675"/>
      <c r="DK8" s="676">
        <v>
410.07</v>
      </c>
      <c r="DL8" s="676"/>
      <c r="DM8" s="676"/>
      <c r="DN8" s="676"/>
      <c r="DO8" s="676"/>
      <c r="DP8" s="645">
        <v>
2808</v>
      </c>
      <c r="DQ8" s="645"/>
      <c r="DR8" s="645"/>
      <c r="DS8" s="645"/>
      <c r="DT8" s="646"/>
      <c r="DU8" s="510"/>
      <c r="DV8" s="510"/>
      <c r="DW8" s="510"/>
      <c r="DX8" s="510"/>
      <c r="DY8" s="510"/>
      <c r="DZ8" s="510"/>
      <c r="EA8" s="534"/>
    </row>
    <row r="9" spans="1:131" ht="18" customHeight="1" x14ac:dyDescent="0.15">
      <c r="A9" s="249"/>
      <c r="B9" s="249"/>
      <c r="C9" s="248" t="s">
        <v>
74</v>
      </c>
      <c r="D9" s="249"/>
      <c r="E9" s="249"/>
      <c r="F9" s="249"/>
      <c r="G9" s="249"/>
      <c r="H9" s="249"/>
      <c r="I9" s="249"/>
      <c r="J9" s="249"/>
      <c r="K9" s="249"/>
      <c r="L9" s="249"/>
      <c r="M9" s="249"/>
      <c r="N9" s="249"/>
      <c r="O9" s="249"/>
      <c r="P9" s="249"/>
      <c r="Q9" s="249"/>
      <c r="R9" s="249"/>
      <c r="S9" s="249"/>
      <c r="T9" s="249"/>
      <c r="U9" s="249"/>
      <c r="V9" s="249"/>
      <c r="W9" s="249"/>
      <c r="X9" s="249"/>
      <c r="Y9" s="249"/>
      <c r="Z9" s="249"/>
      <c r="AA9" s="249"/>
      <c r="AB9" s="249"/>
      <c r="AC9" s="249"/>
      <c r="AD9" s="249"/>
      <c r="AE9" s="249"/>
      <c r="AF9" s="249"/>
      <c r="AG9" s="249"/>
      <c r="AI9" s="5"/>
      <c r="AJ9" s="5"/>
      <c r="AK9" s="5"/>
      <c r="AL9" s="5"/>
      <c r="AM9" s="5"/>
      <c r="AN9" s="5"/>
      <c r="AO9" s="5"/>
      <c r="AP9" s="702" t="s">
        <v>
698</v>
      </c>
      <c r="AQ9" s="702"/>
      <c r="AR9" s="702"/>
      <c r="AS9" s="702"/>
      <c r="AT9" s="702"/>
      <c r="AU9" s="702"/>
      <c r="AV9" s="702"/>
      <c r="AW9" s="702"/>
      <c r="AX9" s="702"/>
      <c r="AY9" s="702"/>
      <c r="AZ9" s="702"/>
      <c r="BA9" s="702"/>
      <c r="BB9" s="702"/>
      <c r="BC9" s="704" t="s">
        <v>
890</v>
      </c>
      <c r="BD9" s="704"/>
      <c r="BE9" s="704"/>
      <c r="BF9" s="704"/>
      <c r="BG9" s="704"/>
      <c r="BH9" s="704"/>
      <c r="BI9" s="698">
        <v>
36</v>
      </c>
      <c r="BJ9" s="698"/>
      <c r="BK9" s="698"/>
      <c r="BL9" s="698"/>
      <c r="BM9" s="698"/>
      <c r="BN9" s="698"/>
      <c r="BO9" s="698">
        <v>
36</v>
      </c>
      <c r="BP9" s="698"/>
      <c r="BQ9" s="698"/>
      <c r="BR9" s="698"/>
      <c r="BS9" s="698"/>
      <c r="BT9" s="698"/>
      <c r="BU9" s="207"/>
      <c r="BV9" s="207"/>
      <c r="BW9" s="207"/>
      <c r="BX9" s="207"/>
      <c r="BY9" s="207"/>
      <c r="BZ9" s="207"/>
      <c r="CA9" s="207"/>
      <c r="CB9" s="207"/>
      <c r="CC9" s="207"/>
      <c r="CD9" s="207"/>
      <c r="CE9" s="207"/>
      <c r="CF9" s="207"/>
      <c r="CG9" s="207"/>
      <c r="CH9" s="207"/>
      <c r="CI9" s="510"/>
      <c r="CJ9" s="510"/>
      <c r="CK9" s="509" t="s">
        <v>
91</v>
      </c>
      <c r="CL9" s="510"/>
      <c r="CM9" s="510"/>
      <c r="CN9" s="510"/>
      <c r="CO9" s="510"/>
      <c r="CP9" s="510"/>
      <c r="CQ9" s="510"/>
      <c r="CR9" s="532"/>
      <c r="CS9" s="510"/>
      <c r="CT9" s="510"/>
      <c r="CU9" s="510"/>
      <c r="CV9" s="510"/>
      <c r="CW9" s="510"/>
      <c r="CX9" s="510"/>
      <c r="CY9" s="510"/>
      <c r="CZ9" s="5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row>
    <row r="10" spans="1:131" ht="18" customHeight="1" x14ac:dyDescent="0.15">
      <c r="A10" s="43"/>
      <c r="C10" s="11"/>
      <c r="D10" s="11"/>
      <c r="E10" s="11"/>
      <c r="F10" s="11"/>
      <c r="G10" s="11"/>
      <c r="H10" s="11"/>
      <c r="I10" s="11"/>
      <c r="J10" s="11"/>
      <c r="K10" s="11"/>
      <c r="L10" s="11"/>
      <c r="M10" s="11"/>
      <c r="N10" s="11"/>
      <c r="O10" s="5"/>
      <c r="P10" s="5"/>
      <c r="Q10" s="5"/>
      <c r="R10" s="5"/>
      <c r="S10" s="5"/>
      <c r="T10" s="5"/>
      <c r="U10" s="5"/>
      <c r="V10" s="5"/>
      <c r="AI10" s="5"/>
      <c r="AJ10" s="5"/>
      <c r="AK10" s="5"/>
      <c r="AL10" s="5"/>
      <c r="AM10" s="5"/>
      <c r="AN10" s="5"/>
      <c r="AO10" s="5"/>
      <c r="AP10" s="473"/>
      <c r="AQ10" s="473"/>
      <c r="AR10" s="473"/>
      <c r="AS10" s="473"/>
      <c r="AT10" s="473"/>
      <c r="AU10" s="473"/>
      <c r="AV10" s="473"/>
      <c r="AW10" s="473"/>
      <c r="AX10" s="473"/>
      <c r="AY10" s="473"/>
      <c r="AZ10" s="473"/>
      <c r="BA10" s="473"/>
      <c r="BB10" s="473"/>
      <c r="BC10" s="208"/>
      <c r="BD10" s="208"/>
      <c r="BE10" s="208"/>
      <c r="BF10" s="208"/>
      <c r="BG10" s="208"/>
      <c r="BH10" s="208"/>
      <c r="BI10" s="209"/>
      <c r="BJ10" s="209"/>
      <c r="BK10" s="209"/>
      <c r="BL10" s="209"/>
      <c r="BM10" s="209"/>
      <c r="BN10" s="209"/>
      <c r="BO10" s="209"/>
      <c r="BP10" s="209"/>
      <c r="BQ10" s="209"/>
      <c r="BR10" s="209"/>
      <c r="BS10" s="209"/>
      <c r="BT10" s="209"/>
      <c r="BU10" s="210"/>
      <c r="BV10" s="210"/>
      <c r="BW10" s="210"/>
      <c r="BX10" s="210"/>
      <c r="BY10" s="210"/>
      <c r="BZ10" s="210"/>
      <c r="CA10" s="210"/>
      <c r="CB10" s="210"/>
      <c r="CC10" s="210"/>
      <c r="CD10" s="210"/>
      <c r="CE10" s="210"/>
      <c r="CF10" s="210"/>
      <c r="CG10" s="210"/>
      <c r="CH10" s="210"/>
      <c r="CI10" s="510"/>
      <c r="CL10" s="509"/>
      <c r="CM10" s="509"/>
      <c r="CN10" s="509"/>
      <c r="CO10" s="509"/>
      <c r="CP10" s="509"/>
      <c r="CQ10" s="509"/>
      <c r="CR10" s="509"/>
      <c r="CS10" s="509"/>
      <c r="CT10" s="509"/>
      <c r="CU10" s="509"/>
      <c r="CV10" s="509"/>
      <c r="CW10" s="509"/>
      <c r="CX10" s="510"/>
      <c r="CY10" s="510"/>
      <c r="CZ10" s="5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510"/>
      <c r="DY10" s="510"/>
      <c r="DZ10" s="510"/>
      <c r="EA10" s="510"/>
    </row>
    <row r="11" spans="1:131" ht="18" customHeight="1" x14ac:dyDescent="0.15">
      <c r="AI11" s="5"/>
      <c r="AJ11" s="5"/>
      <c r="AK11" s="5"/>
      <c r="AL11" s="5"/>
      <c r="AM11" s="5"/>
      <c r="AN11" s="5"/>
      <c r="AO11" s="5"/>
      <c r="AP11" s="471"/>
      <c r="AQ11" s="471"/>
      <c r="AR11" s="471"/>
      <c r="AS11" s="471"/>
      <c r="AT11" s="471"/>
      <c r="AU11" s="471"/>
      <c r="AV11" s="471"/>
      <c r="AW11" s="471"/>
      <c r="AX11" s="471"/>
      <c r="AY11" s="471"/>
      <c r="AZ11" s="471"/>
      <c r="BA11" s="471"/>
      <c r="BB11" s="471"/>
      <c r="BC11" s="211"/>
      <c r="BD11" s="211"/>
      <c r="BE11" s="211"/>
      <c r="BF11" s="211"/>
      <c r="BG11" s="211"/>
      <c r="BH11" s="211"/>
      <c r="BI11" s="212"/>
      <c r="BJ11" s="212"/>
      <c r="BK11" s="212"/>
      <c r="BL11" s="212"/>
      <c r="BM11" s="212"/>
      <c r="BN11" s="212"/>
      <c r="BO11" s="212"/>
      <c r="BP11" s="212"/>
      <c r="BQ11" s="212"/>
      <c r="BR11" s="212"/>
      <c r="BS11" s="212"/>
      <c r="BT11" s="212"/>
      <c r="BU11" s="210"/>
      <c r="BV11" s="210"/>
      <c r="BW11" s="210"/>
      <c r="BX11" s="210"/>
      <c r="BY11" s="210"/>
      <c r="BZ11" s="210"/>
      <c r="CA11" s="210"/>
      <c r="CB11" s="210"/>
      <c r="CC11" s="210"/>
      <c r="CD11" s="210"/>
      <c r="CE11" s="210"/>
      <c r="CF11" s="210"/>
      <c r="CG11" s="210"/>
      <c r="CH11" s="213"/>
      <c r="EA11" s="532"/>
    </row>
    <row r="12" spans="1:131" ht="18" customHeight="1" x14ac:dyDescent="0.15">
      <c r="A12" s="43"/>
      <c r="B12" s="11"/>
      <c r="C12" s="596" t="s">
        <v>
67</v>
      </c>
      <c r="D12" s="596"/>
      <c r="E12" s="8" t="s">
        <v>
3</v>
      </c>
      <c r="F12" s="8" t="s">
        <v>
21</v>
      </c>
      <c r="G12" s="11"/>
      <c r="H12" s="9" t="s">
        <v>
79</v>
      </c>
      <c r="I12" s="11"/>
      <c r="J12" s="11"/>
      <c r="K12" s="11"/>
      <c r="L12" s="11"/>
      <c r="M12" s="11"/>
      <c r="N12" s="11"/>
      <c r="O12" s="5"/>
      <c r="P12" s="5"/>
      <c r="Q12" s="5"/>
      <c r="R12" s="5"/>
      <c r="S12" s="5"/>
      <c r="T12" s="5"/>
      <c r="U12" s="5"/>
      <c r="V12" s="5"/>
      <c r="AI12" s="5"/>
      <c r="AJ12" s="5"/>
      <c r="AK12" s="5"/>
      <c r="AL12" s="5" t="s">
        <v>
20</v>
      </c>
      <c r="AM12" s="5"/>
      <c r="AN12" s="5"/>
      <c r="AO12" s="5"/>
      <c r="AP12" s="202"/>
      <c r="AQ12" s="205"/>
      <c r="AR12" s="205"/>
      <c r="AS12" s="205"/>
      <c r="AT12" s="202" t="s">
        <v>
892</v>
      </c>
      <c r="AU12" s="205"/>
      <c r="AV12" s="205"/>
      <c r="AW12" s="205"/>
      <c r="AX12" s="205"/>
      <c r="AY12" s="205"/>
      <c r="AZ12" s="205"/>
      <c r="BA12" s="205"/>
      <c r="BB12" s="205"/>
      <c r="BC12" s="203"/>
      <c r="BD12" s="203"/>
      <c r="BE12" s="203"/>
      <c r="BF12" s="203"/>
      <c r="BG12" s="203"/>
      <c r="BH12" s="203"/>
      <c r="BI12" s="203"/>
      <c r="BJ12" s="203"/>
      <c r="BK12" s="203"/>
      <c r="BL12" s="203"/>
      <c r="BM12" s="203"/>
      <c r="BN12" s="203"/>
      <c r="BO12" s="203"/>
      <c r="BP12" s="203"/>
      <c r="BQ12" s="203"/>
      <c r="BR12" s="203"/>
      <c r="BS12" s="203"/>
      <c r="BT12" s="203"/>
      <c r="BU12" s="207"/>
      <c r="BV12" s="207"/>
      <c r="BW12" s="207"/>
      <c r="BX12" s="207"/>
      <c r="BY12" s="207"/>
      <c r="BZ12" s="207"/>
      <c r="CA12" s="207"/>
      <c r="CB12" s="207"/>
      <c r="CC12" s="207"/>
      <c r="CD12" s="207"/>
      <c r="CE12" s="207"/>
      <c r="CF12" s="207"/>
      <c r="CG12" s="207"/>
      <c r="CH12" s="207"/>
      <c r="EA12" s="510"/>
    </row>
    <row r="13" spans="1:131" ht="18" customHeight="1" x14ac:dyDescent="0.15">
      <c r="A13" s="249"/>
      <c r="B13" s="249"/>
      <c r="C13" s="249"/>
      <c r="E13" s="249"/>
      <c r="F13" s="249"/>
      <c r="G13" s="249"/>
      <c r="H13" s="252" t="s">
        <v>
82</v>
      </c>
      <c r="I13" s="252"/>
      <c r="J13" s="252"/>
      <c r="K13" s="252"/>
      <c r="L13" s="252"/>
      <c r="M13" s="252"/>
      <c r="N13" s="252"/>
      <c r="O13" s="250"/>
      <c r="P13" s="250"/>
      <c r="Q13" s="250"/>
      <c r="R13" s="250"/>
      <c r="S13" s="250"/>
      <c r="T13" s="250"/>
      <c r="U13" s="250"/>
      <c r="V13" s="250"/>
      <c r="W13" s="250"/>
      <c r="X13" s="250"/>
      <c r="Y13" s="250"/>
      <c r="Z13" s="250"/>
      <c r="AA13" s="250"/>
      <c r="AB13" s="250"/>
      <c r="AC13" s="250"/>
      <c r="AD13" s="250"/>
      <c r="AE13" s="250"/>
      <c r="AF13" s="250"/>
      <c r="AG13" s="250"/>
      <c r="AI13" s="5"/>
      <c r="AJ13" s="5"/>
      <c r="AK13" s="5"/>
      <c r="AL13" s="5"/>
      <c r="AM13" s="5"/>
      <c r="AN13" s="5"/>
      <c r="AO13" s="5"/>
      <c r="AP13" s="203"/>
      <c r="AQ13" s="203"/>
      <c r="AR13" s="203"/>
      <c r="AS13" s="203"/>
      <c r="AT13" s="203"/>
      <c r="AU13" s="203"/>
      <c r="AV13" s="203"/>
      <c r="AW13" s="471" t="s">
        <v>
841</v>
      </c>
      <c r="AX13" s="203"/>
      <c r="AY13" s="203"/>
      <c r="AZ13" s="203"/>
      <c r="BA13" s="203"/>
      <c r="BB13" s="203"/>
      <c r="BC13" s="205"/>
      <c r="BD13" s="205"/>
      <c r="BE13" s="205"/>
      <c r="BF13" s="205"/>
      <c r="BG13" s="205"/>
      <c r="BH13" s="205"/>
      <c r="BI13" s="205"/>
      <c r="BJ13" s="205"/>
      <c r="BK13" s="205"/>
      <c r="BL13" s="205"/>
      <c r="BM13" s="205"/>
      <c r="BN13" s="205"/>
      <c r="BO13" s="205"/>
      <c r="BP13" s="205"/>
      <c r="BQ13" s="205"/>
      <c r="BR13" s="205"/>
      <c r="BS13" s="205"/>
      <c r="BT13" s="205"/>
      <c r="BU13" s="207"/>
      <c r="BV13" s="207"/>
      <c r="BW13" s="207"/>
      <c r="BX13" s="207"/>
      <c r="BY13" s="207"/>
      <c r="BZ13" s="207"/>
      <c r="CA13" s="207"/>
      <c r="CB13" s="207"/>
      <c r="CC13" s="207"/>
      <c r="CD13" s="207"/>
      <c r="CE13" s="207"/>
      <c r="CF13" s="207"/>
      <c r="CG13" s="207"/>
      <c r="CH13" s="207"/>
      <c r="CI13" s="8"/>
      <c r="CK13" s="596" t="s">
        <v>
1084</v>
      </c>
      <c r="CL13" s="596"/>
      <c r="CM13" s="8" t="s">
        <v>
1085</v>
      </c>
      <c r="CN13" s="8" t="s">
        <v>
1086</v>
      </c>
      <c r="CO13" s="8"/>
      <c r="CP13" s="252" t="s">
        <v>
97</v>
      </c>
      <c r="CQ13" s="252"/>
      <c r="CR13" s="252"/>
      <c r="CS13" s="252"/>
      <c r="CT13" s="252"/>
      <c r="CU13" s="252"/>
      <c r="CV13" s="252"/>
      <c r="CW13" s="252"/>
      <c r="CX13" s="252"/>
      <c r="CY13" s="252"/>
      <c r="CZ13" s="252"/>
      <c r="DA13" s="252"/>
      <c r="DB13" s="252"/>
      <c r="DC13" s="252"/>
      <c r="DD13" s="252"/>
      <c r="DE13" s="252"/>
      <c r="DF13" s="252"/>
      <c r="DG13" s="252"/>
      <c r="DH13" s="252"/>
      <c r="DI13" s="252"/>
      <c r="DJ13" s="252"/>
      <c r="DK13" s="252"/>
      <c r="DL13" s="68"/>
      <c r="DM13" s="68"/>
      <c r="DN13" s="68"/>
      <c r="DO13" s="68"/>
      <c r="DP13" s="68"/>
      <c r="DQ13" s="68"/>
      <c r="DR13" s="68"/>
      <c r="DS13" s="68"/>
      <c r="DT13" s="68"/>
      <c r="DU13" s="509"/>
      <c r="DV13" s="509"/>
      <c r="DW13" s="4"/>
      <c r="DX13" s="4"/>
      <c r="DY13" s="4"/>
      <c r="DZ13" s="532"/>
      <c r="EA13" s="532"/>
    </row>
    <row r="14" spans="1:131" ht="18" customHeight="1" x14ac:dyDescent="0.15">
      <c r="A14" s="590" t="s">
        <v>
6</v>
      </c>
      <c r="B14" s="591"/>
      <c r="C14" s="591"/>
      <c r="D14" s="591"/>
      <c r="E14" s="591"/>
      <c r="F14" s="591"/>
      <c r="G14" s="591"/>
      <c r="H14" s="591"/>
      <c r="I14" s="592"/>
      <c r="J14" s="590" t="s">
        <v>
832</v>
      </c>
      <c r="K14" s="591"/>
      <c r="L14" s="591"/>
      <c r="M14" s="591"/>
      <c r="N14" s="591"/>
      <c r="O14" s="591"/>
      <c r="P14" s="591"/>
      <c r="Q14" s="592"/>
      <c r="R14" s="590" t="s">
        <v>
833</v>
      </c>
      <c r="S14" s="591"/>
      <c r="T14" s="591"/>
      <c r="U14" s="591"/>
      <c r="V14" s="591"/>
      <c r="W14" s="591"/>
      <c r="X14" s="591"/>
      <c r="Y14" s="592"/>
      <c r="Z14" s="590" t="s">
        <v>
834</v>
      </c>
      <c r="AA14" s="591"/>
      <c r="AB14" s="591"/>
      <c r="AC14" s="591"/>
      <c r="AD14" s="591"/>
      <c r="AE14" s="591"/>
      <c r="AF14" s="591"/>
      <c r="AG14" s="592"/>
      <c r="AH14" s="5"/>
      <c r="AI14" s="5"/>
      <c r="AJ14" s="5"/>
      <c r="AK14" s="5"/>
      <c r="AL14" s="5"/>
      <c r="AM14" s="5"/>
      <c r="AN14" s="5"/>
      <c r="AO14" s="5"/>
      <c r="AP14" s="705" t="s">
        <v>
693</v>
      </c>
      <c r="AQ14" s="706"/>
      <c r="AR14" s="706"/>
      <c r="AS14" s="706"/>
      <c r="AT14" s="706"/>
      <c r="AU14" s="706"/>
      <c r="AV14" s="706"/>
      <c r="AW14" s="706"/>
      <c r="AX14" s="706"/>
      <c r="AY14" s="706"/>
      <c r="AZ14" s="706"/>
      <c r="BA14" s="706"/>
      <c r="BB14" s="706"/>
      <c r="BC14" s="707" t="s">
        <v>
828</v>
      </c>
      <c r="BD14" s="707"/>
      <c r="BE14" s="707"/>
      <c r="BF14" s="707"/>
      <c r="BG14" s="707"/>
      <c r="BH14" s="707"/>
      <c r="BI14" s="707" t="s">
        <v>
838</v>
      </c>
      <c r="BJ14" s="707"/>
      <c r="BK14" s="707"/>
      <c r="BL14" s="707"/>
      <c r="BM14" s="707"/>
      <c r="BN14" s="707"/>
      <c r="BO14" s="707" t="s">
        <v>
839</v>
      </c>
      <c r="BP14" s="707"/>
      <c r="BQ14" s="707"/>
      <c r="BR14" s="707"/>
      <c r="BS14" s="707"/>
      <c r="BT14" s="707"/>
      <c r="BU14" s="207"/>
      <c r="BV14" s="207"/>
      <c r="BW14" s="207"/>
      <c r="BX14" s="207"/>
      <c r="BY14" s="207"/>
      <c r="BZ14" s="207"/>
      <c r="CA14" s="207"/>
      <c r="CB14" s="207"/>
      <c r="CC14" s="207"/>
      <c r="CD14" s="207"/>
      <c r="CE14" s="207"/>
      <c r="CF14" s="207"/>
      <c r="CG14" s="207"/>
      <c r="CH14" s="207"/>
      <c r="CI14" s="510"/>
      <c r="CJ14" s="510"/>
      <c r="CK14" s="510"/>
      <c r="CM14" s="510"/>
      <c r="CN14" s="510"/>
      <c r="CO14" s="510"/>
      <c r="CP14" s="531" t="s">
        <v>
77</v>
      </c>
      <c r="CQ14" s="531"/>
      <c r="CR14" s="531"/>
      <c r="CS14" s="531"/>
      <c r="CT14" s="531"/>
      <c r="CU14" s="531"/>
      <c r="CV14" s="531"/>
      <c r="CW14" s="531"/>
      <c r="CX14" s="510"/>
      <c r="CY14" s="510"/>
      <c r="CZ14" s="510"/>
      <c r="DA14" s="510"/>
      <c r="DB14" s="510"/>
      <c r="DC14" s="510"/>
      <c r="DD14" s="510"/>
      <c r="DE14" s="510"/>
      <c r="DF14" s="510"/>
      <c r="DG14" s="510"/>
      <c r="DH14" s="510"/>
      <c r="DI14" s="510"/>
      <c r="DJ14" s="510"/>
      <c r="DK14" s="510"/>
      <c r="DL14" s="510"/>
      <c r="DM14" s="510"/>
      <c r="DN14" s="510"/>
      <c r="DO14" s="10"/>
      <c r="DP14" s="10"/>
      <c r="DQ14" s="10"/>
      <c r="DR14" s="10"/>
      <c r="DS14" s="10"/>
      <c r="DT14" s="10"/>
      <c r="DV14" s="531"/>
      <c r="DW14" s="531"/>
      <c r="DX14" s="531"/>
      <c r="DZ14" s="533" t="s">
        <v>
99</v>
      </c>
      <c r="EA14" s="510"/>
    </row>
    <row r="15" spans="1:131" ht="18" customHeight="1" x14ac:dyDescent="0.15">
      <c r="A15" s="558" t="s">
        <v>
52</v>
      </c>
      <c r="B15" s="559"/>
      <c r="C15" s="559"/>
      <c r="D15" s="559"/>
      <c r="E15" s="559"/>
      <c r="F15" s="559"/>
      <c r="G15" s="559"/>
      <c r="H15" s="559"/>
      <c r="I15" s="560"/>
      <c r="J15" s="708">
        <v>
61094</v>
      </c>
      <c r="K15" s="709"/>
      <c r="L15" s="709"/>
      <c r="M15" s="709"/>
      <c r="N15" s="709"/>
      <c r="O15" s="709"/>
      <c r="P15" s="709"/>
      <c r="Q15" s="709"/>
      <c r="R15" s="709">
        <v>
62222</v>
      </c>
      <c r="S15" s="709"/>
      <c r="T15" s="709"/>
      <c r="U15" s="709"/>
      <c r="V15" s="709"/>
      <c r="W15" s="709"/>
      <c r="X15" s="709"/>
      <c r="Y15" s="709"/>
      <c r="Z15" s="709">
        <v>
66537</v>
      </c>
      <c r="AA15" s="709"/>
      <c r="AB15" s="709"/>
      <c r="AC15" s="709"/>
      <c r="AD15" s="709"/>
      <c r="AE15" s="709"/>
      <c r="AF15" s="709"/>
      <c r="AG15" s="710"/>
      <c r="AH15" s="80"/>
      <c r="AI15" s="80"/>
      <c r="AJ15" s="169"/>
      <c r="AK15" s="169"/>
      <c r="AL15" s="169"/>
      <c r="AM15" s="169"/>
      <c r="AN15" s="169"/>
      <c r="AO15" s="169"/>
      <c r="AP15" s="643" t="s">
        <v>
893</v>
      </c>
      <c r="AQ15" s="643"/>
      <c r="AR15" s="643"/>
      <c r="AS15" s="643"/>
      <c r="AT15" s="643"/>
      <c r="AU15" s="643"/>
      <c r="AV15" s="643"/>
      <c r="AW15" s="643"/>
      <c r="AX15" s="643"/>
      <c r="AY15" s="643"/>
      <c r="AZ15" s="643"/>
      <c r="BA15" s="643"/>
      <c r="BB15" s="643"/>
      <c r="BC15" s="711">
        <v>
166</v>
      </c>
      <c r="BD15" s="711"/>
      <c r="BE15" s="711"/>
      <c r="BF15" s="711"/>
      <c r="BG15" s="711"/>
      <c r="BH15" s="711"/>
      <c r="BI15" s="711">
        <v>
166</v>
      </c>
      <c r="BJ15" s="711"/>
      <c r="BK15" s="711"/>
      <c r="BL15" s="711"/>
      <c r="BM15" s="711"/>
      <c r="BN15" s="711"/>
      <c r="BO15" s="711">
        <v>
207</v>
      </c>
      <c r="BP15" s="711"/>
      <c r="BQ15" s="711"/>
      <c r="BR15" s="711"/>
      <c r="BS15" s="711"/>
      <c r="BT15" s="711"/>
      <c r="BU15" s="207"/>
      <c r="BV15" s="207"/>
      <c r="BW15" s="207"/>
      <c r="BX15" s="207"/>
      <c r="BY15" s="207"/>
      <c r="BZ15" s="207"/>
      <c r="CA15" s="207"/>
      <c r="CB15" s="207"/>
      <c r="CC15" s="207"/>
      <c r="CD15" s="207"/>
      <c r="CE15" s="207"/>
      <c r="CF15" s="207"/>
      <c r="CG15" s="207"/>
      <c r="CH15" s="207"/>
      <c r="CI15" s="655" t="s">
        <v>
7</v>
      </c>
      <c r="CJ15" s="656"/>
      <c r="CK15" s="656"/>
      <c r="CL15" s="656"/>
      <c r="CM15" s="656"/>
      <c r="CN15" s="656"/>
      <c r="CO15" s="656"/>
      <c r="CP15" s="657"/>
      <c r="CQ15" s="664" t="s">
        <v>
100</v>
      </c>
      <c r="CR15" s="664"/>
      <c r="CS15" s="664"/>
      <c r="CT15" s="665" t="s">
        <v>
748</v>
      </c>
      <c r="CU15" s="665"/>
      <c r="CV15" s="665"/>
      <c r="CW15" s="665"/>
      <c r="CX15" s="665"/>
      <c r="CY15" s="665"/>
      <c r="CZ15" s="665"/>
      <c r="DA15" s="665"/>
      <c r="DB15" s="665"/>
      <c r="DC15" s="665" t="s">
        <v>
102</v>
      </c>
      <c r="DD15" s="665"/>
      <c r="DE15" s="665"/>
      <c r="DF15" s="665"/>
      <c r="DG15" s="665"/>
      <c r="DH15" s="665"/>
      <c r="DI15" s="665"/>
      <c r="DJ15" s="665"/>
      <c r="DK15" s="665"/>
      <c r="DL15" s="665" t="s">
        <v>
73</v>
      </c>
      <c r="DM15" s="665"/>
      <c r="DN15" s="665"/>
      <c r="DO15" s="665"/>
      <c r="DP15" s="665"/>
      <c r="DQ15" s="665"/>
      <c r="DR15" s="665"/>
      <c r="DS15" s="665"/>
      <c r="DT15" s="665"/>
      <c r="DU15" s="665"/>
      <c r="DV15" s="665"/>
      <c r="DW15" s="665"/>
      <c r="DX15" s="665"/>
      <c r="DY15" s="665"/>
      <c r="DZ15" s="665"/>
      <c r="EA15" s="510"/>
    </row>
    <row r="16" spans="1:131" ht="18" customHeight="1" x14ac:dyDescent="0.15">
      <c r="A16" s="712" t="s">
        <v>
88</v>
      </c>
      <c r="B16" s="713"/>
      <c r="C16" s="713"/>
      <c r="D16" s="713"/>
      <c r="E16" s="713"/>
      <c r="F16" s="713"/>
      <c r="G16" s="713"/>
      <c r="H16" s="713"/>
      <c r="I16" s="714"/>
      <c r="J16" s="715">
        <v>
7905</v>
      </c>
      <c r="K16" s="716"/>
      <c r="L16" s="716"/>
      <c r="M16" s="716"/>
      <c r="N16" s="716"/>
      <c r="O16" s="716"/>
      <c r="P16" s="716"/>
      <c r="Q16" s="716"/>
      <c r="R16" s="716">
        <v>
7742</v>
      </c>
      <c r="S16" s="716"/>
      <c r="T16" s="716"/>
      <c r="U16" s="716"/>
      <c r="V16" s="716"/>
      <c r="W16" s="716"/>
      <c r="X16" s="716"/>
      <c r="Y16" s="716"/>
      <c r="Z16" s="716">
        <v>
8268</v>
      </c>
      <c r="AA16" s="716"/>
      <c r="AB16" s="716"/>
      <c r="AC16" s="716"/>
      <c r="AD16" s="716"/>
      <c r="AE16" s="716"/>
      <c r="AF16" s="716"/>
      <c r="AG16" s="717"/>
      <c r="AH16" s="80"/>
      <c r="AI16" s="80"/>
      <c r="AJ16" s="169"/>
      <c r="AK16" s="169"/>
      <c r="AL16" s="169"/>
      <c r="AM16" s="169"/>
      <c r="AN16" s="169"/>
      <c r="AO16" s="169"/>
      <c r="AP16" s="643" t="s">
        <v>
894</v>
      </c>
      <c r="AQ16" s="643"/>
      <c r="AR16" s="643"/>
      <c r="AS16" s="643"/>
      <c r="AT16" s="643"/>
      <c r="AU16" s="643"/>
      <c r="AV16" s="643"/>
      <c r="AW16" s="643"/>
      <c r="AX16" s="643"/>
      <c r="AY16" s="643"/>
      <c r="AZ16" s="643"/>
      <c r="BA16" s="643"/>
      <c r="BB16" s="643"/>
      <c r="BC16" s="711">
        <v>
444</v>
      </c>
      <c r="BD16" s="711"/>
      <c r="BE16" s="711"/>
      <c r="BF16" s="711"/>
      <c r="BG16" s="711"/>
      <c r="BH16" s="711"/>
      <c r="BI16" s="711">
        <v>
543</v>
      </c>
      <c r="BJ16" s="711"/>
      <c r="BK16" s="711"/>
      <c r="BL16" s="711"/>
      <c r="BM16" s="711"/>
      <c r="BN16" s="711"/>
      <c r="BO16" s="711">
        <v>
584</v>
      </c>
      <c r="BP16" s="711"/>
      <c r="BQ16" s="711"/>
      <c r="BR16" s="711"/>
      <c r="BS16" s="711"/>
      <c r="BT16" s="711"/>
      <c r="BU16" s="207"/>
      <c r="BV16" s="207"/>
      <c r="BW16" s="207"/>
      <c r="BX16" s="207"/>
      <c r="BY16" s="207"/>
      <c r="BZ16" s="207"/>
      <c r="CA16" s="207"/>
      <c r="CB16" s="207"/>
      <c r="CC16" s="207"/>
      <c r="CD16" s="207"/>
      <c r="CE16" s="207"/>
      <c r="CF16" s="207"/>
      <c r="CG16" s="207"/>
      <c r="CH16" s="207"/>
      <c r="CI16" s="658"/>
      <c r="CJ16" s="659"/>
      <c r="CK16" s="659"/>
      <c r="CL16" s="659"/>
      <c r="CM16" s="659"/>
      <c r="CN16" s="659"/>
      <c r="CO16" s="659"/>
      <c r="CP16" s="660"/>
      <c r="CQ16" s="664"/>
      <c r="CR16" s="664"/>
      <c r="CS16" s="664"/>
      <c r="CT16" s="665" t="s">
        <v>
70</v>
      </c>
      <c r="CU16" s="665"/>
      <c r="CV16" s="665"/>
      <c r="CW16" s="665" t="s">
        <v>
83</v>
      </c>
      <c r="CX16" s="665"/>
      <c r="CY16" s="665"/>
      <c r="CZ16" s="665" t="s">
        <v>
84</v>
      </c>
      <c r="DA16" s="665"/>
      <c r="DB16" s="665"/>
      <c r="DC16" s="665" t="s">
        <v>
70</v>
      </c>
      <c r="DD16" s="665"/>
      <c r="DE16" s="665"/>
      <c r="DF16" s="665" t="s">
        <v>
83</v>
      </c>
      <c r="DG16" s="665"/>
      <c r="DH16" s="665"/>
      <c r="DI16" s="665" t="s">
        <v>
84</v>
      </c>
      <c r="DJ16" s="665"/>
      <c r="DK16" s="665"/>
      <c r="DL16" s="665" t="s">
        <v>
104</v>
      </c>
      <c r="DM16" s="665"/>
      <c r="DN16" s="665"/>
      <c r="DO16" s="665"/>
      <c r="DP16" s="665"/>
      <c r="DQ16" s="665" t="s">
        <v>
105</v>
      </c>
      <c r="DR16" s="665"/>
      <c r="DS16" s="665"/>
      <c r="DT16" s="665"/>
      <c r="DU16" s="665"/>
      <c r="DV16" s="666" t="s">
        <v>
87</v>
      </c>
      <c r="DW16" s="667"/>
      <c r="DX16" s="667"/>
      <c r="DY16" s="667"/>
      <c r="DZ16" s="668"/>
      <c r="EA16" s="510"/>
    </row>
    <row r="17" spans="1:131" ht="18" customHeight="1" x14ac:dyDescent="0.15">
      <c r="A17" s="537" t="s">
        <v>
89</v>
      </c>
      <c r="B17" s="538"/>
      <c r="C17" s="538"/>
      <c r="D17" s="538"/>
      <c r="E17" s="538"/>
      <c r="F17" s="538"/>
      <c r="G17" s="538"/>
      <c r="H17" s="538"/>
      <c r="I17" s="539"/>
      <c r="J17" s="716">
        <v>
499</v>
      </c>
      <c r="K17" s="716"/>
      <c r="L17" s="716"/>
      <c r="M17" s="716"/>
      <c r="N17" s="716"/>
      <c r="O17" s="716"/>
      <c r="P17" s="716"/>
      <c r="Q17" s="716"/>
      <c r="R17" s="716">
        <v>
2323</v>
      </c>
      <c r="S17" s="716"/>
      <c r="T17" s="716"/>
      <c r="U17" s="716"/>
      <c r="V17" s="716"/>
      <c r="W17" s="716"/>
      <c r="X17" s="716"/>
      <c r="Y17" s="716"/>
      <c r="Z17" s="716">
        <v>
1970</v>
      </c>
      <c r="AA17" s="716"/>
      <c r="AB17" s="716"/>
      <c r="AC17" s="716"/>
      <c r="AD17" s="716"/>
      <c r="AE17" s="716"/>
      <c r="AF17" s="716"/>
      <c r="AG17" s="717"/>
      <c r="AH17" s="80"/>
      <c r="AI17" s="80"/>
      <c r="AJ17" s="170"/>
      <c r="AK17" s="170"/>
      <c r="AL17" s="170"/>
      <c r="AM17" s="170"/>
      <c r="AN17" s="170"/>
      <c r="AO17" s="170"/>
      <c r="AP17" s="643" t="s">
        <v>
895</v>
      </c>
      <c r="AQ17" s="643"/>
      <c r="AR17" s="643"/>
      <c r="AS17" s="643"/>
      <c r="AT17" s="643"/>
      <c r="AU17" s="643"/>
      <c r="AV17" s="643"/>
      <c r="AW17" s="643"/>
      <c r="AX17" s="643"/>
      <c r="AY17" s="643"/>
      <c r="AZ17" s="643"/>
      <c r="BA17" s="643"/>
      <c r="BB17" s="643"/>
      <c r="BC17" s="711">
        <v>
398</v>
      </c>
      <c r="BD17" s="711"/>
      <c r="BE17" s="711"/>
      <c r="BF17" s="711"/>
      <c r="BG17" s="711"/>
      <c r="BH17" s="711"/>
      <c r="BI17" s="711">
        <v>
286</v>
      </c>
      <c r="BJ17" s="711"/>
      <c r="BK17" s="711"/>
      <c r="BL17" s="711"/>
      <c r="BM17" s="711"/>
      <c r="BN17" s="711"/>
      <c r="BO17" s="711">
        <v>
1415</v>
      </c>
      <c r="BP17" s="711"/>
      <c r="BQ17" s="711"/>
      <c r="BR17" s="711"/>
      <c r="BS17" s="711"/>
      <c r="BT17" s="711"/>
      <c r="BU17" s="202"/>
      <c r="BV17" s="202"/>
      <c r="BW17" s="202"/>
      <c r="BX17" s="202"/>
      <c r="BY17" s="202"/>
      <c r="BZ17" s="202"/>
      <c r="CA17" s="202"/>
      <c r="CB17" s="202"/>
      <c r="CC17" s="202"/>
      <c r="CD17" s="202"/>
      <c r="CE17" s="202"/>
      <c r="CF17" s="202"/>
      <c r="CG17" s="202"/>
      <c r="CH17" s="202"/>
      <c r="CI17" s="661"/>
      <c r="CJ17" s="662"/>
      <c r="CK17" s="662"/>
      <c r="CL17" s="662"/>
      <c r="CM17" s="662"/>
      <c r="CN17" s="662"/>
      <c r="CO17" s="662"/>
      <c r="CP17" s="663"/>
      <c r="CQ17" s="664"/>
      <c r="CR17" s="664"/>
      <c r="CS17" s="664"/>
      <c r="CT17" s="665"/>
      <c r="CU17" s="665"/>
      <c r="CV17" s="665"/>
      <c r="CW17" s="665"/>
      <c r="CX17" s="665"/>
      <c r="CY17" s="665"/>
      <c r="CZ17" s="665"/>
      <c r="DA17" s="665"/>
      <c r="DB17" s="665"/>
      <c r="DC17" s="665"/>
      <c r="DD17" s="665"/>
      <c r="DE17" s="665"/>
      <c r="DF17" s="665"/>
      <c r="DG17" s="665"/>
      <c r="DH17" s="665"/>
      <c r="DI17" s="665"/>
      <c r="DJ17" s="665"/>
      <c r="DK17" s="665"/>
      <c r="DL17" s="665"/>
      <c r="DM17" s="665"/>
      <c r="DN17" s="665"/>
      <c r="DO17" s="665"/>
      <c r="DP17" s="665"/>
      <c r="DQ17" s="665"/>
      <c r="DR17" s="665"/>
      <c r="DS17" s="665"/>
      <c r="DT17" s="665"/>
      <c r="DU17" s="665"/>
      <c r="DV17" s="669" t="s">
        <v>
71</v>
      </c>
      <c r="DW17" s="670"/>
      <c r="DX17" s="670"/>
      <c r="DY17" s="670"/>
      <c r="DZ17" s="671"/>
      <c r="EA17" s="10"/>
    </row>
    <row r="18" spans="1:131" ht="18" customHeight="1" x14ac:dyDescent="0.15">
      <c r="A18" s="537" t="s">
        <v>
90</v>
      </c>
      <c r="B18" s="538"/>
      <c r="C18" s="538"/>
      <c r="D18" s="538"/>
      <c r="E18" s="538"/>
      <c r="F18" s="538"/>
      <c r="G18" s="538"/>
      <c r="H18" s="538"/>
      <c r="I18" s="539"/>
      <c r="J18" s="716">
        <v>
1411</v>
      </c>
      <c r="K18" s="716"/>
      <c r="L18" s="716"/>
      <c r="M18" s="716"/>
      <c r="N18" s="716"/>
      <c r="O18" s="716"/>
      <c r="P18" s="716"/>
      <c r="Q18" s="716"/>
      <c r="R18" s="716">
        <v>
1557</v>
      </c>
      <c r="S18" s="716"/>
      <c r="T18" s="716"/>
      <c r="U18" s="716"/>
      <c r="V18" s="716"/>
      <c r="W18" s="716"/>
      <c r="X18" s="716"/>
      <c r="Y18" s="716"/>
      <c r="Z18" s="716">
        <v>
2095</v>
      </c>
      <c r="AA18" s="716"/>
      <c r="AB18" s="716"/>
      <c r="AC18" s="716"/>
      <c r="AD18" s="716"/>
      <c r="AE18" s="716"/>
      <c r="AF18" s="716"/>
      <c r="AG18" s="717"/>
      <c r="AH18" s="168"/>
      <c r="AI18" s="168"/>
      <c r="AJ18" s="168"/>
      <c r="AK18" s="168"/>
      <c r="AL18" s="168"/>
      <c r="AM18" s="168"/>
      <c r="AN18" s="168"/>
      <c r="AO18" s="168"/>
      <c r="AP18" s="471"/>
      <c r="AQ18" s="471"/>
      <c r="AR18" s="471" t="s">
        <v>
74</v>
      </c>
      <c r="AS18" s="214"/>
      <c r="AT18" s="214"/>
      <c r="AU18" s="214"/>
      <c r="AV18" s="214"/>
      <c r="AW18" s="214"/>
      <c r="AX18" s="214"/>
      <c r="AY18" s="214"/>
      <c r="AZ18" s="214"/>
      <c r="BA18" s="214"/>
      <c r="BB18" s="214"/>
      <c r="BC18" s="214"/>
      <c r="BD18" s="214"/>
      <c r="BE18" s="214"/>
      <c r="BF18" s="211"/>
      <c r="BG18" s="211"/>
      <c r="BH18" s="211"/>
      <c r="BI18" s="212"/>
      <c r="BJ18" s="212"/>
      <c r="BK18" s="212"/>
      <c r="BL18" s="212"/>
      <c r="BM18" s="212"/>
      <c r="BN18" s="212"/>
      <c r="BO18" s="212"/>
      <c r="BP18" s="212"/>
      <c r="BQ18" s="212"/>
      <c r="BR18" s="212"/>
      <c r="BS18" s="212"/>
      <c r="BT18" s="212"/>
      <c r="BU18" s="210"/>
      <c r="BV18" s="210"/>
      <c r="BW18" s="210"/>
      <c r="BX18" s="210"/>
      <c r="BY18" s="210"/>
      <c r="BZ18" s="210"/>
      <c r="CA18" s="210"/>
      <c r="CB18" s="210"/>
      <c r="CC18" s="210"/>
      <c r="CD18" s="210"/>
      <c r="CE18" s="210"/>
      <c r="CF18" s="210"/>
      <c r="CG18" s="210"/>
      <c r="CH18" s="213"/>
      <c r="CI18" s="149"/>
      <c r="CJ18" s="512" t="s">
        <v>
13</v>
      </c>
      <c r="CK18" s="512"/>
      <c r="CL18" s="586">
        <v>
28</v>
      </c>
      <c r="CM18" s="586"/>
      <c r="CN18" s="512" t="s">
        <v>
14</v>
      </c>
      <c r="CO18" s="512"/>
      <c r="CP18" s="529"/>
      <c r="CQ18" s="651">
        <v>
30</v>
      </c>
      <c r="CR18" s="652"/>
      <c r="CS18" s="653"/>
      <c r="CT18" s="649">
        <v>
120</v>
      </c>
      <c r="CU18" s="649"/>
      <c r="CV18" s="649"/>
      <c r="CW18" s="649">
        <v>
95</v>
      </c>
      <c r="CX18" s="649"/>
      <c r="CY18" s="649"/>
      <c r="CZ18" s="649">
        <v>
25</v>
      </c>
      <c r="DA18" s="649"/>
      <c r="DB18" s="649"/>
      <c r="DC18" s="649">
        <v>
64</v>
      </c>
      <c r="DD18" s="649"/>
      <c r="DE18" s="649"/>
      <c r="DF18" s="649">
        <v>
20</v>
      </c>
      <c r="DG18" s="649"/>
      <c r="DH18" s="649"/>
      <c r="DI18" s="649">
        <v>
44</v>
      </c>
      <c r="DJ18" s="649"/>
      <c r="DK18" s="649"/>
      <c r="DL18" s="649">
        <v>
2000</v>
      </c>
      <c r="DM18" s="649"/>
      <c r="DN18" s="649"/>
      <c r="DO18" s="649"/>
      <c r="DP18" s="649"/>
      <c r="DQ18" s="649" t="s">
        <v>
1087</v>
      </c>
      <c r="DR18" s="649"/>
      <c r="DS18" s="649"/>
      <c r="DT18" s="649"/>
      <c r="DU18" s="649"/>
      <c r="DV18" s="649">
        <v>
5330</v>
      </c>
      <c r="DW18" s="649"/>
      <c r="DX18" s="649"/>
      <c r="DY18" s="649"/>
      <c r="DZ18" s="650"/>
      <c r="EA18" s="10"/>
    </row>
    <row r="19" spans="1:131" ht="18" customHeight="1" x14ac:dyDescent="0.15">
      <c r="A19" s="537" t="s">
        <v>
92</v>
      </c>
      <c r="B19" s="538"/>
      <c r="C19" s="538"/>
      <c r="D19" s="538"/>
      <c r="E19" s="538"/>
      <c r="F19" s="538"/>
      <c r="G19" s="538"/>
      <c r="H19" s="538"/>
      <c r="I19" s="539"/>
      <c r="J19" s="716">
        <v>
617</v>
      </c>
      <c r="K19" s="716"/>
      <c r="L19" s="716"/>
      <c r="M19" s="716"/>
      <c r="N19" s="716"/>
      <c r="O19" s="716"/>
      <c r="P19" s="716"/>
      <c r="Q19" s="716"/>
      <c r="R19" s="716">
        <v>
555</v>
      </c>
      <c r="S19" s="716"/>
      <c r="T19" s="716"/>
      <c r="U19" s="716"/>
      <c r="V19" s="716"/>
      <c r="W19" s="716"/>
      <c r="X19" s="716"/>
      <c r="Y19" s="716"/>
      <c r="Z19" s="716">
        <v>
396</v>
      </c>
      <c r="AA19" s="716"/>
      <c r="AB19" s="716"/>
      <c r="AC19" s="716"/>
      <c r="AD19" s="716"/>
      <c r="AE19" s="716"/>
      <c r="AF19" s="716"/>
      <c r="AG19" s="717"/>
      <c r="AH19" s="168"/>
      <c r="AI19" s="168"/>
      <c r="AJ19" s="168"/>
      <c r="AK19" s="168"/>
      <c r="AL19" s="168"/>
      <c r="AM19" s="168"/>
      <c r="AN19" s="168"/>
      <c r="AO19" s="168"/>
      <c r="AP19" s="205"/>
      <c r="AQ19" s="205"/>
      <c r="AS19" s="214"/>
      <c r="AT19" s="214"/>
      <c r="AU19" s="214"/>
      <c r="AV19" s="214"/>
      <c r="AW19" s="214"/>
      <c r="AX19" s="214"/>
      <c r="AY19" s="214"/>
      <c r="AZ19" s="214"/>
      <c r="BA19" s="214"/>
      <c r="BB19" s="214"/>
      <c r="BC19" s="214"/>
      <c r="BD19" s="214"/>
      <c r="BE19" s="214"/>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528"/>
      <c r="CJ19" s="510"/>
      <c r="CK19" s="4"/>
      <c r="CL19" s="580">
        <v>
29</v>
      </c>
      <c r="CM19" s="580"/>
      <c r="CN19" s="510" t="s">
        <v>
14</v>
      </c>
      <c r="CO19" s="510"/>
      <c r="CP19" s="527"/>
      <c r="CQ19" s="651">
        <v>
29</v>
      </c>
      <c r="CR19" s="652"/>
      <c r="CS19" s="653"/>
      <c r="CT19" s="652">
        <v>
124</v>
      </c>
      <c r="CU19" s="652"/>
      <c r="CV19" s="652"/>
      <c r="CW19" s="652">
        <v>
95</v>
      </c>
      <c r="CX19" s="652"/>
      <c r="CY19" s="652"/>
      <c r="CZ19" s="652">
        <v>
29</v>
      </c>
      <c r="DA19" s="652"/>
      <c r="DB19" s="652"/>
      <c r="DC19" s="652">
        <v>
64</v>
      </c>
      <c r="DD19" s="652"/>
      <c r="DE19" s="652"/>
      <c r="DF19" s="652">
        <v>
19</v>
      </c>
      <c r="DG19" s="652"/>
      <c r="DH19" s="652"/>
      <c r="DI19" s="652">
        <v>
45</v>
      </c>
      <c r="DJ19" s="652"/>
      <c r="DK19" s="652"/>
      <c r="DL19" s="652">
        <v>
2000</v>
      </c>
      <c r="DM19" s="652"/>
      <c r="DN19" s="652"/>
      <c r="DO19" s="652"/>
      <c r="DP19" s="652"/>
      <c r="DQ19" s="652" t="s">
        <v>
1085</v>
      </c>
      <c r="DR19" s="652"/>
      <c r="DS19" s="652"/>
      <c r="DT19" s="652"/>
      <c r="DU19" s="652"/>
      <c r="DV19" s="652">
        <v>
5330</v>
      </c>
      <c r="DW19" s="652"/>
      <c r="DX19" s="652"/>
      <c r="DY19" s="652"/>
      <c r="DZ19" s="654"/>
      <c r="EA19" s="532"/>
    </row>
    <row r="20" spans="1:131" ht="18" customHeight="1" x14ac:dyDescent="0.15">
      <c r="A20" s="537" t="s">
        <v>
93</v>
      </c>
      <c r="B20" s="538"/>
      <c r="C20" s="538"/>
      <c r="D20" s="538"/>
      <c r="E20" s="538"/>
      <c r="F20" s="538"/>
      <c r="G20" s="538"/>
      <c r="H20" s="538"/>
      <c r="I20" s="539"/>
      <c r="J20" s="716">
        <v>
215</v>
      </c>
      <c r="K20" s="716"/>
      <c r="L20" s="716"/>
      <c r="M20" s="716"/>
      <c r="N20" s="716"/>
      <c r="O20" s="716"/>
      <c r="P20" s="716"/>
      <c r="Q20" s="716"/>
      <c r="R20" s="716">
        <v>
242</v>
      </c>
      <c r="S20" s="716"/>
      <c r="T20" s="716"/>
      <c r="U20" s="716"/>
      <c r="V20" s="716"/>
      <c r="W20" s="716"/>
      <c r="X20" s="716"/>
      <c r="Y20" s="716"/>
      <c r="Z20" s="716">
        <v>
186</v>
      </c>
      <c r="AA20" s="716"/>
      <c r="AB20" s="716"/>
      <c r="AC20" s="716"/>
      <c r="AD20" s="716"/>
      <c r="AE20" s="716"/>
      <c r="AF20" s="716"/>
      <c r="AG20" s="717"/>
      <c r="AH20" s="168"/>
      <c r="AI20" s="168"/>
      <c r="AJ20" s="168"/>
      <c r="AK20" s="168"/>
      <c r="AL20" s="168"/>
      <c r="AM20" s="168"/>
      <c r="AN20" s="168"/>
      <c r="AO20" s="168"/>
      <c r="AP20" s="203"/>
      <c r="AQ20" s="203"/>
      <c r="AR20" s="203"/>
      <c r="AS20" s="203"/>
      <c r="AT20" s="203"/>
      <c r="AU20" s="203"/>
      <c r="AV20" s="203"/>
      <c r="AW20" s="203"/>
      <c r="AX20" s="203"/>
      <c r="AY20" s="203"/>
      <c r="AZ20" s="203"/>
      <c r="BA20" s="203"/>
      <c r="BB20" s="203"/>
      <c r="BC20" s="205"/>
      <c r="BD20" s="205"/>
      <c r="BE20" s="205"/>
      <c r="BF20" s="205"/>
      <c r="BG20" s="205"/>
      <c r="BH20" s="205"/>
      <c r="BI20" s="205"/>
      <c r="BJ20" s="205"/>
      <c r="BK20" s="205"/>
      <c r="BL20" s="205"/>
      <c r="BM20" s="205"/>
      <c r="BN20" s="205"/>
      <c r="BO20" s="205"/>
      <c r="BP20" s="205"/>
      <c r="BQ20" s="205"/>
      <c r="BR20" s="205"/>
      <c r="BS20" s="205"/>
      <c r="BT20" s="205"/>
      <c r="BU20" s="207"/>
      <c r="BV20" s="207"/>
      <c r="BW20" s="207"/>
      <c r="BX20" s="207"/>
      <c r="BY20" s="207"/>
      <c r="BZ20" s="207"/>
      <c r="CA20" s="207"/>
      <c r="CB20" s="207"/>
      <c r="CC20" s="207"/>
      <c r="CD20" s="207"/>
      <c r="CE20" s="207"/>
      <c r="CF20" s="207"/>
      <c r="CG20" s="207"/>
      <c r="CH20" s="207"/>
      <c r="CI20" s="253"/>
      <c r="CJ20" s="511"/>
      <c r="CK20" s="26"/>
      <c r="CL20" s="563">
        <v>
30</v>
      </c>
      <c r="CM20" s="563"/>
      <c r="CN20" s="511" t="s">
        <v>
14</v>
      </c>
      <c r="CO20" s="511"/>
      <c r="CP20" s="254"/>
      <c r="CQ20" s="647">
        <v>
32</v>
      </c>
      <c r="CR20" s="645"/>
      <c r="CS20" s="648"/>
      <c r="CT20" s="645">
        <v>
141</v>
      </c>
      <c r="CU20" s="645"/>
      <c r="CV20" s="645"/>
      <c r="CW20" s="645">
        <v>
108</v>
      </c>
      <c r="CX20" s="645"/>
      <c r="CY20" s="645"/>
      <c r="CZ20" s="645">
        <v>
33</v>
      </c>
      <c r="DA20" s="645"/>
      <c r="DB20" s="645"/>
      <c r="DC20" s="645">
        <v>
64</v>
      </c>
      <c r="DD20" s="645"/>
      <c r="DE20" s="645"/>
      <c r="DF20" s="645">
        <v>
21</v>
      </c>
      <c r="DG20" s="645"/>
      <c r="DH20" s="645"/>
      <c r="DI20" s="645">
        <v>
43</v>
      </c>
      <c r="DJ20" s="645"/>
      <c r="DK20" s="645"/>
      <c r="DL20" s="645">
        <v>
2100</v>
      </c>
      <c r="DM20" s="645"/>
      <c r="DN20" s="645"/>
      <c r="DO20" s="645"/>
      <c r="DP20" s="645"/>
      <c r="DQ20" s="645" t="s">
        <v>
1087</v>
      </c>
      <c r="DR20" s="645"/>
      <c r="DS20" s="645"/>
      <c r="DT20" s="645"/>
      <c r="DU20" s="645"/>
      <c r="DV20" s="645">
        <v>
12072</v>
      </c>
      <c r="DW20" s="645"/>
      <c r="DX20" s="645"/>
      <c r="DY20" s="645"/>
      <c r="DZ20" s="646"/>
    </row>
    <row r="21" spans="1:131" ht="18" customHeight="1" x14ac:dyDescent="0.15">
      <c r="A21" s="537" t="s">
        <v>
94</v>
      </c>
      <c r="B21" s="538"/>
      <c r="C21" s="538"/>
      <c r="D21" s="538"/>
      <c r="E21" s="538"/>
      <c r="F21" s="538"/>
      <c r="G21" s="538"/>
      <c r="H21" s="538"/>
      <c r="I21" s="539"/>
      <c r="J21" s="716">
        <v>
439</v>
      </c>
      <c r="K21" s="716"/>
      <c r="L21" s="716"/>
      <c r="M21" s="716"/>
      <c r="N21" s="716"/>
      <c r="O21" s="716"/>
      <c r="P21" s="716"/>
      <c r="Q21" s="716"/>
      <c r="R21" s="716">
        <v>
565</v>
      </c>
      <c r="S21" s="716"/>
      <c r="T21" s="716"/>
      <c r="U21" s="716"/>
      <c r="V21" s="716"/>
      <c r="W21" s="716"/>
      <c r="X21" s="716"/>
      <c r="Y21" s="716"/>
      <c r="Z21" s="716">
        <v>
606</v>
      </c>
      <c r="AA21" s="716"/>
      <c r="AB21" s="716"/>
      <c r="AC21" s="716"/>
      <c r="AD21" s="716"/>
      <c r="AE21" s="716"/>
      <c r="AF21" s="716"/>
      <c r="AG21" s="717"/>
      <c r="AH21" s="5"/>
      <c r="AI21" s="5"/>
      <c r="AJ21" s="5"/>
      <c r="AK21" s="5"/>
      <c r="AL21" s="5"/>
      <c r="AM21" s="5"/>
      <c r="AN21" s="5"/>
      <c r="AO21" s="5"/>
      <c r="BW21" s="207"/>
      <c r="BX21" s="207"/>
      <c r="BY21" s="207"/>
      <c r="BZ21" s="207"/>
      <c r="CA21" s="207"/>
      <c r="CB21" s="207"/>
      <c r="CC21" s="207"/>
      <c r="CD21" s="207"/>
      <c r="CE21" s="207"/>
      <c r="CF21" s="207"/>
      <c r="CG21" s="207"/>
      <c r="CH21" s="207"/>
      <c r="CI21" s="510"/>
      <c r="CJ21" s="510"/>
      <c r="CK21" s="509" t="s">
        <v>
109</v>
      </c>
      <c r="CL21" s="510"/>
      <c r="CM21" s="510"/>
      <c r="CN21" s="510"/>
      <c r="CO21" s="510"/>
      <c r="CP21" s="510"/>
      <c r="CQ21" s="510"/>
      <c r="CR21" s="532"/>
      <c r="CS21" s="510"/>
      <c r="CT21" s="510"/>
      <c r="CU21" s="510"/>
      <c r="CV21" s="510"/>
      <c r="CW21" s="510"/>
      <c r="CX21" s="510"/>
      <c r="CY21" s="510"/>
      <c r="CZ21" s="5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532"/>
    </row>
    <row r="22" spans="1:131" ht="18" customHeight="1" x14ac:dyDescent="0.15">
      <c r="A22" s="720" t="s">
        <v>
95</v>
      </c>
      <c r="B22" s="721"/>
      <c r="C22" s="721"/>
      <c r="D22" s="721"/>
      <c r="E22" s="721"/>
      <c r="F22" s="721"/>
      <c r="G22" s="721"/>
      <c r="H22" s="721"/>
      <c r="I22" s="722"/>
      <c r="J22" s="716">
        <v>
28966</v>
      </c>
      <c r="K22" s="716"/>
      <c r="L22" s="716"/>
      <c r="M22" s="716"/>
      <c r="N22" s="716"/>
      <c r="O22" s="716"/>
      <c r="P22" s="716"/>
      <c r="Q22" s="716"/>
      <c r="R22" s="716">
        <v>
28720</v>
      </c>
      <c r="S22" s="716"/>
      <c r="T22" s="716"/>
      <c r="U22" s="716"/>
      <c r="V22" s="716"/>
      <c r="W22" s="716"/>
      <c r="X22" s="716"/>
      <c r="Y22" s="716"/>
      <c r="Z22" s="716">
        <v>
30826</v>
      </c>
      <c r="AA22" s="716"/>
      <c r="AB22" s="716"/>
      <c r="AC22" s="716"/>
      <c r="AD22" s="716"/>
      <c r="AE22" s="716"/>
      <c r="AF22" s="716"/>
      <c r="AG22" s="717"/>
      <c r="AH22" s="5"/>
      <c r="AI22" s="5"/>
      <c r="AJ22" s="5"/>
      <c r="AK22" s="5"/>
      <c r="AL22" s="5"/>
      <c r="AM22" s="5"/>
      <c r="AN22" s="5"/>
      <c r="AO22" s="5"/>
      <c r="BW22" s="203"/>
      <c r="BX22" s="203"/>
      <c r="BY22" s="203"/>
      <c r="BZ22" s="203"/>
      <c r="CA22" s="203"/>
      <c r="CB22" s="203"/>
      <c r="CC22" s="206"/>
      <c r="CD22" s="206"/>
      <c r="CE22" s="206"/>
      <c r="CF22" s="206"/>
      <c r="CG22" s="206"/>
      <c r="CH22" s="206"/>
    </row>
    <row r="23" spans="1:131" ht="18" customHeight="1" x14ac:dyDescent="0.15">
      <c r="A23" s="537" t="s">
        <v>
98</v>
      </c>
      <c r="B23" s="538"/>
      <c r="C23" s="538"/>
      <c r="D23" s="538"/>
      <c r="E23" s="538"/>
      <c r="F23" s="538"/>
      <c r="G23" s="538"/>
      <c r="H23" s="538"/>
      <c r="I23" s="539"/>
      <c r="J23" s="716">
        <v>
2206</v>
      </c>
      <c r="K23" s="716"/>
      <c r="L23" s="716"/>
      <c r="M23" s="716"/>
      <c r="N23" s="716"/>
      <c r="O23" s="716"/>
      <c r="P23" s="716"/>
      <c r="Q23" s="716"/>
      <c r="R23" s="716">
        <v>
2281</v>
      </c>
      <c r="S23" s="716"/>
      <c r="T23" s="716"/>
      <c r="U23" s="716"/>
      <c r="V23" s="716"/>
      <c r="W23" s="716"/>
      <c r="X23" s="716"/>
      <c r="Y23" s="716"/>
      <c r="Z23" s="716">
        <v>
2103</v>
      </c>
      <c r="AA23" s="716"/>
      <c r="AB23" s="716"/>
      <c r="AC23" s="716"/>
      <c r="AD23" s="716"/>
      <c r="AE23" s="716"/>
      <c r="AF23" s="716"/>
      <c r="AG23" s="717"/>
      <c r="AH23" s="5"/>
      <c r="AI23" s="5"/>
      <c r="AJ23" s="5"/>
      <c r="AK23" s="5"/>
      <c r="AL23" s="5"/>
      <c r="AM23" s="5"/>
      <c r="AN23" s="5"/>
      <c r="AO23" s="5"/>
      <c r="BW23" s="214"/>
      <c r="BX23" s="214"/>
      <c r="BY23" s="214"/>
      <c r="BZ23" s="214"/>
      <c r="CA23" s="214"/>
      <c r="CB23" s="214"/>
      <c r="CC23" s="214"/>
      <c r="CD23" s="214"/>
      <c r="CE23" s="214"/>
      <c r="CF23" s="214"/>
      <c r="CG23" s="214"/>
      <c r="CH23" s="214"/>
    </row>
    <row r="24" spans="1:131" ht="18" customHeight="1" x14ac:dyDescent="0.15">
      <c r="A24" s="537" t="s">
        <v>
103</v>
      </c>
      <c r="B24" s="538"/>
      <c r="C24" s="538"/>
      <c r="D24" s="538"/>
      <c r="E24" s="538"/>
      <c r="F24" s="538"/>
      <c r="G24" s="538"/>
      <c r="H24" s="538"/>
      <c r="I24" s="539"/>
      <c r="J24" s="716">
        <v>
5155</v>
      </c>
      <c r="K24" s="716"/>
      <c r="L24" s="716"/>
      <c r="M24" s="716"/>
      <c r="N24" s="716"/>
      <c r="O24" s="716"/>
      <c r="P24" s="716"/>
      <c r="Q24" s="716"/>
      <c r="R24" s="716">
        <v>
5164</v>
      </c>
      <c r="S24" s="716"/>
      <c r="T24" s="716"/>
      <c r="U24" s="716"/>
      <c r="V24" s="716"/>
      <c r="W24" s="716"/>
      <c r="X24" s="716"/>
      <c r="Y24" s="716"/>
      <c r="Z24" s="716">
        <v>
4961</v>
      </c>
      <c r="AA24" s="716"/>
      <c r="AB24" s="716"/>
      <c r="AC24" s="716"/>
      <c r="AD24" s="716"/>
      <c r="AE24" s="716"/>
      <c r="AF24" s="716"/>
      <c r="AG24" s="717"/>
      <c r="AH24" s="5"/>
      <c r="AI24" s="5"/>
      <c r="AJ24" s="5"/>
      <c r="AK24" s="5"/>
      <c r="AL24" s="5"/>
      <c r="AM24" s="5"/>
      <c r="AN24" s="5"/>
      <c r="AO24" s="5"/>
      <c r="BX24" s="214"/>
      <c r="BY24" s="214"/>
      <c r="BZ24" s="214"/>
      <c r="CA24" s="214"/>
      <c r="CB24" s="214"/>
      <c r="CC24" s="214"/>
      <c r="CD24" s="214"/>
      <c r="CE24" s="214"/>
      <c r="CF24" s="214"/>
      <c r="CG24" s="214"/>
      <c r="CH24" s="214"/>
    </row>
    <row r="25" spans="1:131" ht="18" customHeight="1" x14ac:dyDescent="0.15">
      <c r="A25" s="537" t="s">
        <v>
106</v>
      </c>
      <c r="B25" s="538"/>
      <c r="C25" s="538"/>
      <c r="D25" s="538"/>
      <c r="E25" s="538"/>
      <c r="F25" s="538"/>
      <c r="G25" s="538"/>
      <c r="H25" s="538"/>
      <c r="I25" s="539"/>
      <c r="J25" s="716">
        <v>
551</v>
      </c>
      <c r="K25" s="716"/>
      <c r="L25" s="716"/>
      <c r="M25" s="716"/>
      <c r="N25" s="716"/>
      <c r="O25" s="716"/>
      <c r="P25" s="716"/>
      <c r="Q25" s="716"/>
      <c r="R25" s="716">
        <v>
449</v>
      </c>
      <c r="S25" s="716"/>
      <c r="T25" s="716"/>
      <c r="U25" s="716"/>
      <c r="V25" s="716"/>
      <c r="W25" s="716"/>
      <c r="X25" s="716"/>
      <c r="Y25" s="716"/>
      <c r="Z25" s="716">
        <v>
560</v>
      </c>
      <c r="AA25" s="716"/>
      <c r="AB25" s="716"/>
      <c r="AC25" s="716"/>
      <c r="AD25" s="716"/>
      <c r="AE25" s="716"/>
      <c r="AF25" s="716"/>
      <c r="AG25" s="717"/>
      <c r="AH25" s="5"/>
      <c r="AI25" s="5"/>
      <c r="AJ25" s="5"/>
      <c r="AK25" s="5"/>
      <c r="AL25" s="5"/>
      <c r="AM25" s="5"/>
      <c r="AN25" s="5"/>
      <c r="AO25" s="5"/>
      <c r="BX25" s="207"/>
      <c r="BY25" s="207"/>
      <c r="BZ25" s="207"/>
      <c r="CA25" s="207"/>
      <c r="CB25" s="207"/>
      <c r="CC25" s="207"/>
      <c r="CD25" s="207"/>
      <c r="CE25" s="207"/>
      <c r="CF25" s="207"/>
      <c r="CG25" s="207"/>
      <c r="CH25" s="207"/>
    </row>
    <row r="26" spans="1:131" ht="18" customHeight="1" x14ac:dyDescent="0.15">
      <c r="A26" s="537" t="s">
        <v>
107</v>
      </c>
      <c r="B26" s="538"/>
      <c r="C26" s="538"/>
      <c r="D26" s="538"/>
      <c r="E26" s="538"/>
      <c r="F26" s="538"/>
      <c r="G26" s="538"/>
      <c r="H26" s="538"/>
      <c r="I26" s="539"/>
      <c r="J26" s="716">
        <v>
176</v>
      </c>
      <c r="K26" s="716"/>
      <c r="L26" s="716"/>
      <c r="M26" s="716"/>
      <c r="N26" s="716"/>
      <c r="O26" s="716"/>
      <c r="P26" s="716"/>
      <c r="Q26" s="716"/>
      <c r="R26" s="716">
        <v>
185</v>
      </c>
      <c r="S26" s="716"/>
      <c r="T26" s="716"/>
      <c r="U26" s="716"/>
      <c r="V26" s="716"/>
      <c r="W26" s="716"/>
      <c r="X26" s="716"/>
      <c r="Y26" s="716"/>
      <c r="Z26" s="716">
        <v>
222</v>
      </c>
      <c r="AA26" s="716"/>
      <c r="AB26" s="716"/>
      <c r="AC26" s="716"/>
      <c r="AD26" s="716"/>
      <c r="AE26" s="716"/>
      <c r="AF26" s="716"/>
      <c r="AG26" s="717"/>
      <c r="AH26" s="5"/>
      <c r="AI26" s="5"/>
      <c r="AJ26" s="5"/>
      <c r="AK26" s="5"/>
      <c r="AL26" s="5"/>
      <c r="AM26" s="5"/>
      <c r="AN26" s="5"/>
      <c r="AO26" s="5"/>
      <c r="BX26" s="207"/>
      <c r="BY26" s="207"/>
      <c r="BZ26" s="207"/>
      <c r="CA26" s="207"/>
      <c r="CB26" s="207"/>
      <c r="CC26" s="207"/>
      <c r="CD26" s="207"/>
      <c r="CE26" s="207"/>
      <c r="CF26" s="207"/>
      <c r="CG26" s="207"/>
      <c r="CH26" s="207"/>
    </row>
    <row r="27" spans="1:131" ht="18" customHeight="1" x14ac:dyDescent="0.15">
      <c r="A27" s="546" t="s">
        <v>
108</v>
      </c>
      <c r="B27" s="547"/>
      <c r="C27" s="547"/>
      <c r="D27" s="547"/>
      <c r="E27" s="547"/>
      <c r="F27" s="547"/>
      <c r="G27" s="547"/>
      <c r="H27" s="547"/>
      <c r="I27" s="548"/>
      <c r="J27" s="718">
        <v>
12954</v>
      </c>
      <c r="K27" s="718"/>
      <c r="L27" s="718"/>
      <c r="M27" s="718"/>
      <c r="N27" s="718"/>
      <c r="O27" s="718"/>
      <c r="P27" s="718"/>
      <c r="Q27" s="718"/>
      <c r="R27" s="718">
        <v>
12439</v>
      </c>
      <c r="S27" s="718"/>
      <c r="T27" s="718"/>
      <c r="U27" s="718"/>
      <c r="V27" s="718"/>
      <c r="W27" s="718"/>
      <c r="X27" s="718"/>
      <c r="Y27" s="718"/>
      <c r="Z27" s="718">
        <v>
14344</v>
      </c>
      <c r="AA27" s="718"/>
      <c r="AB27" s="718"/>
      <c r="AC27" s="718"/>
      <c r="AD27" s="718"/>
      <c r="AE27" s="718"/>
      <c r="AF27" s="718"/>
      <c r="AG27" s="719"/>
      <c r="AH27" s="5"/>
      <c r="AI27" s="5"/>
      <c r="AJ27" s="5"/>
      <c r="AK27" s="5" t="s">
        <v>
72</v>
      </c>
      <c r="AL27" s="5"/>
      <c r="AM27" s="5"/>
      <c r="AN27" s="5"/>
      <c r="AO27" s="5"/>
      <c r="BX27" s="207"/>
      <c r="BY27" s="207"/>
      <c r="BZ27" s="207"/>
      <c r="CA27" s="207"/>
      <c r="CB27" s="207"/>
      <c r="CC27" s="207"/>
      <c r="CD27" s="207"/>
      <c r="CE27" s="207"/>
      <c r="CF27" s="207"/>
      <c r="CG27" s="207"/>
      <c r="CH27" s="207"/>
    </row>
    <row r="28" spans="1:131" ht="18" customHeight="1" x14ac:dyDescent="0.15">
      <c r="A28" s="32"/>
      <c r="B28" s="32"/>
      <c r="C28" s="11" t="s">
        <v>
74</v>
      </c>
      <c r="D28" s="32"/>
      <c r="E28" s="32"/>
      <c r="F28" s="32"/>
      <c r="G28" s="32"/>
      <c r="H28" s="32"/>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5"/>
      <c r="AI28" s="5"/>
      <c r="AJ28" s="5"/>
      <c r="AK28" s="5"/>
      <c r="AL28" s="5"/>
      <c r="AM28" s="5"/>
      <c r="AN28" s="5"/>
      <c r="AO28" s="5"/>
      <c r="BX28" s="210"/>
      <c r="BY28" s="210"/>
      <c r="BZ28" s="210"/>
      <c r="CA28" s="210"/>
      <c r="CB28" s="210"/>
      <c r="CC28" s="210"/>
      <c r="CD28" s="210"/>
      <c r="CE28" s="210"/>
      <c r="CF28" s="210"/>
      <c r="CG28" s="210"/>
      <c r="CH28" s="210"/>
    </row>
    <row r="29" spans="1:131" ht="18" customHeight="1" x14ac:dyDescent="0.15">
      <c r="AH29" s="5"/>
      <c r="AI29" s="5"/>
      <c r="AJ29" s="5"/>
      <c r="AK29" s="5"/>
      <c r="AL29" s="5"/>
      <c r="AM29" s="5"/>
      <c r="AN29" s="5"/>
      <c r="AO29" s="5"/>
      <c r="BX29" s="210"/>
      <c r="BY29" s="210"/>
      <c r="BZ29" s="210"/>
      <c r="CA29" s="210"/>
      <c r="CB29" s="210"/>
      <c r="CC29" s="210"/>
      <c r="CD29" s="210"/>
      <c r="CE29" s="210"/>
      <c r="CF29" s="210"/>
      <c r="CG29" s="210"/>
      <c r="CH29" s="213"/>
    </row>
    <row r="30" spans="1:131" ht="18" customHeight="1" x14ac:dyDescent="0.15">
      <c r="AH30" s="5"/>
      <c r="AI30" s="5"/>
      <c r="AJ30" s="5"/>
      <c r="AK30" s="5"/>
      <c r="AL30" s="5"/>
      <c r="AM30" s="5"/>
      <c r="AN30" s="5"/>
      <c r="AO30" s="5"/>
      <c r="BX30" s="207"/>
      <c r="BY30" s="207"/>
      <c r="BZ30" s="207"/>
      <c r="CA30" s="207"/>
      <c r="CB30" s="207"/>
      <c r="CC30" s="207"/>
      <c r="CD30" s="207"/>
      <c r="CE30" s="207"/>
      <c r="CF30" s="207"/>
      <c r="CG30" s="207"/>
      <c r="CH30" s="207"/>
    </row>
    <row r="31" spans="1:131" ht="18" customHeight="1" x14ac:dyDescent="0.15">
      <c r="AH31" s="5"/>
      <c r="AI31" s="5"/>
      <c r="AJ31" s="5"/>
      <c r="AK31" s="5"/>
      <c r="AL31" s="5"/>
      <c r="AM31" s="5"/>
      <c r="AN31" s="5"/>
      <c r="AO31" s="5"/>
      <c r="BX31" s="207"/>
      <c r="BY31" s="207"/>
      <c r="BZ31" s="207"/>
      <c r="CA31" s="207"/>
      <c r="CB31" s="207"/>
      <c r="CC31" s="207"/>
      <c r="CD31" s="207"/>
      <c r="CE31" s="207"/>
      <c r="CF31" s="207"/>
      <c r="CG31" s="207"/>
      <c r="CH31" s="207"/>
    </row>
    <row r="32" spans="1:131" ht="18" customHeight="1" x14ac:dyDescent="0.15">
      <c r="AH32" s="4"/>
      <c r="AI32" s="5"/>
      <c r="AJ32" s="5"/>
      <c r="AK32" s="5"/>
      <c r="AL32" s="5"/>
      <c r="AM32" s="5"/>
      <c r="AN32" s="5"/>
      <c r="AO32" s="5"/>
      <c r="BX32" s="207"/>
      <c r="BY32" s="207"/>
      <c r="BZ32" s="207"/>
      <c r="CA32" s="207"/>
      <c r="CB32" s="207"/>
      <c r="CC32" s="207"/>
      <c r="CD32" s="207"/>
      <c r="CE32" s="207"/>
      <c r="CF32" s="207"/>
      <c r="CG32" s="207"/>
      <c r="CH32" s="207"/>
    </row>
    <row r="33" spans="1:131" ht="18" customHeight="1" x14ac:dyDescent="0.15">
      <c r="AH33" s="5"/>
      <c r="AI33" s="5"/>
      <c r="AJ33" s="5"/>
      <c r="AK33" s="5"/>
      <c r="AL33" s="5"/>
      <c r="AM33" s="5"/>
      <c r="AN33" s="5"/>
      <c r="AO33" s="5"/>
      <c r="BX33" s="203"/>
      <c r="BY33" s="203"/>
      <c r="BZ33" s="203"/>
      <c r="CA33" s="203"/>
      <c r="CB33" s="203"/>
      <c r="CC33" s="206"/>
      <c r="CD33" s="206"/>
      <c r="CE33" s="206"/>
      <c r="CF33" s="206"/>
      <c r="CG33" s="206"/>
      <c r="CH33" s="206"/>
    </row>
    <row r="34" spans="1:131" ht="18" customHeight="1" x14ac:dyDescent="0.15">
      <c r="AH34" s="5"/>
      <c r="AI34" s="5"/>
      <c r="AJ34" s="5"/>
      <c r="AK34" s="5"/>
      <c r="AL34" s="5"/>
      <c r="AM34" s="5"/>
      <c r="AN34" s="5"/>
      <c r="AO34" s="5"/>
      <c r="BX34" s="202"/>
      <c r="BY34" s="202"/>
      <c r="BZ34" s="202"/>
      <c r="CA34" s="202"/>
      <c r="CB34" s="202"/>
      <c r="CC34" s="202"/>
      <c r="CD34" s="202"/>
      <c r="CE34" s="202"/>
      <c r="CF34" s="202"/>
      <c r="CG34" s="202"/>
      <c r="CH34" s="202"/>
    </row>
    <row r="35" spans="1:131" ht="18" customHeight="1" x14ac:dyDescent="0.15">
      <c r="AH35" s="5"/>
      <c r="AI35" s="5"/>
      <c r="AJ35" s="5"/>
      <c r="AK35" s="5"/>
      <c r="AL35" s="5"/>
      <c r="AM35" s="5"/>
      <c r="AN35" s="5"/>
      <c r="AO35" s="5"/>
      <c r="BX35" s="202"/>
      <c r="BY35" s="202"/>
      <c r="BZ35" s="202"/>
      <c r="CA35" s="202"/>
      <c r="CB35" s="202"/>
      <c r="CC35" s="202"/>
      <c r="CD35" s="202"/>
      <c r="CE35" s="202"/>
      <c r="CF35" s="202"/>
      <c r="CG35" s="202"/>
      <c r="CH35" s="202"/>
    </row>
    <row r="36" spans="1:131" ht="18" customHeight="1" x14ac:dyDescent="0.15">
      <c r="AH36" s="10"/>
      <c r="AI36" s="10"/>
      <c r="AJ36" s="5"/>
      <c r="AK36" s="5"/>
      <c r="AL36" s="5"/>
      <c r="AM36" s="5"/>
      <c r="AN36" s="5"/>
      <c r="AO36" s="5"/>
      <c r="BX36" s="204"/>
      <c r="BY36" s="204"/>
      <c r="BZ36" s="204"/>
      <c r="CA36" s="204"/>
      <c r="CB36" s="204"/>
      <c r="CC36" s="204"/>
      <c r="CD36" s="204"/>
      <c r="CE36" s="204"/>
      <c r="CF36" s="204"/>
      <c r="CG36" s="204"/>
      <c r="CH36" s="204"/>
    </row>
    <row r="37" spans="1:131" ht="18" customHeight="1" x14ac:dyDescent="0.15">
      <c r="AH37" s="10"/>
      <c r="AI37" s="10"/>
      <c r="AJ37" s="5"/>
      <c r="AK37" s="5"/>
      <c r="AL37" s="5"/>
      <c r="AM37" s="5"/>
      <c r="AN37" s="5"/>
      <c r="AO37" s="5"/>
      <c r="BX37" s="214"/>
      <c r="BY37" s="214"/>
      <c r="BZ37" s="214"/>
      <c r="CA37" s="214"/>
      <c r="CB37" s="214"/>
      <c r="CC37" s="214"/>
      <c r="CD37" s="214"/>
      <c r="CE37" s="214"/>
      <c r="CF37" s="214"/>
      <c r="CG37" s="214"/>
      <c r="CH37" s="214"/>
    </row>
    <row r="38" spans="1:131" ht="18" customHeight="1" x14ac:dyDescent="0.15">
      <c r="AH38" s="18"/>
      <c r="AI38" s="18"/>
      <c r="AJ38" s="18"/>
      <c r="AK38" s="18"/>
      <c r="AL38" s="18"/>
      <c r="AM38" s="5"/>
      <c r="AN38" s="5"/>
      <c r="AO38" s="5"/>
      <c r="AP38" s="198"/>
      <c r="BX38" s="198"/>
      <c r="BY38" s="198"/>
      <c r="BZ38" s="198"/>
      <c r="CA38" s="198"/>
      <c r="CB38" s="198"/>
      <c r="CC38" s="198"/>
      <c r="CD38" s="198"/>
      <c r="CE38" s="198"/>
      <c r="CF38" s="198"/>
      <c r="CG38" s="198"/>
      <c r="CH38" s="198"/>
      <c r="EA38" s="532"/>
    </row>
    <row r="39" spans="1:131" ht="18" customHeight="1" x14ac:dyDescent="0.15">
      <c r="AH39" s="259"/>
      <c r="AI39" s="259"/>
      <c r="AJ39" s="259"/>
      <c r="AK39" s="259"/>
      <c r="AL39" s="259"/>
      <c r="AM39" s="249"/>
      <c r="AN39" s="249"/>
      <c r="AO39" s="249"/>
      <c r="AP39" s="198"/>
      <c r="BX39" s="198"/>
      <c r="BY39" s="198"/>
      <c r="BZ39" s="198"/>
      <c r="CA39" s="198"/>
      <c r="CB39" s="198"/>
      <c r="CC39" s="198"/>
      <c r="CD39" s="198"/>
      <c r="CE39" s="198"/>
      <c r="CF39" s="198"/>
      <c r="CG39" s="198"/>
      <c r="CH39" s="198"/>
    </row>
    <row r="40" spans="1:131" ht="18" customHeight="1" x14ac:dyDescent="0.15">
      <c r="A40" s="245"/>
      <c r="B40" s="245"/>
      <c r="C40" s="248"/>
      <c r="D40" s="245"/>
      <c r="E40" s="245"/>
      <c r="F40" s="245"/>
      <c r="G40" s="245"/>
      <c r="H40" s="245"/>
      <c r="I40" s="245"/>
      <c r="J40" s="247"/>
      <c r="K40" s="247"/>
      <c r="L40" s="247"/>
      <c r="M40" s="247"/>
      <c r="N40" s="247"/>
      <c r="O40" s="247"/>
      <c r="P40" s="247"/>
      <c r="Q40" s="247"/>
      <c r="R40" s="247"/>
      <c r="S40" s="247"/>
      <c r="T40" s="247"/>
      <c r="U40" s="247"/>
      <c r="V40" s="247"/>
      <c r="W40" s="247"/>
      <c r="X40" s="247"/>
      <c r="Y40" s="247"/>
      <c r="Z40" s="247"/>
      <c r="AA40" s="247"/>
      <c r="AB40" s="247"/>
      <c r="AC40" s="247"/>
      <c r="AD40" s="247"/>
      <c r="AE40" s="247"/>
      <c r="AF40" s="247"/>
      <c r="AG40" s="247"/>
      <c r="AH40" s="259"/>
      <c r="AI40" s="259"/>
      <c r="AJ40" s="259"/>
      <c r="AK40" s="259"/>
      <c r="AL40" s="259"/>
      <c r="AM40" s="249"/>
      <c r="AN40" s="249"/>
      <c r="AO40" s="249"/>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row>
    <row r="41" spans="1:131" ht="15" customHeight="1" x14ac:dyDescent="0.15">
      <c r="A41" s="249"/>
      <c r="B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59"/>
      <c r="AA41" s="259"/>
      <c r="AB41" s="259"/>
      <c r="AC41" s="259"/>
      <c r="AD41" s="259"/>
      <c r="AE41" s="259"/>
      <c r="AF41" s="259"/>
      <c r="AG41" s="259"/>
      <c r="AH41" s="259"/>
      <c r="AI41" s="259"/>
      <c r="AJ41" s="259"/>
      <c r="AK41" s="259"/>
      <c r="AL41" s="259"/>
      <c r="AM41" s="259"/>
      <c r="AN41" s="259"/>
      <c r="AO41" s="249"/>
      <c r="EA41" s="4"/>
    </row>
    <row r="42" spans="1:131" ht="15" customHeight="1" x14ac:dyDescent="0.15">
      <c r="A42" s="4"/>
      <c r="C42" s="248"/>
      <c r="D42" s="248"/>
      <c r="E42" s="248"/>
      <c r="F42" s="248"/>
      <c r="G42" s="248"/>
      <c r="H42" s="248"/>
      <c r="I42" s="248"/>
      <c r="J42" s="248"/>
      <c r="K42" s="248"/>
      <c r="L42" s="248"/>
      <c r="M42" s="248"/>
      <c r="N42" s="248"/>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CI42" s="4"/>
      <c r="CJ42" s="4"/>
      <c r="CK42" s="4"/>
      <c r="CL42" s="4"/>
      <c r="CM42" s="4"/>
      <c r="CN42" s="4"/>
      <c r="CO42" s="4"/>
      <c r="CP42" s="4"/>
      <c r="CQ42" s="4"/>
      <c r="CR42" s="4"/>
      <c r="CS42" s="4"/>
      <c r="CT42" s="44"/>
      <c r="CU42" s="4"/>
    </row>
    <row r="43" spans="1:131" ht="15" customHeight="1" x14ac:dyDescent="0.15">
      <c r="CI43" s="43"/>
      <c r="CJ43" s="43"/>
      <c r="CK43" s="43"/>
      <c r="CL43" s="43"/>
      <c r="CM43" s="43"/>
      <c r="CN43" s="43"/>
      <c r="CO43" s="43"/>
      <c r="CP43" s="43"/>
      <c r="CQ43" s="43"/>
      <c r="CR43" s="43"/>
      <c r="CS43" s="43"/>
      <c r="CT43" s="43"/>
      <c r="CU43" s="43"/>
    </row>
    <row r="44" spans="1:131" ht="15" customHeight="1" x14ac:dyDescent="0.15">
      <c r="A44" s="545">
        <v>
75</v>
      </c>
      <c r="B44" s="545"/>
      <c r="C44" s="545"/>
      <c r="D44" s="545"/>
      <c r="E44" s="545"/>
      <c r="F44" s="545"/>
      <c r="G44" s="545"/>
      <c r="H44" s="545"/>
      <c r="I44" s="545"/>
      <c r="J44" s="545"/>
      <c r="K44" s="545"/>
      <c r="L44" s="545"/>
      <c r="M44" s="545"/>
      <c r="N44" s="545"/>
      <c r="O44" s="545"/>
      <c r="P44" s="545"/>
      <c r="Q44" s="545"/>
      <c r="R44" s="545"/>
      <c r="S44" s="545"/>
      <c r="T44" s="545"/>
      <c r="U44" s="545"/>
      <c r="V44" s="545"/>
      <c r="W44" s="545"/>
      <c r="X44" s="545"/>
      <c r="Y44" s="545"/>
      <c r="Z44" s="545"/>
      <c r="AA44" s="545"/>
      <c r="AB44" s="545"/>
      <c r="AC44" s="545"/>
      <c r="AD44" s="545"/>
      <c r="AE44" s="545"/>
      <c r="AF44" s="545"/>
      <c r="AG44" s="545"/>
      <c r="AH44" s="545"/>
      <c r="AI44" s="545"/>
      <c r="AJ44" s="545"/>
      <c r="AK44" s="545"/>
      <c r="AL44" s="545"/>
      <c r="AM44" s="545"/>
      <c r="AN44" s="545"/>
      <c r="AO44" s="545"/>
      <c r="AP44" s="545">
        <v>
76</v>
      </c>
      <c r="AQ44" s="545"/>
      <c r="AR44" s="545"/>
      <c r="AS44" s="545"/>
      <c r="AT44" s="545"/>
      <c r="AU44" s="545"/>
      <c r="AV44" s="545"/>
      <c r="AW44" s="545"/>
      <c r="AX44" s="545"/>
      <c r="AY44" s="545"/>
      <c r="AZ44" s="545"/>
      <c r="BA44" s="545"/>
      <c r="BB44" s="545"/>
      <c r="BC44" s="545"/>
      <c r="BD44" s="545"/>
      <c r="BE44" s="545"/>
      <c r="BF44" s="545"/>
      <c r="BG44" s="545"/>
      <c r="BH44" s="545"/>
      <c r="BI44" s="545"/>
      <c r="BJ44" s="545"/>
      <c r="BK44" s="545"/>
      <c r="BL44" s="545"/>
      <c r="BM44" s="545"/>
      <c r="BN44" s="545"/>
      <c r="BO44" s="545"/>
      <c r="BP44" s="545"/>
      <c r="BQ44" s="545"/>
      <c r="BR44" s="545"/>
      <c r="BS44" s="545"/>
      <c r="BT44" s="545"/>
      <c r="BU44" s="545"/>
      <c r="BV44" s="545"/>
      <c r="BW44" s="545"/>
      <c r="BX44" s="545"/>
      <c r="BY44" s="545"/>
      <c r="BZ44" s="545"/>
      <c r="CA44" s="545"/>
      <c r="CB44" s="545"/>
      <c r="CC44" s="545"/>
      <c r="CD44" s="545"/>
      <c r="CE44" s="545"/>
      <c r="CF44" s="545"/>
      <c r="CG44" s="545"/>
      <c r="CH44" s="545"/>
      <c r="CI44" s="545" t="s">
        <v>
1088</v>
      </c>
      <c r="CJ44" s="545"/>
      <c r="CK44" s="545"/>
      <c r="CL44" s="545"/>
      <c r="CM44" s="545"/>
      <c r="CN44" s="545"/>
      <c r="CO44" s="545"/>
      <c r="CP44" s="545"/>
      <c r="CQ44" s="545"/>
      <c r="CR44" s="545"/>
      <c r="CS44" s="545"/>
      <c r="CT44" s="545"/>
      <c r="CU44" s="545"/>
      <c r="CV44" s="545"/>
      <c r="CW44" s="545"/>
      <c r="CX44" s="545"/>
      <c r="CY44" s="545"/>
      <c r="CZ44" s="545"/>
      <c r="DA44" s="545"/>
      <c r="DB44" s="545"/>
      <c r="DC44" s="545"/>
      <c r="DD44" s="545"/>
      <c r="DE44" s="545"/>
      <c r="DF44" s="545"/>
      <c r="DG44" s="545"/>
      <c r="DH44" s="545"/>
      <c r="DI44" s="545"/>
      <c r="DJ44" s="545"/>
      <c r="DK44" s="545"/>
      <c r="DL44" s="545"/>
      <c r="DM44" s="545"/>
      <c r="DN44" s="545"/>
      <c r="DO44" s="545"/>
      <c r="DP44" s="545"/>
      <c r="DQ44" s="545"/>
      <c r="DR44" s="545"/>
      <c r="DS44" s="545"/>
      <c r="DT44" s="545"/>
      <c r="DU44" s="545"/>
      <c r="DV44" s="545"/>
      <c r="DW44" s="545"/>
      <c r="DX44" s="545"/>
      <c r="DY44" s="545"/>
      <c r="DZ44" s="545"/>
      <c r="EA44" s="545"/>
    </row>
    <row r="45" spans="1:131" ht="15" customHeight="1" x14ac:dyDescent="0.1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row>
    <row r="46" spans="1:131" ht="15" customHeight="1" x14ac:dyDescent="0.15">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row>
    <row r="47" spans="1:131" ht="15" customHeight="1" x14ac:dyDescent="0.1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row>
    <row r="48" spans="1:131" ht="15" customHeight="1" x14ac:dyDescent="0.1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row>
    <row r="49" spans="1:131" ht="15" customHeight="1" x14ac:dyDescent="0.1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row>
    <row r="50" spans="1:131" x14ac:dyDescent="0.1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row>
    <row r="51" spans="1:131" x14ac:dyDescent="0.1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row>
    <row r="52" spans="1:131" x14ac:dyDescent="0.1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row>
    <row r="53" spans="1:131" x14ac:dyDescent="0.1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row>
    <row r="54" spans="1:131" x14ac:dyDescent="0.1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row>
    <row r="55" spans="1:131" x14ac:dyDescent="0.1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row>
    <row r="56" spans="1:131" x14ac:dyDescent="0.1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row>
    <row r="57" spans="1:131" x14ac:dyDescent="0.1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row>
    <row r="58" spans="1:131" x14ac:dyDescent="0.1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row>
    <row r="59" spans="1:131" x14ac:dyDescent="0.1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row>
    <row r="60" spans="1:131" x14ac:dyDescent="0.1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row>
    <row r="61" spans="1:131" x14ac:dyDescent="0.15">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row>
  </sheetData>
  <mergeCells count="210">
    <mergeCell ref="BO14:BT14"/>
    <mergeCell ref="AP15:BB15"/>
    <mergeCell ref="BC15:BH15"/>
    <mergeCell ref="BI15:BN15"/>
    <mergeCell ref="BO15:BT15"/>
    <mergeCell ref="A25:I25"/>
    <mergeCell ref="J25:Q25"/>
    <mergeCell ref="R25:Y25"/>
    <mergeCell ref="Z25:AG25"/>
    <mergeCell ref="A24:I24"/>
    <mergeCell ref="J24:Q24"/>
    <mergeCell ref="R24:Y24"/>
    <mergeCell ref="Z24:AG24"/>
    <mergeCell ref="A23:I23"/>
    <mergeCell ref="J23:Q23"/>
    <mergeCell ref="R23:Y23"/>
    <mergeCell ref="Z23:AG23"/>
    <mergeCell ref="A20:I20"/>
    <mergeCell ref="J20:Q20"/>
    <mergeCell ref="R20:Y20"/>
    <mergeCell ref="Z20:AG20"/>
    <mergeCell ref="A21:I21"/>
    <mergeCell ref="A22:I22"/>
    <mergeCell ref="J22:Q22"/>
    <mergeCell ref="AP44:CH44"/>
    <mergeCell ref="A27:I27"/>
    <mergeCell ref="J27:Q27"/>
    <mergeCell ref="R27:Y27"/>
    <mergeCell ref="Z27:AG27"/>
    <mergeCell ref="A26:I26"/>
    <mergeCell ref="J26:Q26"/>
    <mergeCell ref="R26:Y26"/>
    <mergeCell ref="Z26:AG26"/>
    <mergeCell ref="A44:AO44"/>
    <mergeCell ref="R22:Y22"/>
    <mergeCell ref="Z22:AG22"/>
    <mergeCell ref="J21:Q21"/>
    <mergeCell ref="R21:Y21"/>
    <mergeCell ref="Z21:AG21"/>
    <mergeCell ref="A17:I17"/>
    <mergeCell ref="J17:Q17"/>
    <mergeCell ref="R17:Y17"/>
    <mergeCell ref="Z17:AG17"/>
    <mergeCell ref="A18:I18"/>
    <mergeCell ref="J18:Q18"/>
    <mergeCell ref="R18:Y18"/>
    <mergeCell ref="Z18:AG18"/>
    <mergeCell ref="A19:I19"/>
    <mergeCell ref="J19:Q19"/>
    <mergeCell ref="R19:Y19"/>
    <mergeCell ref="Z19:AG19"/>
    <mergeCell ref="A15:I15"/>
    <mergeCell ref="J15:Q15"/>
    <mergeCell ref="R15:Y15"/>
    <mergeCell ref="Z15:AG15"/>
    <mergeCell ref="AP17:BB17"/>
    <mergeCell ref="BC17:BH17"/>
    <mergeCell ref="BI17:BN17"/>
    <mergeCell ref="BO17:BT17"/>
    <mergeCell ref="A16:I16"/>
    <mergeCell ref="J16:Q16"/>
    <mergeCell ref="R16:Y16"/>
    <mergeCell ref="Z16:AG16"/>
    <mergeCell ref="AP16:BB16"/>
    <mergeCell ref="BC16:BH16"/>
    <mergeCell ref="BI16:BN16"/>
    <mergeCell ref="BO16:BT16"/>
    <mergeCell ref="AP9:BB9"/>
    <mergeCell ref="BC9:BH9"/>
    <mergeCell ref="BI9:BN9"/>
    <mergeCell ref="BO9:BT9"/>
    <mergeCell ref="C12:D12"/>
    <mergeCell ref="A6:I6"/>
    <mergeCell ref="A14:I14"/>
    <mergeCell ref="J14:Q14"/>
    <mergeCell ref="R14:Y14"/>
    <mergeCell ref="Z14:AG14"/>
    <mergeCell ref="AP6:BB6"/>
    <mergeCell ref="BC6:BH6"/>
    <mergeCell ref="BI6:BN6"/>
    <mergeCell ref="BO6:BT6"/>
    <mergeCell ref="AP7:BB7"/>
    <mergeCell ref="BC7:BH7"/>
    <mergeCell ref="BI7:BN7"/>
    <mergeCell ref="BO7:BT7"/>
    <mergeCell ref="AP8:BB8"/>
    <mergeCell ref="BC8:BH8"/>
    <mergeCell ref="BI8:BN8"/>
    <mergeCell ref="AP14:BB14"/>
    <mergeCell ref="BC14:BH14"/>
    <mergeCell ref="BI14:BN14"/>
    <mergeCell ref="A1:C2"/>
    <mergeCell ref="D1:L2"/>
    <mergeCell ref="AR1:AS1"/>
    <mergeCell ref="C3:D3"/>
    <mergeCell ref="A5:I5"/>
    <mergeCell ref="J5:Q5"/>
    <mergeCell ref="R5:Y5"/>
    <mergeCell ref="Z5:AG5"/>
    <mergeCell ref="BO8:BT8"/>
    <mergeCell ref="AP4:BB4"/>
    <mergeCell ref="BC4:BH4"/>
    <mergeCell ref="BI4:BN4"/>
    <mergeCell ref="BO4:BT4"/>
    <mergeCell ref="AP5:BB5"/>
    <mergeCell ref="BC5:BH5"/>
    <mergeCell ref="BI5:BN5"/>
    <mergeCell ref="BO5:BT5"/>
    <mergeCell ref="J6:Q6"/>
    <mergeCell ref="R6:Y6"/>
    <mergeCell ref="Z6:AG6"/>
    <mergeCell ref="A7:I7"/>
    <mergeCell ref="J7:Q7"/>
    <mergeCell ref="R7:Y7"/>
    <mergeCell ref="Z7:AG7"/>
    <mergeCell ref="CK1:CL1"/>
    <mergeCell ref="CI3:CP5"/>
    <mergeCell ref="CQ3:CR5"/>
    <mergeCell ref="CS3:DA3"/>
    <mergeCell ref="DB3:DE3"/>
    <mergeCell ref="DF3:DT3"/>
    <mergeCell ref="CS4:CU5"/>
    <mergeCell ref="CV4:CX5"/>
    <mergeCell ref="CY4:DA5"/>
    <mergeCell ref="DB4:DE5"/>
    <mergeCell ref="DF4:DJ5"/>
    <mergeCell ref="DK4:DO5"/>
    <mergeCell ref="DP4:DT4"/>
    <mergeCell ref="DP5:DT5"/>
    <mergeCell ref="CL6:CM6"/>
    <mergeCell ref="CQ6:CR6"/>
    <mergeCell ref="CS6:CU6"/>
    <mergeCell ref="CV6:CX6"/>
    <mergeCell ref="CY6:DA6"/>
    <mergeCell ref="DB6:DE6"/>
    <mergeCell ref="DF6:DJ6"/>
    <mergeCell ref="DK6:DO6"/>
    <mergeCell ref="DP6:DT6"/>
    <mergeCell ref="CL7:CM7"/>
    <mergeCell ref="CQ7:CR7"/>
    <mergeCell ref="CS7:CU7"/>
    <mergeCell ref="CV7:CX7"/>
    <mergeCell ref="CY7:DA7"/>
    <mergeCell ref="DB7:DE7"/>
    <mergeCell ref="DF7:DJ7"/>
    <mergeCell ref="DK7:DO7"/>
    <mergeCell ref="DP7:DT7"/>
    <mergeCell ref="CL8:CM8"/>
    <mergeCell ref="CQ8:CR8"/>
    <mergeCell ref="CS8:CU8"/>
    <mergeCell ref="CV8:CX8"/>
    <mergeCell ref="CY8:DA8"/>
    <mergeCell ref="DB8:DE8"/>
    <mergeCell ref="DF8:DJ8"/>
    <mergeCell ref="DK8:DO8"/>
    <mergeCell ref="DP8:DT8"/>
    <mergeCell ref="CK13:CL13"/>
    <mergeCell ref="CI15:CP17"/>
    <mergeCell ref="CQ15:CS17"/>
    <mergeCell ref="CT15:DB15"/>
    <mergeCell ref="DC15:DK15"/>
    <mergeCell ref="DL15:DZ15"/>
    <mergeCell ref="CT16:CV17"/>
    <mergeCell ref="CW16:CY17"/>
    <mergeCell ref="CZ16:DB17"/>
    <mergeCell ref="DC16:DE17"/>
    <mergeCell ref="DF16:DH17"/>
    <mergeCell ref="DI16:DK17"/>
    <mergeCell ref="DL16:DP17"/>
    <mergeCell ref="DQ16:DU17"/>
    <mergeCell ref="DV16:DZ16"/>
    <mergeCell ref="DV17:DZ17"/>
    <mergeCell ref="DF19:DH19"/>
    <mergeCell ref="DI19:DK19"/>
    <mergeCell ref="DL19:DP19"/>
    <mergeCell ref="DQ19:DU19"/>
    <mergeCell ref="DV19:DZ19"/>
    <mergeCell ref="CL18:CM18"/>
    <mergeCell ref="CQ18:CS18"/>
    <mergeCell ref="CT18:CV18"/>
    <mergeCell ref="CW18:CY18"/>
    <mergeCell ref="CZ18:DB18"/>
    <mergeCell ref="DC18:DE18"/>
    <mergeCell ref="DF18:DH18"/>
    <mergeCell ref="DI18:DK18"/>
    <mergeCell ref="DL18:DP18"/>
    <mergeCell ref="A8:I8"/>
    <mergeCell ref="J8:Q8"/>
    <mergeCell ref="R8:Y8"/>
    <mergeCell ref="Z8:AG8"/>
    <mergeCell ref="DQ20:DU20"/>
    <mergeCell ref="DV20:DZ20"/>
    <mergeCell ref="CI44:EA44"/>
    <mergeCell ref="CL20:CM20"/>
    <mergeCell ref="CQ20:CS20"/>
    <mergeCell ref="CT20:CV20"/>
    <mergeCell ref="CW20:CY20"/>
    <mergeCell ref="CZ20:DB20"/>
    <mergeCell ref="DC20:DE20"/>
    <mergeCell ref="DF20:DH20"/>
    <mergeCell ref="DI20:DK20"/>
    <mergeCell ref="DL20:DP20"/>
    <mergeCell ref="DQ18:DU18"/>
    <mergeCell ref="DV18:DZ18"/>
    <mergeCell ref="CL19:CM19"/>
    <mergeCell ref="CQ19:CS19"/>
    <mergeCell ref="CT19:CV19"/>
    <mergeCell ref="CW19:CY19"/>
    <mergeCell ref="CZ19:DB19"/>
    <mergeCell ref="DC19:DE19"/>
  </mergeCells>
  <phoneticPr fontId="3"/>
  <printOptions horizontalCentered="1"/>
  <pageMargins left="0.78740157480314965" right="0.78740157480314965" top="0.98425196850393704" bottom="0.78740157480314965" header="0" footer="0"/>
  <headerFooter alignWithMargins="0"/>
  <colBreaks count="1" manualBreakCount="1">
    <brk id="41" max="4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D51"/>
  <sheetViews>
    <sheetView showGridLines="0" view="pageBreakPreview" zoomScale="70" zoomScaleNormal="100" zoomScaleSheetLayoutView="70" workbookViewId="0">
      <selection activeCell="G22" sqref="G22"/>
    </sheetView>
  </sheetViews>
  <sheetFormatPr defaultColWidth="2.25" defaultRowHeight="15" customHeight="1" x14ac:dyDescent="0.15"/>
  <cols>
    <col min="1" max="1" width="6.25" style="269" customWidth="1"/>
    <col min="2" max="9" width="9" style="269" customWidth="1"/>
    <col min="10" max="10" width="8.5" style="269" customWidth="1"/>
    <col min="11" max="50" width="2.125" style="269" customWidth="1"/>
    <col min="51" max="58" width="2.5" style="269" customWidth="1"/>
    <col min="59" max="75" width="2.875" style="269" customWidth="1"/>
    <col min="76" max="81" width="2.5" style="269" customWidth="1"/>
    <col min="82" max="82" width="3.25" style="269" customWidth="1"/>
    <col min="83" max="83" width="6.25" style="269" hidden="1" customWidth="1"/>
    <col min="84" max="91" width="9" style="269" hidden="1" customWidth="1"/>
    <col min="92" max="92" width="8.5" style="269" hidden="1" customWidth="1"/>
    <col min="93" max="132" width="2.125" style="269" hidden="1" customWidth="1"/>
    <col min="133" max="140" width="2.5" style="269" hidden="1" customWidth="1"/>
    <col min="141" max="157" width="2.875" style="269" hidden="1" customWidth="1"/>
    <col min="158" max="163" width="2.5" style="269" hidden="1" customWidth="1"/>
    <col min="164" max="164" width="3.25" style="269" hidden="1" customWidth="1"/>
    <col min="165" max="204" width="2.125" style="269" customWidth="1"/>
    <col min="205" max="207" width="2.375" style="269" customWidth="1"/>
    <col min="208" max="242" width="2.25" style="269" customWidth="1"/>
    <col min="243" max="249" width="2.375" style="269" customWidth="1"/>
    <col min="250" max="253" width="3.125" style="269" customWidth="1"/>
    <col min="254" max="254" width="3.875" style="269" customWidth="1"/>
    <col min="255" max="256" width="3.125" style="269" customWidth="1"/>
    <col min="257" max="257" width="3.25" style="269" customWidth="1"/>
    <col min="258" max="265" width="3.125" style="269" customWidth="1"/>
    <col min="266" max="266" width="4" style="269" customWidth="1"/>
    <col min="267" max="267" width="3.875" style="269" customWidth="1"/>
    <col min="268" max="268" width="3" style="269" customWidth="1"/>
    <col min="269" max="270" width="2.5" style="269" customWidth="1"/>
    <col min="271" max="271" width="3.125" style="269" customWidth="1"/>
    <col min="272" max="279" width="2.25" style="440" customWidth="1"/>
    <col min="280" max="306" width="2.5" style="440" customWidth="1"/>
    <col min="307" max="307" width="6.25" style="269" hidden="1" customWidth="1"/>
    <col min="308" max="315" width="9" style="269" hidden="1" customWidth="1"/>
    <col min="316" max="316" width="8.5" style="269" hidden="1" customWidth="1"/>
    <col min="317" max="16384" width="2.25" style="269"/>
  </cols>
  <sheetData>
    <row r="1" spans="1:316" ht="15" customHeight="1" x14ac:dyDescent="0.15">
      <c r="A1" s="268" t="s">
        <v>
20</v>
      </c>
      <c r="B1" s="268"/>
      <c r="C1" s="268"/>
      <c r="D1" s="268"/>
      <c r="E1" s="268"/>
      <c r="F1" s="268"/>
      <c r="G1" s="268"/>
      <c r="H1" s="268"/>
      <c r="I1" s="268"/>
      <c r="J1" s="268"/>
      <c r="K1" s="952" t="s">
        <v>
110</v>
      </c>
      <c r="L1" s="952"/>
      <c r="M1" s="952"/>
      <c r="N1" s="951" t="s">
        <v>
111</v>
      </c>
      <c r="O1" s="951"/>
      <c r="P1" s="951"/>
      <c r="Q1" s="951"/>
      <c r="R1" s="951"/>
      <c r="S1" s="951"/>
      <c r="T1" s="951"/>
      <c r="U1" s="951"/>
      <c r="V1" s="951"/>
      <c r="W1" s="272"/>
      <c r="X1" s="273"/>
      <c r="Y1" s="273"/>
      <c r="Z1" s="273"/>
      <c r="AA1" s="273"/>
      <c r="AB1" s="266"/>
      <c r="AC1" s="266"/>
      <c r="AD1" s="266"/>
      <c r="AE1" s="266"/>
      <c r="AF1" s="266"/>
      <c r="AG1" s="266"/>
      <c r="AH1" s="266"/>
      <c r="AI1" s="266"/>
      <c r="AJ1" s="266"/>
      <c r="AK1" s="266"/>
      <c r="AL1" s="266"/>
      <c r="AM1" s="266"/>
      <c r="AN1" s="266"/>
      <c r="AO1" s="266"/>
      <c r="AP1" s="266"/>
      <c r="AQ1" s="266"/>
      <c r="AR1" s="266"/>
      <c r="AS1" s="266"/>
      <c r="AT1" s="266"/>
      <c r="AU1" s="266"/>
      <c r="AV1" s="266"/>
      <c r="AW1" s="266"/>
      <c r="AX1" s="266"/>
      <c r="AY1" s="274"/>
      <c r="BA1" s="765" t="s">
        <v>
1089</v>
      </c>
      <c r="BB1" s="765"/>
      <c r="BC1" s="274" t="s">
        <v>
1090</v>
      </c>
      <c r="BD1" s="274" t="s">
        <v>
1091</v>
      </c>
      <c r="BE1" s="274"/>
      <c r="BF1" s="525" t="s">
        <v>
113</v>
      </c>
      <c r="BG1" s="525"/>
      <c r="BH1" s="525"/>
      <c r="BI1" s="525"/>
      <c r="BJ1" s="525"/>
      <c r="BK1" s="525"/>
      <c r="BL1" s="525"/>
      <c r="BM1" s="266"/>
      <c r="BN1" s="266"/>
      <c r="BO1" s="523"/>
      <c r="BP1" s="276"/>
      <c r="BQ1" s="276"/>
      <c r="BR1" s="272"/>
      <c r="BS1" s="272"/>
      <c r="BT1" s="272"/>
      <c r="BU1" s="272"/>
      <c r="BV1" s="272"/>
      <c r="BW1" s="272"/>
      <c r="BX1" s="272"/>
      <c r="BY1" s="272"/>
      <c r="BZ1" s="272"/>
      <c r="CA1" s="272"/>
      <c r="CB1" s="272"/>
      <c r="CC1" s="272"/>
      <c r="CD1" s="272"/>
      <c r="CE1" s="268" t="s">
        <v>
768</v>
      </c>
      <c r="CF1" s="268"/>
      <c r="CG1" s="268"/>
      <c r="CH1" s="268"/>
      <c r="CI1" s="268"/>
      <c r="CJ1" s="268"/>
      <c r="CK1" s="268"/>
      <c r="CL1" s="268"/>
      <c r="CM1" s="268"/>
      <c r="CN1" s="268"/>
      <c r="CO1" s="952" t="s">
        <v>
769</v>
      </c>
      <c r="CP1" s="952"/>
      <c r="CQ1" s="952"/>
      <c r="CR1" s="951" t="s">
        <v>
111</v>
      </c>
      <c r="CS1" s="951"/>
      <c r="CT1" s="951"/>
      <c r="CU1" s="951"/>
      <c r="CV1" s="951"/>
      <c r="CW1" s="951"/>
      <c r="CX1" s="951"/>
      <c r="CY1" s="951"/>
      <c r="CZ1" s="951"/>
      <c r="DA1" s="272"/>
      <c r="DB1" s="273"/>
      <c r="DC1" s="273"/>
      <c r="DD1" s="273"/>
      <c r="DE1" s="273"/>
      <c r="DF1" s="266"/>
      <c r="DG1" s="266"/>
      <c r="DH1" s="266"/>
      <c r="DI1" s="266"/>
      <c r="DJ1" s="266"/>
      <c r="DK1" s="266"/>
      <c r="DL1" s="266"/>
      <c r="DM1" s="266"/>
      <c r="DN1" s="266"/>
      <c r="DO1" s="266"/>
      <c r="DP1" s="266"/>
      <c r="DQ1" s="266"/>
      <c r="DR1" s="266"/>
      <c r="DS1" s="266"/>
      <c r="DT1" s="266"/>
      <c r="DU1" s="266"/>
      <c r="DV1" s="266"/>
      <c r="DW1" s="266"/>
      <c r="DX1" s="266"/>
      <c r="DY1" s="266"/>
      <c r="DZ1" s="266"/>
      <c r="EA1" s="266"/>
      <c r="EB1" s="266"/>
      <c r="EC1" s="274"/>
      <c r="EE1" s="765" t="s">
        <v>
770</v>
      </c>
      <c r="EF1" s="765"/>
      <c r="EG1" s="274" t="s">
        <v>
758</v>
      </c>
      <c r="EH1" s="274" t="s">
        <v>
688</v>
      </c>
      <c r="EI1" s="274"/>
      <c r="EJ1" s="275" t="s">
        <v>
113</v>
      </c>
      <c r="EK1" s="275"/>
      <c r="EL1" s="275"/>
      <c r="EM1" s="275"/>
      <c r="EN1" s="275"/>
      <c r="EO1" s="275"/>
      <c r="EP1" s="275"/>
      <c r="EQ1" s="266"/>
      <c r="ER1" s="266"/>
      <c r="ES1" s="264"/>
      <c r="ET1" s="276"/>
      <c r="EU1" s="276"/>
      <c r="EV1" s="272"/>
      <c r="EW1" s="272"/>
      <c r="EX1" s="272"/>
      <c r="EY1" s="272"/>
      <c r="EZ1" s="272"/>
      <c r="FA1" s="272"/>
      <c r="FB1" s="272"/>
      <c r="FC1" s="272"/>
      <c r="FD1" s="272"/>
      <c r="FE1" s="272"/>
      <c r="FF1" s="272"/>
      <c r="FG1" s="272"/>
      <c r="FH1" s="272"/>
      <c r="FI1" s="274"/>
      <c r="FJ1" s="765" t="s">
        <v>
770</v>
      </c>
      <c r="FK1" s="765"/>
      <c r="FL1" s="274" t="s">
        <v>
758</v>
      </c>
      <c r="FM1" s="274" t="s">
        <v>
691</v>
      </c>
      <c r="FN1" s="274"/>
      <c r="FO1" s="274"/>
      <c r="FP1" s="275" t="s">
        <v>
114</v>
      </c>
      <c r="FQ1" s="275"/>
      <c r="FR1" s="275"/>
      <c r="FS1" s="275"/>
      <c r="FT1" s="275"/>
      <c r="FU1" s="275"/>
      <c r="FV1" s="275"/>
      <c r="FW1" s="277"/>
      <c r="FX1" s="277"/>
      <c r="FY1" s="277"/>
      <c r="FZ1" s="277"/>
      <c r="GA1" s="277"/>
      <c r="GB1" s="277"/>
      <c r="GC1" s="277"/>
      <c r="GD1" s="272"/>
      <c r="GE1" s="272"/>
      <c r="GF1" s="272"/>
      <c r="GG1" s="272"/>
      <c r="GH1" s="272"/>
      <c r="GI1" s="272"/>
      <c r="GJ1" s="272"/>
      <c r="GK1" s="272"/>
      <c r="GL1" s="272"/>
      <c r="GM1" s="272"/>
      <c r="GN1" s="272"/>
      <c r="GO1" s="272"/>
      <c r="GP1" s="272"/>
      <c r="GQ1" s="272"/>
      <c r="GR1" s="278" t="s">
        <v>
772</v>
      </c>
      <c r="GS1" s="278"/>
      <c r="GT1" s="272"/>
      <c r="GU1" s="272"/>
      <c r="GV1" s="272"/>
      <c r="GW1" s="272"/>
      <c r="GX1" s="272"/>
      <c r="GY1" s="272"/>
      <c r="GZ1" s="272"/>
      <c r="HA1" s="272"/>
      <c r="HB1" s="272"/>
      <c r="HC1" s="272"/>
      <c r="HD1" s="272"/>
      <c r="HE1" s="272"/>
      <c r="HF1" s="272"/>
      <c r="HG1" s="272"/>
      <c r="HH1" s="272"/>
      <c r="HI1" s="272"/>
      <c r="HJ1" s="272"/>
      <c r="HK1" s="272"/>
      <c r="HL1" s="272"/>
      <c r="HM1" s="272"/>
      <c r="HN1" s="272"/>
      <c r="HO1" s="272"/>
      <c r="HP1" s="272"/>
      <c r="HQ1" s="272"/>
      <c r="HR1" s="272"/>
      <c r="HS1" s="272"/>
      <c r="HT1" s="272"/>
      <c r="HU1" s="272"/>
      <c r="HV1" s="272"/>
      <c r="HW1" s="272"/>
      <c r="HX1" s="272"/>
      <c r="HY1" s="272"/>
      <c r="HZ1" s="266"/>
      <c r="IA1" s="266"/>
      <c r="IB1" s="266"/>
      <c r="IC1" s="266"/>
      <c r="ID1" s="266"/>
      <c r="IE1" s="266"/>
      <c r="IF1" s="266"/>
      <c r="IG1" s="266"/>
      <c r="IH1" s="266"/>
      <c r="II1" s="952" t="s">
        <v>
773</v>
      </c>
      <c r="IJ1" s="952"/>
      <c r="IK1" s="952"/>
      <c r="IL1" s="951" t="s">
        <v>
116</v>
      </c>
      <c r="IM1" s="951"/>
      <c r="IN1" s="951"/>
      <c r="IO1" s="951"/>
      <c r="IP1" s="951"/>
      <c r="IQ1" s="951"/>
      <c r="IR1" s="951"/>
      <c r="IS1" s="951"/>
      <c r="IT1" s="272"/>
      <c r="IU1" s="272"/>
      <c r="IV1" s="272"/>
      <c r="IW1" s="272"/>
      <c r="IX1" s="272"/>
      <c r="IY1" s="272"/>
      <c r="IZ1" s="272"/>
      <c r="JA1" s="272"/>
      <c r="JB1" s="272"/>
      <c r="JC1" s="272"/>
      <c r="JD1" s="272"/>
      <c r="JE1" s="272"/>
      <c r="JF1" s="266"/>
      <c r="JG1" s="266"/>
      <c r="JH1" s="266"/>
      <c r="JI1" s="266"/>
      <c r="JJ1" s="266"/>
      <c r="JK1" s="266"/>
      <c r="JL1" s="439"/>
      <c r="JN1" s="962" t="s">
        <v>
117</v>
      </c>
      <c r="JO1" s="962"/>
      <c r="JP1" s="441" t="s">
        <v>
3</v>
      </c>
      <c r="JQ1" s="441" t="s">
        <v>
68</v>
      </c>
      <c r="JR1" s="441"/>
      <c r="JS1" s="442" t="s">
        <v>
118</v>
      </c>
      <c r="JT1" s="442"/>
      <c r="JU1" s="442"/>
      <c r="JV1" s="442"/>
      <c r="JW1" s="442"/>
      <c r="JX1" s="442"/>
      <c r="JY1" s="442"/>
      <c r="JZ1" s="442"/>
      <c r="KA1" s="442"/>
      <c r="KB1" s="442"/>
      <c r="KC1" s="442"/>
      <c r="KD1" s="442"/>
      <c r="KE1" s="442"/>
      <c r="KF1" s="442"/>
      <c r="KG1" s="265"/>
      <c r="KH1" s="265"/>
      <c r="KI1" s="265"/>
      <c r="KJ1" s="265"/>
      <c r="KK1" s="265"/>
      <c r="KL1" s="265"/>
      <c r="KM1" s="265"/>
      <c r="KN1" s="265"/>
      <c r="KO1" s="265"/>
      <c r="KP1" s="265"/>
      <c r="KQ1" s="265"/>
      <c r="KR1" s="265"/>
      <c r="KS1" s="265"/>
      <c r="KT1" s="265"/>
      <c r="KU1" s="268"/>
      <c r="KV1" s="268"/>
      <c r="KW1" s="268"/>
      <c r="KX1" s="268"/>
      <c r="KY1" s="268"/>
      <c r="KZ1" s="268"/>
      <c r="LA1" s="268"/>
      <c r="LB1" s="268"/>
      <c r="LC1" s="268"/>
      <c r="LD1" s="268"/>
    </row>
    <row r="2" spans="1:316" ht="15" customHeight="1" x14ac:dyDescent="0.15">
      <c r="A2" s="268"/>
      <c r="B2" s="268"/>
      <c r="C2" s="268"/>
      <c r="D2" s="268"/>
      <c r="E2" s="268"/>
      <c r="F2" s="268"/>
      <c r="G2" s="268"/>
      <c r="H2" s="268"/>
      <c r="I2" s="268"/>
      <c r="J2" s="268"/>
      <c r="K2" s="952"/>
      <c r="L2" s="952"/>
      <c r="M2" s="952"/>
      <c r="N2" s="951"/>
      <c r="O2" s="951"/>
      <c r="P2" s="951"/>
      <c r="Q2" s="951"/>
      <c r="R2" s="951"/>
      <c r="S2" s="951"/>
      <c r="T2" s="951"/>
      <c r="U2" s="951"/>
      <c r="V2" s="951"/>
      <c r="W2" s="272"/>
      <c r="X2" s="266"/>
      <c r="Y2" s="266"/>
      <c r="Z2" s="266"/>
      <c r="AA2" s="266"/>
      <c r="AB2" s="266"/>
      <c r="AC2" s="266"/>
      <c r="AD2" s="266"/>
      <c r="AE2" s="266"/>
      <c r="AF2" s="266"/>
      <c r="AG2" s="266"/>
      <c r="AH2" s="266"/>
      <c r="AI2" s="266"/>
      <c r="AJ2" s="266"/>
      <c r="AK2" s="266"/>
      <c r="AL2" s="266"/>
      <c r="AM2" s="266"/>
      <c r="AN2" s="266"/>
      <c r="AO2" s="266"/>
      <c r="AP2" s="266"/>
      <c r="AQ2" s="266"/>
      <c r="AR2" s="266"/>
      <c r="AS2" s="266"/>
      <c r="AT2" s="266"/>
      <c r="AU2" s="266"/>
      <c r="AV2" s="266"/>
      <c r="AW2" s="266"/>
      <c r="AX2" s="266"/>
      <c r="AY2" s="875" t="s">
        <v>
7</v>
      </c>
      <c r="AZ2" s="953"/>
      <c r="BA2" s="953"/>
      <c r="BB2" s="953"/>
      <c r="BC2" s="954"/>
      <c r="BD2" s="707" t="s">
        <v>
681</v>
      </c>
      <c r="BE2" s="707"/>
      <c r="BF2" s="707"/>
      <c r="BG2" s="707"/>
      <c r="BH2" s="707"/>
      <c r="BI2" s="707"/>
      <c r="BJ2" s="707"/>
      <c r="BK2" s="707"/>
      <c r="BL2" s="707"/>
      <c r="BM2" s="707" t="s">
        <v>
842</v>
      </c>
      <c r="BN2" s="707"/>
      <c r="BO2" s="707"/>
      <c r="BP2" s="707"/>
      <c r="BQ2" s="707"/>
      <c r="BR2" s="707"/>
      <c r="BS2" s="707"/>
      <c r="BT2" s="707"/>
      <c r="BU2" s="707"/>
      <c r="BV2" s="707" t="s">
        <v>
843</v>
      </c>
      <c r="BW2" s="707"/>
      <c r="BX2" s="707"/>
      <c r="BY2" s="707"/>
      <c r="BZ2" s="707"/>
      <c r="CA2" s="707"/>
      <c r="CB2" s="707"/>
      <c r="CC2" s="707"/>
      <c r="CD2" s="707"/>
      <c r="CE2" s="268"/>
      <c r="CF2" s="268"/>
      <c r="CG2" s="268"/>
      <c r="CH2" s="268"/>
      <c r="CI2" s="268"/>
      <c r="CJ2" s="268"/>
      <c r="CK2" s="268"/>
      <c r="CL2" s="268"/>
      <c r="CM2" s="268"/>
      <c r="CN2" s="268"/>
      <c r="CO2" s="952"/>
      <c r="CP2" s="952"/>
      <c r="CQ2" s="952"/>
      <c r="CR2" s="951"/>
      <c r="CS2" s="951"/>
      <c r="CT2" s="951"/>
      <c r="CU2" s="951"/>
      <c r="CV2" s="951"/>
      <c r="CW2" s="951"/>
      <c r="CX2" s="951"/>
      <c r="CY2" s="951"/>
      <c r="CZ2" s="951"/>
      <c r="DA2" s="272"/>
      <c r="DB2" s="266"/>
      <c r="DC2" s="266"/>
      <c r="DD2" s="266"/>
      <c r="DE2" s="266"/>
      <c r="DF2" s="266"/>
      <c r="DG2" s="266"/>
      <c r="DH2" s="266"/>
      <c r="DI2" s="266"/>
      <c r="DJ2" s="266"/>
      <c r="DK2" s="266"/>
      <c r="DL2" s="266"/>
      <c r="DM2" s="266"/>
      <c r="DN2" s="266"/>
      <c r="DO2" s="266"/>
      <c r="DP2" s="266"/>
      <c r="DQ2" s="266"/>
      <c r="DR2" s="266"/>
      <c r="DS2" s="266"/>
      <c r="DT2" s="266"/>
      <c r="DU2" s="266"/>
      <c r="DV2" s="266"/>
      <c r="DW2" s="266"/>
      <c r="DX2" s="266"/>
      <c r="DY2" s="266"/>
      <c r="DZ2" s="266"/>
      <c r="EA2" s="266"/>
      <c r="EB2" s="266"/>
      <c r="EC2" s="875" t="s">
        <v>
7</v>
      </c>
      <c r="ED2" s="953"/>
      <c r="EE2" s="953"/>
      <c r="EF2" s="953"/>
      <c r="EG2" s="954"/>
      <c r="EH2" s="707" t="s">
        <v>
435</v>
      </c>
      <c r="EI2" s="707"/>
      <c r="EJ2" s="707"/>
      <c r="EK2" s="707"/>
      <c r="EL2" s="707"/>
      <c r="EM2" s="707"/>
      <c r="EN2" s="707"/>
      <c r="EO2" s="707"/>
      <c r="EP2" s="707"/>
      <c r="EQ2" s="707" t="s">
        <v>
679</v>
      </c>
      <c r="ER2" s="707"/>
      <c r="ES2" s="707"/>
      <c r="ET2" s="707"/>
      <c r="EU2" s="707"/>
      <c r="EV2" s="707"/>
      <c r="EW2" s="707"/>
      <c r="EX2" s="707"/>
      <c r="EY2" s="707"/>
      <c r="EZ2" s="707" t="s">
        <v>
680</v>
      </c>
      <c r="FA2" s="707"/>
      <c r="FB2" s="707"/>
      <c r="FC2" s="707"/>
      <c r="FD2" s="707"/>
      <c r="FE2" s="707"/>
      <c r="FF2" s="707"/>
      <c r="FG2" s="707"/>
      <c r="FH2" s="707"/>
      <c r="FI2" s="264"/>
      <c r="FJ2" s="264"/>
      <c r="FK2" s="264"/>
      <c r="FL2" s="264"/>
      <c r="FM2" s="264"/>
      <c r="FN2" s="264"/>
      <c r="FO2" s="275"/>
      <c r="FP2" s="275"/>
      <c r="FQ2" s="275"/>
      <c r="FR2" s="275"/>
      <c r="FS2" s="275"/>
      <c r="FT2" s="275"/>
      <c r="FU2" s="275"/>
      <c r="FV2" s="275"/>
      <c r="FW2" s="275"/>
      <c r="FX2" s="264"/>
      <c r="FY2" s="264"/>
      <c r="FZ2" s="264"/>
      <c r="GA2" s="264"/>
      <c r="GB2" s="264"/>
      <c r="GC2" s="279" t="s">
        <v>
774</v>
      </c>
      <c r="GD2" s="279" t="s">
        <v>
20</v>
      </c>
      <c r="GE2" s="279"/>
      <c r="GF2" s="279"/>
      <c r="GG2" s="279"/>
      <c r="GH2" s="279"/>
      <c r="GI2" s="279"/>
      <c r="GJ2" s="279"/>
      <c r="GK2" s="279"/>
      <c r="GL2" s="279"/>
      <c r="GM2" s="279"/>
      <c r="GN2" s="279"/>
      <c r="GO2" s="272"/>
      <c r="GP2" s="272"/>
      <c r="GQ2" s="272"/>
      <c r="GR2" s="272"/>
      <c r="GS2" s="272"/>
      <c r="GT2" s="272"/>
      <c r="GU2" s="272"/>
      <c r="GV2" s="264"/>
      <c r="GW2" s="264"/>
      <c r="GX2" s="264"/>
      <c r="GY2" s="264"/>
      <c r="GZ2" s="264"/>
      <c r="HA2" s="264"/>
      <c r="HB2" s="264"/>
      <c r="HC2" s="264"/>
      <c r="HD2" s="264"/>
      <c r="HE2" s="264"/>
      <c r="HF2" s="264"/>
      <c r="HG2" s="264"/>
      <c r="HH2" s="275"/>
      <c r="HI2" s="275"/>
      <c r="HJ2" s="275"/>
      <c r="HK2" s="275"/>
      <c r="HL2" s="275"/>
      <c r="HM2" s="275"/>
      <c r="HN2" s="275"/>
      <c r="HO2" s="275"/>
      <c r="HP2" s="275"/>
      <c r="HQ2" s="275"/>
      <c r="HR2" s="275"/>
      <c r="HS2" s="275"/>
      <c r="HT2" s="275"/>
      <c r="HU2" s="275"/>
      <c r="HV2" s="275"/>
      <c r="HW2" s="275"/>
      <c r="HX2" s="275"/>
      <c r="HY2" s="275"/>
      <c r="HZ2" s="266"/>
      <c r="IA2" s="266"/>
      <c r="IB2" s="266"/>
      <c r="IC2" s="266"/>
      <c r="ID2" s="266"/>
      <c r="IE2" s="266"/>
      <c r="IF2" s="266"/>
      <c r="IG2" s="266"/>
      <c r="IH2" s="266"/>
      <c r="II2" s="952"/>
      <c r="IJ2" s="952"/>
      <c r="IK2" s="952"/>
      <c r="IL2" s="951"/>
      <c r="IM2" s="951"/>
      <c r="IN2" s="951"/>
      <c r="IO2" s="951"/>
      <c r="IP2" s="951"/>
      <c r="IQ2" s="951"/>
      <c r="IR2" s="951"/>
      <c r="IS2" s="951"/>
      <c r="IT2" s="272"/>
      <c r="IU2" s="272"/>
      <c r="IV2" s="275"/>
      <c r="IW2" s="275"/>
      <c r="IX2" s="275"/>
      <c r="IY2" s="275"/>
      <c r="IZ2" s="275"/>
      <c r="JA2" s="275"/>
      <c r="JB2" s="275"/>
      <c r="JC2" s="275"/>
      <c r="JD2" s="275"/>
      <c r="JE2" s="275"/>
      <c r="JF2" s="266"/>
      <c r="JG2" s="266"/>
      <c r="JH2" s="266"/>
      <c r="JI2" s="266"/>
      <c r="JJ2" s="266"/>
      <c r="JK2" s="266"/>
      <c r="JL2" s="439"/>
      <c r="JO2" s="441"/>
      <c r="JP2" s="441"/>
      <c r="JQ2" s="441"/>
      <c r="JR2" s="442"/>
      <c r="JS2" s="442"/>
      <c r="JT2" s="442"/>
      <c r="JU2" s="442"/>
      <c r="JV2" s="442"/>
      <c r="JW2" s="442"/>
      <c r="JX2" s="443"/>
      <c r="JY2" s="442"/>
      <c r="JZ2" s="442"/>
      <c r="KA2" s="442"/>
      <c r="KB2" s="442"/>
      <c r="KC2" s="265"/>
      <c r="KD2" s="265"/>
      <c r="KE2" s="265"/>
      <c r="KF2" s="265"/>
      <c r="KG2" s="265"/>
      <c r="KH2" s="265"/>
      <c r="KI2" s="265"/>
      <c r="KJ2" s="265"/>
      <c r="KK2" s="265"/>
      <c r="KL2" s="265"/>
      <c r="KM2" s="265"/>
      <c r="KN2" s="265"/>
      <c r="KO2" s="265"/>
      <c r="KP2" s="265"/>
      <c r="KQ2" s="265"/>
      <c r="KR2" s="265"/>
      <c r="KS2" s="265"/>
      <c r="KT2" s="265"/>
      <c r="KU2" s="268"/>
      <c r="KV2" s="268"/>
      <c r="KW2" s="268"/>
      <c r="KX2" s="268"/>
      <c r="KY2" s="268"/>
      <c r="KZ2" s="268"/>
      <c r="LA2" s="268"/>
      <c r="LB2" s="268"/>
      <c r="LC2" s="268"/>
      <c r="LD2" s="268"/>
    </row>
    <row r="3" spans="1:316" ht="18" customHeight="1" x14ac:dyDescent="0.15">
      <c r="A3" s="268"/>
      <c r="B3" s="268"/>
      <c r="C3" s="268"/>
      <c r="D3" s="268"/>
      <c r="E3" s="268"/>
      <c r="F3" s="268"/>
      <c r="G3" s="268"/>
      <c r="H3" s="268"/>
      <c r="I3" s="268"/>
      <c r="J3" s="268"/>
      <c r="K3" s="274"/>
      <c r="L3" s="727" t="s">
        <v>
112</v>
      </c>
      <c r="M3" s="727"/>
      <c r="N3" s="280" t="s">
        <v>
3</v>
      </c>
      <c r="O3" s="280" t="s">
        <v>
4</v>
      </c>
      <c r="P3" s="280"/>
      <c r="Q3" s="278" t="s">
        <v>
119</v>
      </c>
      <c r="S3" s="278"/>
      <c r="T3" s="278"/>
      <c r="U3" s="278"/>
      <c r="V3" s="278"/>
      <c r="W3" s="278"/>
      <c r="X3" s="278"/>
      <c r="Y3" s="278"/>
      <c r="Z3" s="278"/>
      <c r="AA3" s="278"/>
      <c r="AB3" s="278"/>
      <c r="AC3" s="278"/>
      <c r="AD3" s="278"/>
      <c r="AE3" s="278"/>
      <c r="AF3" s="278"/>
      <c r="AG3" s="278"/>
      <c r="AH3" s="278"/>
      <c r="AI3" s="278"/>
      <c r="AJ3" s="272"/>
      <c r="AK3" s="272"/>
      <c r="AL3" s="272"/>
      <c r="AM3" s="272"/>
      <c r="AN3" s="272"/>
      <c r="AO3" s="272"/>
      <c r="AP3" s="272"/>
      <c r="AQ3" s="272"/>
      <c r="AR3" s="278" t="s">
        <v>
72</v>
      </c>
      <c r="AS3" s="278"/>
      <c r="AT3" s="278"/>
      <c r="AU3" s="278"/>
      <c r="AV3" s="278"/>
      <c r="AW3" s="264"/>
      <c r="AX3" s="264"/>
      <c r="AY3" s="281"/>
      <c r="AZ3" s="523"/>
      <c r="BA3" s="833" t="s">
        <v>
52</v>
      </c>
      <c r="BB3" s="946"/>
      <c r="BC3" s="947"/>
      <c r="BD3" s="853">
        <v>
886</v>
      </c>
      <c r="BE3" s="946"/>
      <c r="BF3" s="946"/>
      <c r="BG3" s="946"/>
      <c r="BH3" s="946"/>
      <c r="BI3" s="946"/>
      <c r="BJ3" s="946"/>
      <c r="BK3" s="946"/>
      <c r="BL3" s="947"/>
      <c r="BM3" s="833">
        <v>
883</v>
      </c>
      <c r="BN3" s="946"/>
      <c r="BO3" s="946"/>
      <c r="BP3" s="946"/>
      <c r="BQ3" s="946"/>
      <c r="BR3" s="946"/>
      <c r="BS3" s="946"/>
      <c r="BT3" s="946"/>
      <c r="BU3" s="946"/>
      <c r="BV3" s="853">
        <v>
895</v>
      </c>
      <c r="BW3" s="946"/>
      <c r="BX3" s="946"/>
      <c r="BY3" s="946"/>
      <c r="BZ3" s="946"/>
      <c r="CA3" s="946"/>
      <c r="CB3" s="946"/>
      <c r="CC3" s="946"/>
      <c r="CD3" s="947"/>
      <c r="CE3" s="268"/>
      <c r="CF3" s="268"/>
      <c r="CG3" s="268"/>
      <c r="CH3" s="268"/>
      <c r="CI3" s="268"/>
      <c r="CJ3" s="268"/>
      <c r="CK3" s="268"/>
      <c r="CL3" s="268"/>
      <c r="CM3" s="268"/>
      <c r="CN3" s="268"/>
      <c r="CO3" s="274"/>
      <c r="CP3" s="727" t="s">
        <v>
775</v>
      </c>
      <c r="CQ3" s="727"/>
      <c r="CR3" s="280" t="s">
        <v>
758</v>
      </c>
      <c r="CS3" s="280" t="s">
        <v>
4</v>
      </c>
      <c r="CT3" s="280"/>
      <c r="CU3" s="278" t="s">
        <v>
119</v>
      </c>
      <c r="CW3" s="278"/>
      <c r="CX3" s="278"/>
      <c r="CY3" s="278"/>
      <c r="CZ3" s="278"/>
      <c r="DA3" s="278"/>
      <c r="DB3" s="278"/>
      <c r="DC3" s="278"/>
      <c r="DD3" s="278"/>
      <c r="DE3" s="278"/>
      <c r="DF3" s="278"/>
      <c r="DG3" s="278"/>
      <c r="DH3" s="278"/>
      <c r="DI3" s="278"/>
      <c r="DJ3" s="278"/>
      <c r="DK3" s="278"/>
      <c r="DL3" s="278"/>
      <c r="DM3" s="278"/>
      <c r="DN3" s="272"/>
      <c r="DO3" s="272"/>
      <c r="DP3" s="272"/>
      <c r="DQ3" s="272"/>
      <c r="DR3" s="272"/>
      <c r="DS3" s="272"/>
      <c r="DT3" s="272"/>
      <c r="DU3" s="272"/>
      <c r="DV3" s="278" t="s">
        <v>
771</v>
      </c>
      <c r="DW3" s="278"/>
      <c r="DX3" s="278"/>
      <c r="DY3" s="278"/>
      <c r="DZ3" s="278"/>
      <c r="EA3" s="264"/>
      <c r="EB3" s="264"/>
      <c r="EC3" s="281"/>
      <c r="ED3" s="264"/>
      <c r="EE3" s="833" t="s">
        <v>
52</v>
      </c>
      <c r="EF3" s="946"/>
      <c r="EG3" s="947"/>
      <c r="EH3" s="853">
        <v>
836</v>
      </c>
      <c r="EI3" s="946"/>
      <c r="EJ3" s="946"/>
      <c r="EK3" s="946"/>
      <c r="EL3" s="946"/>
      <c r="EM3" s="946"/>
      <c r="EN3" s="946"/>
      <c r="EO3" s="946"/>
      <c r="EP3" s="947"/>
      <c r="EQ3" s="833">
        <v>
924</v>
      </c>
      <c r="ER3" s="946"/>
      <c r="ES3" s="946"/>
      <c r="ET3" s="946"/>
      <c r="EU3" s="946"/>
      <c r="EV3" s="946"/>
      <c r="EW3" s="946"/>
      <c r="EX3" s="946"/>
      <c r="EY3" s="946"/>
      <c r="EZ3" s="853">
        <v>
905</v>
      </c>
      <c r="FA3" s="946"/>
      <c r="FB3" s="946"/>
      <c r="FC3" s="946"/>
      <c r="FD3" s="946"/>
      <c r="FE3" s="946"/>
      <c r="FF3" s="946"/>
      <c r="FG3" s="946"/>
      <c r="FH3" s="947"/>
      <c r="FI3" s="572" t="s">
        <v>
7</v>
      </c>
      <c r="FJ3" s="565"/>
      <c r="FK3" s="565"/>
      <c r="FL3" s="565"/>
      <c r="FM3" s="565"/>
      <c r="FN3" s="565"/>
      <c r="FO3" s="565"/>
      <c r="FP3" s="566"/>
      <c r="FQ3" s="572"/>
      <c r="FR3" s="565"/>
      <c r="FS3" s="565"/>
      <c r="FT3" s="565"/>
      <c r="FU3" s="565"/>
      <c r="FV3" s="565"/>
      <c r="FW3" s="565"/>
      <c r="FX3" s="566"/>
      <c r="FY3" s="572"/>
      <c r="FZ3" s="565"/>
      <c r="GA3" s="565"/>
      <c r="GB3" s="565"/>
      <c r="GC3" s="565"/>
      <c r="GD3" s="565"/>
      <c r="GE3" s="565"/>
      <c r="GF3" s="565"/>
      <c r="GG3" s="565"/>
      <c r="GH3" s="565"/>
      <c r="GI3" s="565"/>
      <c r="GJ3" s="566"/>
      <c r="GK3" s="572" t="s">
        <v>
120</v>
      </c>
      <c r="GL3" s="565"/>
      <c r="GM3" s="565"/>
      <c r="GN3" s="565"/>
      <c r="GO3" s="565"/>
      <c r="GP3" s="565"/>
      <c r="GQ3" s="565"/>
      <c r="GR3" s="565"/>
      <c r="GS3" s="565"/>
      <c r="GT3" s="565"/>
      <c r="GU3" s="565"/>
      <c r="GV3" s="566"/>
      <c r="GW3" s="572" t="s">
        <v>
121</v>
      </c>
      <c r="GX3" s="565"/>
      <c r="GY3" s="565"/>
      <c r="GZ3" s="565"/>
      <c r="HA3" s="565"/>
      <c r="HB3" s="565"/>
      <c r="HC3" s="565"/>
      <c r="HD3" s="565"/>
      <c r="HE3" s="565"/>
      <c r="HF3" s="565"/>
      <c r="HG3" s="565"/>
      <c r="HH3" s="566"/>
      <c r="HI3" s="572" t="s">
        <v>
122</v>
      </c>
      <c r="HJ3" s="565"/>
      <c r="HK3" s="565"/>
      <c r="HL3" s="566"/>
      <c r="HM3" s="641" t="s">
        <v>
123</v>
      </c>
      <c r="HN3" s="586"/>
      <c r="HO3" s="586"/>
      <c r="HP3" s="642"/>
      <c r="HQ3" s="935" t="s">
        <v>
124</v>
      </c>
      <c r="HR3" s="936"/>
      <c r="HS3" s="936"/>
      <c r="HT3" s="937"/>
      <c r="HU3" s="264"/>
      <c r="HV3" s="264"/>
      <c r="HW3" s="264"/>
      <c r="HX3" s="264"/>
      <c r="HY3" s="264"/>
      <c r="HZ3" s="264"/>
      <c r="IA3" s="264"/>
      <c r="IB3" s="264"/>
      <c r="IC3" s="264"/>
      <c r="ID3" s="264"/>
      <c r="IE3" s="264"/>
      <c r="IF3" s="264"/>
      <c r="IG3" s="264"/>
      <c r="IH3" s="264"/>
      <c r="II3" s="274"/>
      <c r="IK3" s="727" t="s">
        <v>
776</v>
      </c>
      <c r="IL3" s="727"/>
      <c r="IM3" s="280" t="s">
        <v>
777</v>
      </c>
      <c r="IN3" s="280" t="s">
        <v>
778</v>
      </c>
      <c r="IO3" s="280"/>
      <c r="IP3" s="278" t="s">
        <v>
125</v>
      </c>
      <c r="IQ3" s="278"/>
      <c r="IR3" s="278"/>
      <c r="IS3" s="278"/>
      <c r="IT3" s="278"/>
      <c r="IU3" s="278"/>
      <c r="IV3" s="264"/>
      <c r="IW3" s="264"/>
      <c r="IX3" s="264"/>
      <c r="IY3" s="264"/>
      <c r="IZ3" s="264"/>
      <c r="JA3" s="264"/>
      <c r="JB3" s="264"/>
      <c r="JC3" s="264"/>
      <c r="JD3" s="264"/>
      <c r="JE3" s="264"/>
      <c r="JF3" s="264"/>
      <c r="JG3" s="264"/>
      <c r="JH3" s="264"/>
      <c r="JI3" s="264"/>
      <c r="JJ3" s="264"/>
      <c r="JK3" s="264"/>
      <c r="JL3" s="770" t="s">
        <v>
7</v>
      </c>
      <c r="JM3" s="771"/>
      <c r="JN3" s="771"/>
      <c r="JO3" s="771"/>
      <c r="JP3" s="771"/>
      <c r="JQ3" s="771"/>
      <c r="JR3" s="771"/>
      <c r="JS3" s="772"/>
      <c r="JT3" s="770" t="s">
        <v>
52</v>
      </c>
      <c r="JU3" s="771"/>
      <c r="JV3" s="772"/>
      <c r="JW3" s="770" t="s">
        <v>
126</v>
      </c>
      <c r="JX3" s="771"/>
      <c r="JY3" s="772"/>
      <c r="JZ3" s="770" t="s">
        <v>
127</v>
      </c>
      <c r="KA3" s="771"/>
      <c r="KB3" s="772"/>
      <c r="KC3" s="963" t="s">
        <v>
128</v>
      </c>
      <c r="KD3" s="964"/>
      <c r="KE3" s="965"/>
      <c r="KF3" s="770" t="s">
        <v>
129</v>
      </c>
      <c r="KG3" s="771"/>
      <c r="KH3" s="772"/>
      <c r="KI3" s="770" t="s">
        <v>
130</v>
      </c>
      <c r="KJ3" s="771"/>
      <c r="KK3" s="772"/>
      <c r="KL3" s="770" t="s">
        <v>
131</v>
      </c>
      <c r="KM3" s="771"/>
      <c r="KN3" s="772"/>
      <c r="KO3" s="770" t="s">
        <v>
132</v>
      </c>
      <c r="KP3" s="771"/>
      <c r="KQ3" s="772"/>
      <c r="KR3" s="770" t="s">
        <v>
71</v>
      </c>
      <c r="KS3" s="771"/>
      <c r="KT3" s="772"/>
      <c r="KU3" s="268"/>
      <c r="KV3" s="268"/>
      <c r="KW3" s="268"/>
      <c r="KX3" s="268"/>
      <c r="KY3" s="268"/>
      <c r="KZ3" s="268"/>
      <c r="LA3" s="268"/>
      <c r="LB3" s="268"/>
      <c r="LC3" s="268"/>
      <c r="LD3" s="268"/>
    </row>
    <row r="4" spans="1:316" ht="18" customHeight="1" x14ac:dyDescent="0.15">
      <c r="A4" s="268"/>
      <c r="B4" s="268"/>
      <c r="C4" s="268"/>
      <c r="D4" s="268"/>
      <c r="E4" s="268"/>
      <c r="F4" s="268"/>
      <c r="G4" s="268"/>
      <c r="H4" s="268"/>
      <c r="I4" s="268"/>
      <c r="J4" s="268"/>
      <c r="K4" s="274"/>
      <c r="M4" s="282"/>
      <c r="N4" s="282"/>
      <c r="O4" s="280"/>
      <c r="P4" s="280"/>
      <c r="Q4" s="280"/>
      <c r="R4" s="278"/>
      <c r="S4" s="278"/>
      <c r="T4" s="278"/>
      <c r="U4" s="278"/>
      <c r="V4" s="278"/>
      <c r="W4" s="278"/>
      <c r="X4" s="278"/>
      <c r="Y4" s="278"/>
      <c r="Z4" s="278"/>
      <c r="AA4" s="278"/>
      <c r="AB4" s="278"/>
      <c r="AC4" s="278"/>
      <c r="AD4" s="278"/>
      <c r="AE4" s="278"/>
      <c r="AF4" s="278"/>
      <c r="AG4" s="278"/>
      <c r="AH4" s="278"/>
      <c r="AI4" s="278"/>
      <c r="AJ4" s="272"/>
      <c r="AK4" s="272"/>
      <c r="AL4" s="272"/>
      <c r="AM4" s="272"/>
      <c r="AN4" s="272"/>
      <c r="AO4" s="272"/>
      <c r="AP4" s="272"/>
      <c r="AQ4" s="944">
        <v>
43555</v>
      </c>
      <c r="AR4" s="944"/>
      <c r="AS4" s="944"/>
      <c r="AT4" s="944"/>
      <c r="AU4" s="944"/>
      <c r="AV4" s="944"/>
      <c r="AW4" s="944"/>
      <c r="AX4" s="944"/>
      <c r="AY4" s="743" t="s">
        <v>
141</v>
      </c>
      <c r="AZ4" s="945"/>
      <c r="BA4" s="945"/>
      <c r="BB4" s="516"/>
      <c r="BC4" s="518"/>
      <c r="BD4" s="948"/>
      <c r="BE4" s="945"/>
      <c r="BF4" s="945"/>
      <c r="BG4" s="945"/>
      <c r="BH4" s="945"/>
      <c r="BI4" s="945"/>
      <c r="BJ4" s="945"/>
      <c r="BK4" s="945"/>
      <c r="BL4" s="949"/>
      <c r="BM4" s="950"/>
      <c r="BN4" s="950"/>
      <c r="BO4" s="950"/>
      <c r="BP4" s="950"/>
      <c r="BQ4" s="950"/>
      <c r="BR4" s="950"/>
      <c r="BS4" s="950"/>
      <c r="BT4" s="950"/>
      <c r="BU4" s="950"/>
      <c r="BV4" s="948"/>
      <c r="BW4" s="945"/>
      <c r="BX4" s="945"/>
      <c r="BY4" s="945"/>
      <c r="BZ4" s="945"/>
      <c r="CA4" s="945"/>
      <c r="CB4" s="945"/>
      <c r="CC4" s="945"/>
      <c r="CD4" s="949"/>
      <c r="CE4" s="268"/>
      <c r="CF4" s="268"/>
      <c r="CG4" s="268"/>
      <c r="CH4" s="268"/>
      <c r="CI4" s="268"/>
      <c r="CJ4" s="268"/>
      <c r="CK4" s="268"/>
      <c r="CL4" s="268"/>
      <c r="CM4" s="268"/>
      <c r="CN4" s="268"/>
      <c r="CO4" s="274"/>
      <c r="CQ4" s="282"/>
      <c r="CR4" s="282"/>
      <c r="CS4" s="280"/>
      <c r="CT4" s="280"/>
      <c r="CU4" s="280"/>
      <c r="CV4" s="278"/>
      <c r="CW4" s="278"/>
      <c r="CX4" s="278"/>
      <c r="CY4" s="278"/>
      <c r="CZ4" s="278"/>
      <c r="DA4" s="278"/>
      <c r="DB4" s="278"/>
      <c r="DC4" s="278"/>
      <c r="DD4" s="278"/>
      <c r="DE4" s="278"/>
      <c r="DF4" s="278"/>
      <c r="DG4" s="278"/>
      <c r="DH4" s="278"/>
      <c r="DI4" s="278"/>
      <c r="DJ4" s="278"/>
      <c r="DK4" s="278"/>
      <c r="DL4" s="278"/>
      <c r="DM4" s="278"/>
      <c r="DN4" s="272"/>
      <c r="DO4" s="272"/>
      <c r="DP4" s="272"/>
      <c r="DQ4" s="272"/>
      <c r="DR4" s="272"/>
      <c r="DS4" s="272"/>
      <c r="DT4" s="272"/>
      <c r="DU4" s="944">
        <v>
42460</v>
      </c>
      <c r="DV4" s="944"/>
      <c r="DW4" s="944"/>
      <c r="DX4" s="944"/>
      <c r="DY4" s="944"/>
      <c r="DZ4" s="944"/>
      <c r="EA4" s="944"/>
      <c r="EB4" s="944"/>
      <c r="EC4" s="743" t="s">
        <v>
141</v>
      </c>
      <c r="ED4" s="945"/>
      <c r="EE4" s="945"/>
      <c r="EF4" s="267"/>
      <c r="EG4" s="283"/>
      <c r="EH4" s="948"/>
      <c r="EI4" s="945"/>
      <c r="EJ4" s="945"/>
      <c r="EK4" s="945"/>
      <c r="EL4" s="945"/>
      <c r="EM4" s="945"/>
      <c r="EN4" s="945"/>
      <c r="EO4" s="945"/>
      <c r="EP4" s="949"/>
      <c r="EQ4" s="950"/>
      <c r="ER4" s="950"/>
      <c r="ES4" s="950"/>
      <c r="ET4" s="950"/>
      <c r="EU4" s="950"/>
      <c r="EV4" s="950"/>
      <c r="EW4" s="950"/>
      <c r="EX4" s="950"/>
      <c r="EY4" s="950"/>
      <c r="EZ4" s="948"/>
      <c r="FA4" s="945"/>
      <c r="FB4" s="945"/>
      <c r="FC4" s="945"/>
      <c r="FD4" s="945"/>
      <c r="FE4" s="945"/>
      <c r="FF4" s="945"/>
      <c r="FG4" s="945"/>
      <c r="FH4" s="949"/>
      <c r="FI4" s="844"/>
      <c r="FJ4" s="598"/>
      <c r="FK4" s="598"/>
      <c r="FL4" s="598"/>
      <c r="FM4" s="598"/>
      <c r="FN4" s="598"/>
      <c r="FO4" s="598"/>
      <c r="FP4" s="845"/>
      <c r="FQ4" s="844" t="s">
        <v>
133</v>
      </c>
      <c r="FR4" s="598"/>
      <c r="FS4" s="598"/>
      <c r="FT4" s="845"/>
      <c r="FU4" s="572" t="s">
        <v>
134</v>
      </c>
      <c r="FV4" s="565"/>
      <c r="FW4" s="565"/>
      <c r="FX4" s="566"/>
      <c r="FY4" s="844" t="s">
        <v>
135</v>
      </c>
      <c r="FZ4" s="598"/>
      <c r="GA4" s="598"/>
      <c r="GB4" s="845"/>
      <c r="GC4" s="572" t="s">
        <v>
134</v>
      </c>
      <c r="GD4" s="565"/>
      <c r="GE4" s="565"/>
      <c r="GF4" s="565"/>
      <c r="GG4" s="565"/>
      <c r="GH4" s="565"/>
      <c r="GI4" s="565"/>
      <c r="GJ4" s="566"/>
      <c r="GK4" s="568"/>
      <c r="GL4" s="569"/>
      <c r="GM4" s="569"/>
      <c r="GN4" s="569"/>
      <c r="GO4" s="569"/>
      <c r="GP4" s="569"/>
      <c r="GQ4" s="569"/>
      <c r="GR4" s="569"/>
      <c r="GS4" s="569"/>
      <c r="GT4" s="569"/>
      <c r="GU4" s="569"/>
      <c r="GV4" s="593"/>
      <c r="GW4" s="568"/>
      <c r="GX4" s="569"/>
      <c r="GY4" s="569"/>
      <c r="GZ4" s="569"/>
      <c r="HA4" s="569"/>
      <c r="HB4" s="569"/>
      <c r="HC4" s="569"/>
      <c r="HD4" s="569"/>
      <c r="HE4" s="569"/>
      <c r="HF4" s="569"/>
      <c r="HG4" s="569"/>
      <c r="HH4" s="593"/>
      <c r="HI4" s="844"/>
      <c r="HJ4" s="598"/>
      <c r="HK4" s="598"/>
      <c r="HL4" s="845"/>
      <c r="HM4" s="636"/>
      <c r="HN4" s="580"/>
      <c r="HO4" s="580"/>
      <c r="HP4" s="637"/>
      <c r="HQ4" s="938"/>
      <c r="HR4" s="939"/>
      <c r="HS4" s="939"/>
      <c r="HT4" s="940"/>
      <c r="HU4" s="264"/>
      <c r="HV4" s="264"/>
      <c r="HW4" s="264"/>
      <c r="HX4" s="264"/>
      <c r="HY4" s="264"/>
      <c r="HZ4" s="264"/>
      <c r="IA4" s="264"/>
      <c r="IB4" s="264"/>
      <c r="IC4" s="264"/>
      <c r="ID4" s="264"/>
      <c r="IE4" s="264"/>
      <c r="IF4" s="264"/>
      <c r="IG4" s="264"/>
      <c r="IH4" s="264"/>
      <c r="II4" s="274"/>
      <c r="IJ4" s="282"/>
      <c r="IK4" s="282"/>
      <c r="IL4" s="280"/>
      <c r="IM4" s="280"/>
      <c r="IN4" s="280"/>
      <c r="IP4" s="278" t="s">
        <v>
753</v>
      </c>
      <c r="IQ4" s="278"/>
      <c r="IR4" s="278"/>
      <c r="IS4" s="278"/>
      <c r="IT4" s="278"/>
      <c r="IU4" s="278"/>
      <c r="IV4" s="264"/>
      <c r="IW4" s="264"/>
      <c r="IX4" s="264"/>
      <c r="IY4" s="264"/>
      <c r="IZ4" s="264"/>
      <c r="JA4" s="264"/>
      <c r="JB4" s="264"/>
      <c r="JC4" s="264"/>
      <c r="JD4" s="264"/>
      <c r="JE4" s="264"/>
      <c r="JF4" s="264"/>
      <c r="JG4" s="264"/>
      <c r="JH4" s="264"/>
      <c r="JI4" s="264"/>
      <c r="JJ4" s="264"/>
      <c r="JK4" s="264"/>
      <c r="JL4" s="776"/>
      <c r="JM4" s="777"/>
      <c r="JN4" s="777"/>
      <c r="JO4" s="777"/>
      <c r="JP4" s="777"/>
      <c r="JQ4" s="777"/>
      <c r="JR4" s="777"/>
      <c r="JS4" s="778"/>
      <c r="JT4" s="776"/>
      <c r="JU4" s="777"/>
      <c r="JV4" s="778"/>
      <c r="JW4" s="776"/>
      <c r="JX4" s="777"/>
      <c r="JY4" s="778"/>
      <c r="JZ4" s="776"/>
      <c r="KA4" s="777"/>
      <c r="KB4" s="778"/>
      <c r="KC4" s="966"/>
      <c r="KD4" s="967"/>
      <c r="KE4" s="968"/>
      <c r="KF4" s="776"/>
      <c r="KG4" s="777"/>
      <c r="KH4" s="778"/>
      <c r="KI4" s="776"/>
      <c r="KJ4" s="777"/>
      <c r="KK4" s="778"/>
      <c r="KL4" s="776"/>
      <c r="KM4" s="777"/>
      <c r="KN4" s="778"/>
      <c r="KO4" s="776"/>
      <c r="KP4" s="777"/>
      <c r="KQ4" s="778"/>
      <c r="KR4" s="776"/>
      <c r="KS4" s="777"/>
      <c r="KT4" s="778"/>
      <c r="KU4" s="268"/>
      <c r="KV4" s="268"/>
      <c r="KW4" s="268"/>
      <c r="KX4" s="268"/>
      <c r="KY4" s="268"/>
      <c r="KZ4" s="268"/>
      <c r="LA4" s="268"/>
      <c r="LB4" s="268"/>
      <c r="LC4" s="268"/>
      <c r="LD4" s="268"/>
    </row>
    <row r="5" spans="1:316" ht="18" customHeight="1" x14ac:dyDescent="0.15">
      <c r="A5" s="268"/>
      <c r="B5" s="268"/>
      <c r="C5" s="268"/>
      <c r="D5" s="268"/>
      <c r="E5" s="268"/>
      <c r="F5" s="268"/>
      <c r="G5" s="268"/>
      <c r="H5" s="268"/>
      <c r="I5" s="268"/>
      <c r="J5" s="268"/>
      <c r="K5" s="917" t="s">
        <v>
6</v>
      </c>
      <c r="L5" s="918"/>
      <c r="M5" s="918"/>
      <c r="N5" s="918"/>
      <c r="O5" s="918"/>
      <c r="P5" s="918"/>
      <c r="Q5" s="918"/>
      <c r="R5" s="919"/>
      <c r="S5" s="697" t="s">
        <v>
136</v>
      </c>
      <c r="T5" s="697"/>
      <c r="U5" s="697"/>
      <c r="V5" s="697"/>
      <c r="W5" s="697"/>
      <c r="X5" s="697"/>
      <c r="Y5" s="697"/>
      <c r="Z5" s="697" t="s">
        <v>
137</v>
      </c>
      <c r="AA5" s="697"/>
      <c r="AB5" s="697"/>
      <c r="AC5" s="697"/>
      <c r="AD5" s="697"/>
      <c r="AE5" s="697"/>
      <c r="AF5" s="697"/>
      <c r="AG5" s="697"/>
      <c r="AH5" s="697"/>
      <c r="AI5" s="697"/>
      <c r="AJ5" s="697"/>
      <c r="AK5" s="697"/>
      <c r="AL5" s="917" t="s">
        <v>
138</v>
      </c>
      <c r="AM5" s="918"/>
      <c r="AN5" s="918"/>
      <c r="AO5" s="918"/>
      <c r="AP5" s="919"/>
      <c r="AQ5" s="926" t="s">
        <v>
139</v>
      </c>
      <c r="AR5" s="927"/>
      <c r="AS5" s="927"/>
      <c r="AT5" s="927"/>
      <c r="AU5" s="917" t="s">
        <v>
140</v>
      </c>
      <c r="AV5" s="918"/>
      <c r="AW5" s="918"/>
      <c r="AX5" s="919"/>
      <c r="AY5" s="853">
        <v>
1</v>
      </c>
      <c r="AZ5" s="833"/>
      <c r="BA5" s="833"/>
      <c r="BB5" s="833"/>
      <c r="BC5" s="854"/>
      <c r="BD5" s="853" t="s">
        <v>
1092</v>
      </c>
      <c r="BE5" s="833"/>
      <c r="BF5" s="833"/>
      <c r="BG5" s="833"/>
      <c r="BH5" s="833"/>
      <c r="BI5" s="833"/>
      <c r="BJ5" s="833"/>
      <c r="BK5" s="833"/>
      <c r="BL5" s="854"/>
      <c r="BM5" s="853" t="s">
        <v>
1093</v>
      </c>
      <c r="BN5" s="833"/>
      <c r="BO5" s="833"/>
      <c r="BP5" s="833"/>
      <c r="BQ5" s="833"/>
      <c r="BR5" s="833"/>
      <c r="BS5" s="833"/>
      <c r="BT5" s="833"/>
      <c r="BU5" s="854"/>
      <c r="BV5" s="853" t="s">
        <v>
1093</v>
      </c>
      <c r="BW5" s="833"/>
      <c r="BX5" s="833"/>
      <c r="BY5" s="833"/>
      <c r="BZ5" s="833"/>
      <c r="CA5" s="833"/>
      <c r="CB5" s="833"/>
      <c r="CC5" s="833"/>
      <c r="CD5" s="854"/>
      <c r="CE5" s="268"/>
      <c r="CF5" s="268"/>
      <c r="CG5" s="268"/>
      <c r="CH5" s="268"/>
      <c r="CI5" s="268"/>
      <c r="CJ5" s="268"/>
      <c r="CK5" s="268"/>
      <c r="CL5" s="268"/>
      <c r="CM5" s="268"/>
      <c r="CN5" s="268"/>
      <c r="CO5" s="917" t="s">
        <v>
6</v>
      </c>
      <c r="CP5" s="918"/>
      <c r="CQ5" s="918"/>
      <c r="CR5" s="918"/>
      <c r="CS5" s="918"/>
      <c r="CT5" s="918"/>
      <c r="CU5" s="918"/>
      <c r="CV5" s="919"/>
      <c r="CW5" s="697" t="s">
        <v>
136</v>
      </c>
      <c r="CX5" s="697"/>
      <c r="CY5" s="697"/>
      <c r="CZ5" s="697"/>
      <c r="DA5" s="697"/>
      <c r="DB5" s="697"/>
      <c r="DC5" s="697"/>
      <c r="DD5" s="697" t="s">
        <v>
137</v>
      </c>
      <c r="DE5" s="697"/>
      <c r="DF5" s="697"/>
      <c r="DG5" s="697"/>
      <c r="DH5" s="697"/>
      <c r="DI5" s="697"/>
      <c r="DJ5" s="697"/>
      <c r="DK5" s="697"/>
      <c r="DL5" s="697"/>
      <c r="DM5" s="697"/>
      <c r="DN5" s="697"/>
      <c r="DO5" s="697"/>
      <c r="DP5" s="917" t="s">
        <v>
138</v>
      </c>
      <c r="DQ5" s="918"/>
      <c r="DR5" s="918"/>
      <c r="DS5" s="918"/>
      <c r="DT5" s="919"/>
      <c r="DU5" s="926" t="s">
        <v>
139</v>
      </c>
      <c r="DV5" s="927"/>
      <c r="DW5" s="927"/>
      <c r="DX5" s="927"/>
      <c r="DY5" s="917" t="s">
        <v>
140</v>
      </c>
      <c r="DZ5" s="918"/>
      <c r="EA5" s="918"/>
      <c r="EB5" s="919"/>
      <c r="EC5" s="853">
        <v>
1</v>
      </c>
      <c r="ED5" s="833"/>
      <c r="EE5" s="833"/>
      <c r="EF5" s="833"/>
      <c r="EG5" s="854"/>
      <c r="EH5" s="853" t="s">
        <v>
192</v>
      </c>
      <c r="EI5" s="833"/>
      <c r="EJ5" s="833"/>
      <c r="EK5" s="833"/>
      <c r="EL5" s="833"/>
      <c r="EM5" s="833"/>
      <c r="EN5" s="833"/>
      <c r="EO5" s="833"/>
      <c r="EP5" s="854"/>
      <c r="EQ5" s="853" t="s">
        <v>
192</v>
      </c>
      <c r="ER5" s="833"/>
      <c r="ES5" s="833"/>
      <c r="ET5" s="833"/>
      <c r="EU5" s="833"/>
      <c r="EV5" s="833"/>
      <c r="EW5" s="833"/>
      <c r="EX5" s="833"/>
      <c r="EY5" s="854"/>
      <c r="EZ5" s="853" t="s">
        <v>
192</v>
      </c>
      <c r="FA5" s="833"/>
      <c r="FB5" s="833"/>
      <c r="FC5" s="833"/>
      <c r="FD5" s="833"/>
      <c r="FE5" s="833"/>
      <c r="FF5" s="833"/>
      <c r="FG5" s="833"/>
      <c r="FH5" s="854"/>
      <c r="FI5" s="844"/>
      <c r="FJ5" s="598"/>
      <c r="FK5" s="598"/>
      <c r="FL5" s="598"/>
      <c r="FM5" s="598"/>
      <c r="FN5" s="598"/>
      <c r="FO5" s="598"/>
      <c r="FP5" s="845"/>
      <c r="FQ5" s="844"/>
      <c r="FR5" s="598"/>
      <c r="FS5" s="598"/>
      <c r="FT5" s="845"/>
      <c r="FU5" s="568"/>
      <c r="FV5" s="569"/>
      <c r="FW5" s="569"/>
      <c r="FX5" s="593"/>
      <c r="FY5" s="844"/>
      <c r="FZ5" s="598"/>
      <c r="GA5" s="598"/>
      <c r="GB5" s="845"/>
      <c r="GC5" s="568"/>
      <c r="GD5" s="569"/>
      <c r="GE5" s="569"/>
      <c r="GF5" s="569"/>
      <c r="GG5" s="569"/>
      <c r="GH5" s="569"/>
      <c r="GI5" s="569"/>
      <c r="GJ5" s="593"/>
      <c r="GK5" s="572" t="s">
        <v>
52</v>
      </c>
      <c r="GL5" s="565"/>
      <c r="GM5" s="565"/>
      <c r="GN5" s="566"/>
      <c r="GO5" s="655" t="s">
        <v>
142</v>
      </c>
      <c r="GP5" s="656"/>
      <c r="GQ5" s="656"/>
      <c r="GR5" s="657"/>
      <c r="GS5" s="655" t="s">
        <v>
143</v>
      </c>
      <c r="GT5" s="656"/>
      <c r="GU5" s="656"/>
      <c r="GV5" s="657"/>
      <c r="GW5" s="572" t="s">
        <v>
52</v>
      </c>
      <c r="GX5" s="565"/>
      <c r="GY5" s="565"/>
      <c r="GZ5" s="566"/>
      <c r="HA5" s="655" t="s">
        <v>
144</v>
      </c>
      <c r="HB5" s="656"/>
      <c r="HC5" s="656"/>
      <c r="HD5" s="657"/>
      <c r="HE5" s="655" t="s">
        <v>
145</v>
      </c>
      <c r="HF5" s="656"/>
      <c r="HG5" s="656"/>
      <c r="HH5" s="657"/>
      <c r="HI5" s="844"/>
      <c r="HJ5" s="598"/>
      <c r="HK5" s="598"/>
      <c r="HL5" s="845"/>
      <c r="HM5" s="636"/>
      <c r="HN5" s="580"/>
      <c r="HO5" s="580"/>
      <c r="HP5" s="637"/>
      <c r="HQ5" s="938"/>
      <c r="HR5" s="939"/>
      <c r="HS5" s="939"/>
      <c r="HT5" s="940"/>
      <c r="HU5" s="264"/>
      <c r="HV5" s="264"/>
      <c r="HW5" s="264"/>
      <c r="HX5" s="264"/>
      <c r="HY5" s="264"/>
      <c r="HZ5" s="264"/>
      <c r="IA5" s="264"/>
      <c r="IB5" s="264"/>
      <c r="IC5" s="264"/>
      <c r="ID5" s="264"/>
      <c r="IE5" s="264"/>
      <c r="IF5" s="264"/>
      <c r="IG5" s="264"/>
      <c r="IH5" s="264"/>
      <c r="II5" s="853" t="s">
        <v>
146</v>
      </c>
      <c r="IJ5" s="833"/>
      <c r="IK5" s="833"/>
      <c r="IL5" s="833"/>
      <c r="IM5" s="833"/>
      <c r="IN5" s="833"/>
      <c r="IO5" s="854"/>
      <c r="IP5" s="875" t="s">
        <v>
147</v>
      </c>
      <c r="IQ5" s="876"/>
      <c r="IR5" s="876"/>
      <c r="IS5" s="876"/>
      <c r="IT5" s="877"/>
      <c r="IU5" s="875" t="s">
        <v>
148</v>
      </c>
      <c r="IV5" s="876"/>
      <c r="IW5" s="876"/>
      <c r="IX5" s="876"/>
      <c r="IY5" s="876"/>
      <c r="IZ5" s="876"/>
      <c r="JA5" s="876"/>
      <c r="JB5" s="876"/>
      <c r="JC5" s="876"/>
      <c r="JD5" s="876"/>
      <c r="JE5" s="876"/>
      <c r="JF5" s="876"/>
      <c r="JG5" s="876"/>
      <c r="JH5" s="876"/>
      <c r="JI5" s="876"/>
      <c r="JJ5" s="877"/>
      <c r="JL5" s="444"/>
      <c r="JM5" s="204"/>
      <c r="JN5" s="428" t="s">
        <v>
13</v>
      </c>
      <c r="JO5" s="738">
        <v>
27</v>
      </c>
      <c r="JP5" s="738"/>
      <c r="JQ5" s="426" t="s">
        <v>
14</v>
      </c>
      <c r="JR5" s="426"/>
      <c r="JS5" s="445"/>
      <c r="JT5" s="641">
        <v>
127</v>
      </c>
      <c r="JU5" s="586"/>
      <c r="JV5" s="586"/>
      <c r="JW5" s="586">
        <v>
9</v>
      </c>
      <c r="JX5" s="586"/>
      <c r="JY5" s="586"/>
      <c r="JZ5" s="586">
        <v>
2</v>
      </c>
      <c r="KA5" s="586"/>
      <c r="KB5" s="586"/>
      <c r="KC5" s="586" t="s">
        <v>
3</v>
      </c>
      <c r="KD5" s="586"/>
      <c r="KE5" s="586"/>
      <c r="KF5" s="586">
        <v>
19</v>
      </c>
      <c r="KG5" s="586"/>
      <c r="KH5" s="586"/>
      <c r="KI5" s="586" t="s">
        <v>
3</v>
      </c>
      <c r="KJ5" s="586"/>
      <c r="KK5" s="586"/>
      <c r="KL5" s="586">
        <v>
11</v>
      </c>
      <c r="KM5" s="586"/>
      <c r="KN5" s="586"/>
      <c r="KO5" s="586">
        <v>
4</v>
      </c>
      <c r="KP5" s="586"/>
      <c r="KQ5" s="586"/>
      <c r="KR5" s="586">
        <v>
82</v>
      </c>
      <c r="KS5" s="586"/>
      <c r="KT5" s="642"/>
      <c r="KU5" s="268"/>
      <c r="KV5" s="268"/>
      <c r="KW5" s="268"/>
      <c r="KX5" s="268"/>
      <c r="KY5" s="268"/>
      <c r="KZ5" s="268"/>
      <c r="LA5" s="268"/>
      <c r="LB5" s="268"/>
      <c r="LC5" s="268"/>
      <c r="LD5" s="268"/>
    </row>
    <row r="6" spans="1:316" ht="18" customHeight="1" x14ac:dyDescent="0.15">
      <c r="A6" s="268"/>
      <c r="B6" s="268"/>
      <c r="C6" s="268"/>
      <c r="D6" s="268"/>
      <c r="E6" s="268"/>
      <c r="F6" s="268"/>
      <c r="G6" s="268"/>
      <c r="H6" s="268"/>
      <c r="I6" s="268"/>
      <c r="J6" s="268"/>
      <c r="K6" s="920"/>
      <c r="L6" s="921"/>
      <c r="M6" s="921"/>
      <c r="N6" s="921"/>
      <c r="O6" s="921"/>
      <c r="P6" s="921"/>
      <c r="Q6" s="921"/>
      <c r="R6" s="922"/>
      <c r="S6" s="697" t="s">
        <v>
151</v>
      </c>
      <c r="T6" s="697"/>
      <c r="U6" s="697"/>
      <c r="V6" s="697" t="s">
        <v>
152</v>
      </c>
      <c r="W6" s="697"/>
      <c r="X6" s="697"/>
      <c r="Y6" s="697"/>
      <c r="Z6" s="872" t="s">
        <v>
151</v>
      </c>
      <c r="AA6" s="873"/>
      <c r="AB6" s="873"/>
      <c r="AC6" s="873"/>
      <c r="AD6" s="873"/>
      <c r="AE6" s="873"/>
      <c r="AF6" s="873"/>
      <c r="AG6" s="873"/>
      <c r="AH6" s="874"/>
      <c r="AI6" s="906" t="s">
        <v>
152</v>
      </c>
      <c r="AJ6" s="906"/>
      <c r="AK6" s="906"/>
      <c r="AL6" s="920"/>
      <c r="AM6" s="921"/>
      <c r="AN6" s="921"/>
      <c r="AO6" s="921"/>
      <c r="AP6" s="922"/>
      <c r="AQ6" s="928"/>
      <c r="AR6" s="929"/>
      <c r="AS6" s="929"/>
      <c r="AT6" s="929"/>
      <c r="AU6" s="920"/>
      <c r="AV6" s="921"/>
      <c r="AW6" s="921"/>
      <c r="AX6" s="922"/>
      <c r="AY6" s="762"/>
      <c r="AZ6" s="763"/>
      <c r="BA6" s="763"/>
      <c r="BB6" s="763"/>
      <c r="BC6" s="843"/>
      <c r="BD6" s="762">
        <v>
294</v>
      </c>
      <c r="BE6" s="763"/>
      <c r="BF6" s="763"/>
      <c r="BG6" s="763"/>
      <c r="BH6" s="763"/>
      <c r="BI6" s="763"/>
      <c r="BJ6" s="763"/>
      <c r="BK6" s="763"/>
      <c r="BL6" s="843"/>
      <c r="BM6" s="762">
        <v>
278</v>
      </c>
      <c r="BN6" s="763"/>
      <c r="BO6" s="763"/>
      <c r="BP6" s="763"/>
      <c r="BQ6" s="763"/>
      <c r="BR6" s="763"/>
      <c r="BS6" s="763"/>
      <c r="BT6" s="763"/>
      <c r="BU6" s="843"/>
      <c r="BV6" s="762">
        <v>
276</v>
      </c>
      <c r="BW6" s="763"/>
      <c r="BX6" s="763"/>
      <c r="BY6" s="763"/>
      <c r="BZ6" s="763"/>
      <c r="CA6" s="763"/>
      <c r="CB6" s="763"/>
      <c r="CC6" s="763"/>
      <c r="CD6" s="843"/>
      <c r="CE6" s="268"/>
      <c r="CF6" s="268"/>
      <c r="CG6" s="268"/>
      <c r="CH6" s="268"/>
      <c r="CI6" s="268"/>
      <c r="CJ6" s="268"/>
      <c r="CK6" s="268"/>
      <c r="CL6" s="268"/>
      <c r="CM6" s="268"/>
      <c r="CN6" s="268"/>
      <c r="CO6" s="920"/>
      <c r="CP6" s="921"/>
      <c r="CQ6" s="921"/>
      <c r="CR6" s="921"/>
      <c r="CS6" s="921"/>
      <c r="CT6" s="921"/>
      <c r="CU6" s="921"/>
      <c r="CV6" s="922"/>
      <c r="CW6" s="697" t="s">
        <v>
151</v>
      </c>
      <c r="CX6" s="697"/>
      <c r="CY6" s="697"/>
      <c r="CZ6" s="697" t="s">
        <v>
152</v>
      </c>
      <c r="DA6" s="697"/>
      <c r="DB6" s="697"/>
      <c r="DC6" s="697"/>
      <c r="DD6" s="872" t="s">
        <v>
151</v>
      </c>
      <c r="DE6" s="873"/>
      <c r="DF6" s="873"/>
      <c r="DG6" s="873"/>
      <c r="DH6" s="873"/>
      <c r="DI6" s="873"/>
      <c r="DJ6" s="873"/>
      <c r="DK6" s="873"/>
      <c r="DL6" s="874"/>
      <c r="DM6" s="906" t="s">
        <v>
152</v>
      </c>
      <c r="DN6" s="906"/>
      <c r="DO6" s="906"/>
      <c r="DP6" s="920"/>
      <c r="DQ6" s="921"/>
      <c r="DR6" s="921"/>
      <c r="DS6" s="921"/>
      <c r="DT6" s="922"/>
      <c r="DU6" s="928"/>
      <c r="DV6" s="929"/>
      <c r="DW6" s="929"/>
      <c r="DX6" s="929"/>
      <c r="DY6" s="920"/>
      <c r="DZ6" s="921"/>
      <c r="EA6" s="921"/>
      <c r="EB6" s="922"/>
      <c r="EC6" s="762"/>
      <c r="ED6" s="763"/>
      <c r="EE6" s="763"/>
      <c r="EF6" s="763"/>
      <c r="EG6" s="843"/>
      <c r="EH6" s="762">
        <v>
274</v>
      </c>
      <c r="EI6" s="763"/>
      <c r="EJ6" s="763"/>
      <c r="EK6" s="763"/>
      <c r="EL6" s="763"/>
      <c r="EM6" s="763"/>
      <c r="EN6" s="763"/>
      <c r="EO6" s="763"/>
      <c r="EP6" s="843"/>
      <c r="EQ6" s="762">
        <v>
276</v>
      </c>
      <c r="ER6" s="763"/>
      <c r="ES6" s="763"/>
      <c r="ET6" s="763"/>
      <c r="EU6" s="763"/>
      <c r="EV6" s="763"/>
      <c r="EW6" s="763"/>
      <c r="EX6" s="763"/>
      <c r="EY6" s="843"/>
      <c r="EZ6" s="762">
        <v>
274</v>
      </c>
      <c r="FA6" s="763"/>
      <c r="FB6" s="763"/>
      <c r="FC6" s="763"/>
      <c r="FD6" s="763"/>
      <c r="FE6" s="763"/>
      <c r="FF6" s="763"/>
      <c r="FG6" s="763"/>
      <c r="FH6" s="843"/>
      <c r="FI6" s="844"/>
      <c r="FJ6" s="598"/>
      <c r="FK6" s="598"/>
      <c r="FL6" s="598"/>
      <c r="FM6" s="598"/>
      <c r="FN6" s="598"/>
      <c r="FO6" s="598"/>
      <c r="FP6" s="845"/>
      <c r="FQ6" s="844"/>
      <c r="FR6" s="598"/>
      <c r="FS6" s="598"/>
      <c r="FT6" s="845"/>
      <c r="FU6" s="655" t="s">
        <v>
153</v>
      </c>
      <c r="FV6" s="656"/>
      <c r="FW6" s="656"/>
      <c r="FX6" s="657"/>
      <c r="FY6" s="844"/>
      <c r="FZ6" s="598"/>
      <c r="GA6" s="598"/>
      <c r="GB6" s="845"/>
      <c r="GC6" s="655" t="s">
        <v>
154</v>
      </c>
      <c r="GD6" s="656"/>
      <c r="GE6" s="656"/>
      <c r="GF6" s="657"/>
      <c r="GG6" s="655" t="s">
        <v>
155</v>
      </c>
      <c r="GH6" s="656"/>
      <c r="GI6" s="656"/>
      <c r="GJ6" s="657"/>
      <c r="GK6" s="844"/>
      <c r="GL6" s="598"/>
      <c r="GM6" s="598"/>
      <c r="GN6" s="845"/>
      <c r="GO6" s="658"/>
      <c r="GP6" s="659"/>
      <c r="GQ6" s="659"/>
      <c r="GR6" s="660"/>
      <c r="GS6" s="658"/>
      <c r="GT6" s="659"/>
      <c r="GU6" s="659"/>
      <c r="GV6" s="660"/>
      <c r="GW6" s="844"/>
      <c r="GX6" s="598"/>
      <c r="GY6" s="598"/>
      <c r="GZ6" s="845"/>
      <c r="HA6" s="658"/>
      <c r="HB6" s="659"/>
      <c r="HC6" s="659"/>
      <c r="HD6" s="660"/>
      <c r="HE6" s="658"/>
      <c r="HF6" s="659"/>
      <c r="HG6" s="659"/>
      <c r="HH6" s="660"/>
      <c r="HI6" s="844"/>
      <c r="HJ6" s="598"/>
      <c r="HK6" s="598"/>
      <c r="HL6" s="845"/>
      <c r="HM6" s="636"/>
      <c r="HN6" s="580"/>
      <c r="HO6" s="580"/>
      <c r="HP6" s="637"/>
      <c r="HQ6" s="938"/>
      <c r="HR6" s="939"/>
      <c r="HS6" s="939"/>
      <c r="HT6" s="940"/>
      <c r="HU6" s="264"/>
      <c r="HV6" s="264"/>
      <c r="HW6" s="264"/>
      <c r="HX6" s="264"/>
      <c r="HY6" s="264"/>
      <c r="HZ6" s="264"/>
      <c r="IA6" s="264"/>
      <c r="IB6" s="264"/>
      <c r="IC6" s="264"/>
      <c r="ID6" s="264"/>
      <c r="IE6" s="264"/>
      <c r="IF6" s="264"/>
      <c r="IG6" s="264"/>
      <c r="IH6" s="264"/>
      <c r="II6" s="762"/>
      <c r="IJ6" s="763"/>
      <c r="IK6" s="763"/>
      <c r="IL6" s="763"/>
      <c r="IM6" s="763"/>
      <c r="IN6" s="763"/>
      <c r="IO6" s="843"/>
      <c r="IP6" s="908" t="s">
        <v>
156</v>
      </c>
      <c r="IQ6" s="909"/>
      <c r="IR6" s="910"/>
      <c r="IS6" s="908" t="s">
        <v>
157</v>
      </c>
      <c r="IT6" s="910"/>
      <c r="IU6" s="914" t="s">
        <v>
70</v>
      </c>
      <c r="IV6" s="915"/>
      <c r="IW6" s="916"/>
      <c r="IX6" s="914" t="s">
        <v>
158</v>
      </c>
      <c r="IY6" s="916"/>
      <c r="IZ6" s="914" t="s">
        <v>
159</v>
      </c>
      <c r="JA6" s="916"/>
      <c r="JB6" s="914" t="s">
        <v>
160</v>
      </c>
      <c r="JC6" s="916"/>
      <c r="JD6" s="914" t="s">
        <v>
71</v>
      </c>
      <c r="JE6" s="916"/>
      <c r="JF6" s="914" t="s">
        <v>
149</v>
      </c>
      <c r="JG6" s="916"/>
      <c r="JH6" s="914" t="s">
        <v>
150</v>
      </c>
      <c r="JI6" s="915"/>
      <c r="JJ6" s="916"/>
      <c r="JL6" s="374"/>
      <c r="JM6" s="203"/>
      <c r="JN6" s="202"/>
      <c r="JO6" s="736">
        <v>
28</v>
      </c>
      <c r="JP6" s="736"/>
      <c r="JQ6" s="426" t="s">
        <v>
14</v>
      </c>
      <c r="JR6" s="426"/>
      <c r="JS6" s="435"/>
      <c r="JT6" s="969">
        <v>
140</v>
      </c>
      <c r="JU6" s="736"/>
      <c r="JV6" s="736"/>
      <c r="JW6" s="736">
        <v>
17</v>
      </c>
      <c r="JX6" s="736"/>
      <c r="JY6" s="736"/>
      <c r="JZ6" s="736">
        <v>
3</v>
      </c>
      <c r="KA6" s="736"/>
      <c r="KB6" s="736"/>
      <c r="KC6" s="736" t="s">
        <v>
3</v>
      </c>
      <c r="KD6" s="736"/>
      <c r="KE6" s="736"/>
      <c r="KF6" s="736">
        <v>
24</v>
      </c>
      <c r="KG6" s="736"/>
      <c r="KH6" s="736"/>
      <c r="KI6" s="736" t="s">
        <v>
1035</v>
      </c>
      <c r="KJ6" s="736"/>
      <c r="KK6" s="736"/>
      <c r="KL6" s="736">
        <v>
20</v>
      </c>
      <c r="KM6" s="736"/>
      <c r="KN6" s="736"/>
      <c r="KO6" s="736">
        <v>
4</v>
      </c>
      <c r="KP6" s="736"/>
      <c r="KQ6" s="736"/>
      <c r="KR6" s="736">
        <v>
72</v>
      </c>
      <c r="KS6" s="736"/>
      <c r="KT6" s="978"/>
      <c r="KU6" s="268"/>
      <c r="KV6" s="268"/>
      <c r="KW6" s="268"/>
      <c r="KX6" s="268"/>
      <c r="KY6" s="268"/>
      <c r="KZ6" s="268"/>
      <c r="LA6" s="268"/>
      <c r="LB6" s="268"/>
      <c r="LC6" s="268"/>
      <c r="LD6" s="268"/>
    </row>
    <row r="7" spans="1:316" ht="18" customHeight="1" x14ac:dyDescent="0.15">
      <c r="A7" s="268"/>
      <c r="B7" s="268"/>
      <c r="C7" s="286"/>
      <c r="D7" s="286"/>
      <c r="E7" s="268"/>
      <c r="F7" s="268"/>
      <c r="G7" s="268"/>
      <c r="H7" s="268"/>
      <c r="I7" s="268"/>
      <c r="J7" s="268"/>
      <c r="K7" s="923"/>
      <c r="L7" s="924"/>
      <c r="M7" s="924"/>
      <c r="N7" s="924"/>
      <c r="O7" s="924"/>
      <c r="P7" s="924"/>
      <c r="Q7" s="924"/>
      <c r="R7" s="925"/>
      <c r="S7" s="905"/>
      <c r="T7" s="905"/>
      <c r="U7" s="905"/>
      <c r="V7" s="905"/>
      <c r="W7" s="905"/>
      <c r="X7" s="905"/>
      <c r="Y7" s="905"/>
      <c r="Z7" s="905" t="s">
        <v>
52</v>
      </c>
      <c r="AA7" s="905"/>
      <c r="AB7" s="905"/>
      <c r="AC7" s="905" t="s">
        <v>
161</v>
      </c>
      <c r="AD7" s="905"/>
      <c r="AE7" s="905"/>
      <c r="AF7" s="905" t="s">
        <v>
162</v>
      </c>
      <c r="AG7" s="905"/>
      <c r="AH7" s="905"/>
      <c r="AI7" s="907"/>
      <c r="AJ7" s="907"/>
      <c r="AK7" s="907"/>
      <c r="AL7" s="923"/>
      <c r="AM7" s="924"/>
      <c r="AN7" s="924"/>
      <c r="AO7" s="924"/>
      <c r="AP7" s="925"/>
      <c r="AQ7" s="930"/>
      <c r="AR7" s="931"/>
      <c r="AS7" s="931"/>
      <c r="AT7" s="931"/>
      <c r="AU7" s="923"/>
      <c r="AV7" s="924"/>
      <c r="AW7" s="924"/>
      <c r="AX7" s="925"/>
      <c r="AY7" s="743"/>
      <c r="AZ7" s="742"/>
      <c r="BA7" s="742"/>
      <c r="BB7" s="742"/>
      <c r="BC7" s="849"/>
      <c r="BD7" s="522"/>
      <c r="BE7" s="515" t="s">
        <v>
1094</v>
      </c>
      <c r="BF7" s="515"/>
      <c r="BG7" s="723">
        <v>
33.200000000000003</v>
      </c>
      <c r="BH7" s="723"/>
      <c r="BI7" s="520" t="s">
        <v>
1095</v>
      </c>
      <c r="BJ7" s="526"/>
      <c r="BK7" s="515" t="s">
        <v>
1096</v>
      </c>
      <c r="BL7" s="515"/>
      <c r="BM7" s="522"/>
      <c r="BN7" s="515" t="s">
        <v>
1094</v>
      </c>
      <c r="BO7" s="515"/>
      <c r="BP7" s="723">
        <v>
31.5</v>
      </c>
      <c r="BQ7" s="723"/>
      <c r="BR7" s="520" t="s">
        <v>
1097</v>
      </c>
      <c r="BS7" s="526"/>
      <c r="BT7" s="515" t="s">
        <v>
1096</v>
      </c>
      <c r="BU7" s="515"/>
      <c r="BV7" s="522"/>
      <c r="BW7" s="515" t="s">
        <v>
1094</v>
      </c>
      <c r="BX7" s="515"/>
      <c r="BY7" s="723">
        <v>
30.8</v>
      </c>
      <c r="BZ7" s="723"/>
      <c r="CA7" s="520" t="s">
        <v>
1097</v>
      </c>
      <c r="CB7" s="526"/>
      <c r="CC7" s="515" t="s">
        <v>
1098</v>
      </c>
      <c r="CD7" s="519"/>
      <c r="CE7" s="268"/>
      <c r="CF7" s="268"/>
      <c r="CG7" s="286"/>
      <c r="CH7" s="286"/>
      <c r="CI7" s="268"/>
      <c r="CJ7" s="268"/>
      <c r="CK7" s="268"/>
      <c r="CL7" s="268"/>
      <c r="CM7" s="268"/>
      <c r="CN7" s="268"/>
      <c r="CO7" s="923"/>
      <c r="CP7" s="924"/>
      <c r="CQ7" s="924"/>
      <c r="CR7" s="924"/>
      <c r="CS7" s="924"/>
      <c r="CT7" s="924"/>
      <c r="CU7" s="924"/>
      <c r="CV7" s="925"/>
      <c r="CW7" s="905"/>
      <c r="CX7" s="905"/>
      <c r="CY7" s="905"/>
      <c r="CZ7" s="905"/>
      <c r="DA7" s="905"/>
      <c r="DB7" s="905"/>
      <c r="DC7" s="905"/>
      <c r="DD7" s="905" t="s">
        <v>
52</v>
      </c>
      <c r="DE7" s="905"/>
      <c r="DF7" s="905"/>
      <c r="DG7" s="905" t="s">
        <v>
161</v>
      </c>
      <c r="DH7" s="905"/>
      <c r="DI7" s="905"/>
      <c r="DJ7" s="905" t="s">
        <v>
162</v>
      </c>
      <c r="DK7" s="905"/>
      <c r="DL7" s="905"/>
      <c r="DM7" s="907"/>
      <c r="DN7" s="907"/>
      <c r="DO7" s="907"/>
      <c r="DP7" s="923"/>
      <c r="DQ7" s="924"/>
      <c r="DR7" s="924"/>
      <c r="DS7" s="924"/>
      <c r="DT7" s="925"/>
      <c r="DU7" s="930"/>
      <c r="DV7" s="931"/>
      <c r="DW7" s="931"/>
      <c r="DX7" s="931"/>
      <c r="DY7" s="923"/>
      <c r="DZ7" s="924"/>
      <c r="EA7" s="924"/>
      <c r="EB7" s="925"/>
      <c r="EC7" s="743"/>
      <c r="ED7" s="742"/>
      <c r="EE7" s="742"/>
      <c r="EF7" s="742"/>
      <c r="EG7" s="849"/>
      <c r="EH7" s="287"/>
      <c r="EI7" s="288" t="s">
        <v>
779</v>
      </c>
      <c r="EJ7" s="288"/>
      <c r="EK7" s="932">
        <v>
0.32800000000000001</v>
      </c>
      <c r="EL7" s="932"/>
      <c r="EM7" s="932"/>
      <c r="EN7" s="289"/>
      <c r="EO7" s="288" t="s">
        <v>
760</v>
      </c>
      <c r="EP7" s="288"/>
      <c r="EQ7" s="287"/>
      <c r="ER7" s="288" t="s">
        <v>
779</v>
      </c>
      <c r="ES7" s="288"/>
      <c r="ET7" s="839">
        <v>
0.29899999999999999</v>
      </c>
      <c r="EU7" s="839"/>
      <c r="EV7" s="839"/>
      <c r="EW7" s="289"/>
      <c r="EX7" s="288" t="s">
        <v>
780</v>
      </c>
      <c r="EY7" s="288"/>
      <c r="EZ7" s="287"/>
      <c r="FA7" s="288" t="s">
        <v>
779</v>
      </c>
      <c r="FB7" s="288"/>
      <c r="FC7" s="839">
        <v>
0.30299999999999999</v>
      </c>
      <c r="FD7" s="839"/>
      <c r="FE7" s="839"/>
      <c r="FF7" s="289"/>
      <c r="FG7" s="288" t="s">
        <v>
780</v>
      </c>
      <c r="FH7" s="290"/>
      <c r="FI7" s="844"/>
      <c r="FJ7" s="598"/>
      <c r="FK7" s="598"/>
      <c r="FL7" s="598"/>
      <c r="FM7" s="598"/>
      <c r="FN7" s="598"/>
      <c r="FO7" s="598"/>
      <c r="FP7" s="845"/>
      <c r="FQ7" s="844"/>
      <c r="FR7" s="598"/>
      <c r="FS7" s="598"/>
      <c r="FT7" s="845"/>
      <c r="FU7" s="658"/>
      <c r="FV7" s="659"/>
      <c r="FW7" s="659"/>
      <c r="FX7" s="660"/>
      <c r="FY7" s="844"/>
      <c r="FZ7" s="598"/>
      <c r="GA7" s="598"/>
      <c r="GB7" s="845"/>
      <c r="GC7" s="658"/>
      <c r="GD7" s="659"/>
      <c r="GE7" s="659"/>
      <c r="GF7" s="660"/>
      <c r="GG7" s="658"/>
      <c r="GH7" s="659"/>
      <c r="GI7" s="659"/>
      <c r="GJ7" s="660"/>
      <c r="GK7" s="844"/>
      <c r="GL7" s="598"/>
      <c r="GM7" s="598"/>
      <c r="GN7" s="845"/>
      <c r="GO7" s="658"/>
      <c r="GP7" s="659"/>
      <c r="GQ7" s="659"/>
      <c r="GR7" s="660"/>
      <c r="GS7" s="658"/>
      <c r="GT7" s="659"/>
      <c r="GU7" s="659"/>
      <c r="GV7" s="660"/>
      <c r="GW7" s="844"/>
      <c r="GX7" s="598"/>
      <c r="GY7" s="598"/>
      <c r="GZ7" s="845"/>
      <c r="HA7" s="658"/>
      <c r="HB7" s="659"/>
      <c r="HC7" s="659"/>
      <c r="HD7" s="660"/>
      <c r="HE7" s="658"/>
      <c r="HF7" s="659"/>
      <c r="HG7" s="659"/>
      <c r="HH7" s="660"/>
      <c r="HI7" s="844"/>
      <c r="HJ7" s="598"/>
      <c r="HK7" s="598"/>
      <c r="HL7" s="845"/>
      <c r="HM7" s="636"/>
      <c r="HN7" s="580"/>
      <c r="HO7" s="580"/>
      <c r="HP7" s="637"/>
      <c r="HQ7" s="938"/>
      <c r="HR7" s="939"/>
      <c r="HS7" s="939"/>
      <c r="HT7" s="940"/>
      <c r="HU7" s="267"/>
      <c r="HV7" s="264"/>
      <c r="HW7" s="264"/>
      <c r="HX7" s="264"/>
      <c r="HY7" s="264"/>
      <c r="HZ7" s="264"/>
      <c r="IA7" s="267"/>
      <c r="IB7" s="264"/>
      <c r="IC7" s="264"/>
      <c r="ID7" s="264"/>
      <c r="IE7" s="264"/>
      <c r="IF7" s="264"/>
      <c r="IG7" s="264"/>
      <c r="IH7" s="264"/>
      <c r="II7" s="743"/>
      <c r="IJ7" s="742"/>
      <c r="IK7" s="742"/>
      <c r="IL7" s="742"/>
      <c r="IM7" s="742"/>
      <c r="IN7" s="742"/>
      <c r="IO7" s="849"/>
      <c r="IP7" s="911"/>
      <c r="IQ7" s="912"/>
      <c r="IR7" s="913"/>
      <c r="IS7" s="911"/>
      <c r="IT7" s="913"/>
      <c r="IU7" s="911"/>
      <c r="IV7" s="912"/>
      <c r="IW7" s="913"/>
      <c r="IX7" s="911"/>
      <c r="IY7" s="913"/>
      <c r="IZ7" s="911"/>
      <c r="JA7" s="913"/>
      <c r="JB7" s="911"/>
      <c r="JC7" s="913"/>
      <c r="JD7" s="911"/>
      <c r="JE7" s="913"/>
      <c r="JF7" s="911"/>
      <c r="JG7" s="913"/>
      <c r="JH7" s="911"/>
      <c r="JI7" s="912"/>
      <c r="JJ7" s="913"/>
      <c r="JL7" s="374"/>
      <c r="JM7" s="376"/>
      <c r="JN7" s="202"/>
      <c r="JO7" s="731">
        <v>
29</v>
      </c>
      <c r="JP7" s="731"/>
      <c r="JQ7" s="431" t="s">
        <v>
14</v>
      </c>
      <c r="JR7" s="431"/>
      <c r="JS7" s="437"/>
      <c r="JT7" s="970">
        <v>
123</v>
      </c>
      <c r="JU7" s="731"/>
      <c r="JV7" s="731"/>
      <c r="JW7" s="731">
        <v>
11</v>
      </c>
      <c r="JX7" s="731"/>
      <c r="JY7" s="731"/>
      <c r="JZ7" s="731">
        <v>
5</v>
      </c>
      <c r="KA7" s="731"/>
      <c r="KB7" s="731"/>
      <c r="KC7" s="736" t="s">
        <v>
1031</v>
      </c>
      <c r="KD7" s="736"/>
      <c r="KE7" s="736"/>
      <c r="KF7" s="731">
        <v>
14</v>
      </c>
      <c r="KG7" s="731"/>
      <c r="KH7" s="731"/>
      <c r="KI7" s="736" t="s">
        <v>
1035</v>
      </c>
      <c r="KJ7" s="736"/>
      <c r="KK7" s="736"/>
      <c r="KL7" s="731">
        <v>
28</v>
      </c>
      <c r="KM7" s="731"/>
      <c r="KN7" s="731"/>
      <c r="KO7" s="731">
        <v>
11</v>
      </c>
      <c r="KP7" s="731"/>
      <c r="KQ7" s="731"/>
      <c r="KR7" s="731">
        <v>
54</v>
      </c>
      <c r="KS7" s="731"/>
      <c r="KT7" s="979"/>
      <c r="KU7" s="268"/>
      <c r="KV7" s="268"/>
      <c r="KW7" s="286"/>
      <c r="KX7" s="286"/>
      <c r="KY7" s="268"/>
      <c r="KZ7" s="268"/>
      <c r="LA7" s="268"/>
      <c r="LB7" s="268"/>
      <c r="LC7" s="268"/>
      <c r="LD7" s="268"/>
    </row>
    <row r="8" spans="1:316" ht="18" customHeight="1" x14ac:dyDescent="0.15">
      <c r="A8" s="268"/>
      <c r="B8" s="268"/>
      <c r="C8" s="268"/>
      <c r="D8" s="268"/>
      <c r="E8" s="268"/>
      <c r="F8" s="268"/>
      <c r="G8" s="268"/>
      <c r="H8" s="268"/>
      <c r="I8" s="268"/>
      <c r="J8" s="268"/>
      <c r="K8" s="872" t="s">
        <v>
52</v>
      </c>
      <c r="L8" s="873"/>
      <c r="M8" s="873"/>
      <c r="N8" s="873"/>
      <c r="O8" s="873"/>
      <c r="P8" s="873"/>
      <c r="Q8" s="873"/>
      <c r="R8" s="874"/>
      <c r="S8" s="875">
        <v>
5</v>
      </c>
      <c r="T8" s="876"/>
      <c r="U8" s="876"/>
      <c r="V8" s="904">
        <v>
1140</v>
      </c>
      <c r="W8" s="904"/>
      <c r="X8" s="904"/>
      <c r="Y8" s="904"/>
      <c r="Z8" s="876">
        <v>
85</v>
      </c>
      <c r="AA8" s="876"/>
      <c r="AB8" s="876"/>
      <c r="AC8" s="876">
        <v>
2</v>
      </c>
      <c r="AD8" s="876"/>
      <c r="AE8" s="876"/>
      <c r="AF8" s="876">
        <v>
83</v>
      </c>
      <c r="AG8" s="876"/>
      <c r="AH8" s="876"/>
      <c r="AI8" s="876">
        <v>
27</v>
      </c>
      <c r="AJ8" s="876"/>
      <c r="AK8" s="876"/>
      <c r="AL8" s="876">
        <v>
67</v>
      </c>
      <c r="AM8" s="876"/>
      <c r="AN8" s="876"/>
      <c r="AO8" s="876"/>
      <c r="AP8" s="876"/>
      <c r="AQ8" s="876">
        <v>
5</v>
      </c>
      <c r="AR8" s="876"/>
      <c r="AS8" s="876"/>
      <c r="AT8" s="876"/>
      <c r="AU8" s="876">
        <v>
119</v>
      </c>
      <c r="AV8" s="876"/>
      <c r="AW8" s="876"/>
      <c r="AX8" s="877"/>
      <c r="AY8" s="853">
        <v>
2</v>
      </c>
      <c r="AZ8" s="833"/>
      <c r="BA8" s="833"/>
      <c r="BB8" s="833"/>
      <c r="BC8" s="854"/>
      <c r="BD8" s="853" t="s">
        <v>
1099</v>
      </c>
      <c r="BE8" s="833"/>
      <c r="BF8" s="833"/>
      <c r="BG8" s="833"/>
      <c r="BH8" s="833"/>
      <c r="BI8" s="833"/>
      <c r="BJ8" s="833"/>
      <c r="BK8" s="833"/>
      <c r="BL8" s="854"/>
      <c r="BM8" s="853" t="s">
        <v>
1100</v>
      </c>
      <c r="BN8" s="833"/>
      <c r="BO8" s="833"/>
      <c r="BP8" s="833"/>
      <c r="BQ8" s="833"/>
      <c r="BR8" s="833"/>
      <c r="BS8" s="833"/>
      <c r="BT8" s="833"/>
      <c r="BU8" s="854"/>
      <c r="BV8" s="853" t="s">
        <v>
1099</v>
      </c>
      <c r="BW8" s="833"/>
      <c r="BX8" s="833"/>
      <c r="BY8" s="833"/>
      <c r="BZ8" s="833"/>
      <c r="CA8" s="833"/>
      <c r="CB8" s="833"/>
      <c r="CC8" s="833"/>
      <c r="CD8" s="854"/>
      <c r="CE8" s="268"/>
      <c r="CF8" s="268"/>
      <c r="CG8" s="268"/>
      <c r="CH8" s="268"/>
      <c r="CI8" s="268"/>
      <c r="CJ8" s="268"/>
      <c r="CK8" s="268"/>
      <c r="CL8" s="268"/>
      <c r="CM8" s="268"/>
      <c r="CN8" s="268"/>
      <c r="CO8" s="872" t="s">
        <v>
52</v>
      </c>
      <c r="CP8" s="873"/>
      <c r="CQ8" s="873"/>
      <c r="CR8" s="873"/>
      <c r="CS8" s="873"/>
      <c r="CT8" s="873"/>
      <c r="CU8" s="873"/>
      <c r="CV8" s="874"/>
      <c r="CW8" s="875">
        <v>
5</v>
      </c>
      <c r="CX8" s="876"/>
      <c r="CY8" s="876"/>
      <c r="CZ8" s="904">
        <v>
1142</v>
      </c>
      <c r="DA8" s="904"/>
      <c r="DB8" s="904"/>
      <c r="DC8" s="904"/>
      <c r="DD8" s="876">
        <v>
79</v>
      </c>
      <c r="DE8" s="876"/>
      <c r="DF8" s="876"/>
      <c r="DG8" s="876">
        <v>
3</v>
      </c>
      <c r="DH8" s="876"/>
      <c r="DI8" s="876"/>
      <c r="DJ8" s="876">
        <v>
76</v>
      </c>
      <c r="DK8" s="876"/>
      <c r="DL8" s="876"/>
      <c r="DM8" s="876">
        <v>
55</v>
      </c>
      <c r="DN8" s="876"/>
      <c r="DO8" s="876"/>
      <c r="DP8" s="876">
        <v>
65</v>
      </c>
      <c r="DQ8" s="876"/>
      <c r="DR8" s="876"/>
      <c r="DS8" s="876"/>
      <c r="DT8" s="876"/>
      <c r="DU8" s="876">
        <v>
4</v>
      </c>
      <c r="DV8" s="876"/>
      <c r="DW8" s="876"/>
      <c r="DX8" s="876"/>
      <c r="DY8" s="876">
        <v>
109</v>
      </c>
      <c r="DZ8" s="876"/>
      <c r="EA8" s="876"/>
      <c r="EB8" s="877"/>
      <c r="EC8" s="853">
        <v>
2</v>
      </c>
      <c r="ED8" s="833"/>
      <c r="EE8" s="833"/>
      <c r="EF8" s="833"/>
      <c r="EG8" s="854"/>
      <c r="EH8" s="853" t="s">
        <v>
207</v>
      </c>
      <c r="EI8" s="833"/>
      <c r="EJ8" s="833"/>
      <c r="EK8" s="833"/>
      <c r="EL8" s="833"/>
      <c r="EM8" s="833"/>
      <c r="EN8" s="833"/>
      <c r="EO8" s="833"/>
      <c r="EP8" s="854"/>
      <c r="EQ8" s="853" t="s">
        <v>
207</v>
      </c>
      <c r="ER8" s="833"/>
      <c r="ES8" s="833"/>
      <c r="ET8" s="833"/>
      <c r="EU8" s="833"/>
      <c r="EV8" s="833"/>
      <c r="EW8" s="833"/>
      <c r="EX8" s="833"/>
      <c r="EY8" s="854"/>
      <c r="EZ8" s="853" t="s">
        <v>
207</v>
      </c>
      <c r="FA8" s="833"/>
      <c r="FB8" s="833"/>
      <c r="FC8" s="833"/>
      <c r="FD8" s="833"/>
      <c r="FE8" s="833"/>
      <c r="FF8" s="833"/>
      <c r="FG8" s="833"/>
      <c r="FH8" s="854"/>
      <c r="FI8" s="568"/>
      <c r="FJ8" s="569"/>
      <c r="FK8" s="569"/>
      <c r="FL8" s="569"/>
      <c r="FM8" s="569"/>
      <c r="FN8" s="569"/>
      <c r="FO8" s="569"/>
      <c r="FP8" s="593"/>
      <c r="FQ8" s="568"/>
      <c r="FR8" s="569"/>
      <c r="FS8" s="569"/>
      <c r="FT8" s="593"/>
      <c r="FU8" s="661"/>
      <c r="FV8" s="662"/>
      <c r="FW8" s="662"/>
      <c r="FX8" s="663"/>
      <c r="FY8" s="568"/>
      <c r="FZ8" s="569"/>
      <c r="GA8" s="569"/>
      <c r="GB8" s="593"/>
      <c r="GC8" s="661"/>
      <c r="GD8" s="662"/>
      <c r="GE8" s="662"/>
      <c r="GF8" s="663"/>
      <c r="GG8" s="661"/>
      <c r="GH8" s="662"/>
      <c r="GI8" s="662"/>
      <c r="GJ8" s="663"/>
      <c r="GK8" s="568"/>
      <c r="GL8" s="569"/>
      <c r="GM8" s="569"/>
      <c r="GN8" s="593"/>
      <c r="GO8" s="661"/>
      <c r="GP8" s="662"/>
      <c r="GQ8" s="662"/>
      <c r="GR8" s="663"/>
      <c r="GS8" s="661"/>
      <c r="GT8" s="662"/>
      <c r="GU8" s="662"/>
      <c r="GV8" s="663"/>
      <c r="GW8" s="568"/>
      <c r="GX8" s="569"/>
      <c r="GY8" s="569"/>
      <c r="GZ8" s="593"/>
      <c r="HA8" s="661"/>
      <c r="HB8" s="662"/>
      <c r="HC8" s="662"/>
      <c r="HD8" s="663"/>
      <c r="HE8" s="661"/>
      <c r="HF8" s="662"/>
      <c r="HG8" s="662"/>
      <c r="HH8" s="663"/>
      <c r="HI8" s="568"/>
      <c r="HJ8" s="569"/>
      <c r="HK8" s="569"/>
      <c r="HL8" s="593"/>
      <c r="HM8" s="933"/>
      <c r="HN8" s="563"/>
      <c r="HO8" s="563"/>
      <c r="HP8" s="934"/>
      <c r="HQ8" s="941"/>
      <c r="HR8" s="942"/>
      <c r="HS8" s="942"/>
      <c r="HT8" s="943"/>
      <c r="HU8" s="267"/>
      <c r="HV8" s="264"/>
      <c r="HW8" s="264"/>
      <c r="HX8" s="264"/>
      <c r="HY8" s="264"/>
      <c r="HZ8" s="264"/>
      <c r="IA8" s="267"/>
      <c r="IB8" s="264"/>
      <c r="IC8" s="264"/>
      <c r="ID8" s="264"/>
      <c r="IE8" s="264"/>
      <c r="IF8" s="264"/>
      <c r="IG8" s="264"/>
      <c r="IH8" s="264"/>
      <c r="II8" s="294"/>
      <c r="IJ8" s="295"/>
      <c r="IK8" s="296" t="s">
        <v>
13</v>
      </c>
      <c r="IL8" s="833">
        <v>
28</v>
      </c>
      <c r="IM8" s="833"/>
      <c r="IN8" s="297" t="s">
        <v>
14</v>
      </c>
      <c r="IO8" s="298"/>
      <c r="IP8" s="900">
        <v>
119238</v>
      </c>
      <c r="IQ8" s="901"/>
      <c r="IR8" s="901"/>
      <c r="IS8" s="901">
        <v>
58828</v>
      </c>
      <c r="IT8" s="901"/>
      <c r="IU8" s="901">
        <v>
25465</v>
      </c>
      <c r="IV8" s="901"/>
      <c r="IW8" s="901"/>
      <c r="IX8" s="901">
        <v>
12515</v>
      </c>
      <c r="IY8" s="901"/>
      <c r="IZ8" s="901">
        <v>
0</v>
      </c>
      <c r="JA8" s="901"/>
      <c r="JB8" s="901">
        <v>
11974</v>
      </c>
      <c r="JC8" s="901"/>
      <c r="JD8" s="901">
        <v>
976</v>
      </c>
      <c r="JE8" s="901"/>
      <c r="JF8" s="901">
        <v>
69767</v>
      </c>
      <c r="JG8" s="901"/>
      <c r="JH8" s="901">
        <v>
585</v>
      </c>
      <c r="JI8" s="901"/>
      <c r="JJ8" s="903"/>
      <c r="JL8" s="446"/>
      <c r="JM8" s="447"/>
      <c r="JN8" s="448"/>
      <c r="JO8" s="981">
        <v>
30</v>
      </c>
      <c r="JP8" s="981"/>
      <c r="JQ8" s="431" t="s">
        <v>
14</v>
      </c>
      <c r="JR8" s="431"/>
      <c r="JS8" s="449"/>
      <c r="JT8" s="982">
        <v>
76</v>
      </c>
      <c r="JU8" s="738"/>
      <c r="JV8" s="738"/>
      <c r="JW8" s="738">
        <v>
5</v>
      </c>
      <c r="JX8" s="738"/>
      <c r="JY8" s="738"/>
      <c r="JZ8" s="738">
        <v>
1</v>
      </c>
      <c r="KA8" s="738"/>
      <c r="KB8" s="738"/>
      <c r="KC8" s="738" t="s">
        <v>
1031</v>
      </c>
      <c r="KD8" s="738"/>
      <c r="KE8" s="738"/>
      <c r="KF8" s="738">
        <v>
10</v>
      </c>
      <c r="KG8" s="738"/>
      <c r="KH8" s="738"/>
      <c r="KI8" s="738" t="s">
        <v>
3</v>
      </c>
      <c r="KJ8" s="738"/>
      <c r="KK8" s="738"/>
      <c r="KL8" s="738">
        <v>
8</v>
      </c>
      <c r="KM8" s="738"/>
      <c r="KN8" s="738"/>
      <c r="KO8" s="738">
        <v>
4</v>
      </c>
      <c r="KP8" s="738"/>
      <c r="KQ8" s="738"/>
      <c r="KR8" s="738">
        <v>
48</v>
      </c>
      <c r="KS8" s="738"/>
      <c r="KT8" s="980"/>
      <c r="KU8" s="268"/>
      <c r="KV8" s="268"/>
      <c r="KW8" s="268"/>
      <c r="KX8" s="268"/>
      <c r="KY8" s="268"/>
      <c r="KZ8" s="268"/>
      <c r="LA8" s="268"/>
      <c r="LB8" s="268"/>
      <c r="LC8" s="268"/>
      <c r="LD8" s="268"/>
    </row>
    <row r="9" spans="1:316" ht="18" customHeight="1" x14ac:dyDescent="0.15">
      <c r="A9" s="268"/>
      <c r="B9" s="268"/>
      <c r="C9" s="268"/>
      <c r="D9" s="268"/>
      <c r="E9" s="268"/>
      <c r="F9" s="268"/>
      <c r="G9" s="268"/>
      <c r="H9" s="268"/>
      <c r="I9" s="268"/>
      <c r="J9" s="268"/>
      <c r="K9" s="268"/>
      <c r="L9" s="299" t="s">
        <v>
163</v>
      </c>
      <c r="M9" s="268"/>
      <c r="N9" s="268"/>
      <c r="O9" s="268"/>
      <c r="P9" s="268"/>
      <c r="Q9" s="268"/>
      <c r="R9" s="268"/>
      <c r="S9" s="264"/>
      <c r="T9" s="264"/>
      <c r="U9" s="264"/>
      <c r="V9" s="264"/>
      <c r="W9" s="264"/>
      <c r="X9" s="264"/>
      <c r="Y9" s="264"/>
      <c r="Z9" s="264"/>
      <c r="AA9" s="264"/>
      <c r="AB9" s="264"/>
      <c r="AC9" s="264"/>
      <c r="AD9" s="264"/>
      <c r="AE9" s="264"/>
      <c r="AF9" s="264"/>
      <c r="AG9" s="264"/>
      <c r="AH9" s="264"/>
      <c r="AI9" s="264"/>
      <c r="AJ9" s="264"/>
      <c r="AK9" s="264"/>
      <c r="AL9" s="264"/>
      <c r="AM9" s="264"/>
      <c r="AN9" s="264"/>
      <c r="AO9" s="264"/>
      <c r="AP9" s="264"/>
      <c r="AQ9" s="264"/>
      <c r="AR9" s="264"/>
      <c r="AS9" s="264"/>
      <c r="AT9" s="264"/>
      <c r="AU9" s="264"/>
      <c r="AV9" s="264"/>
      <c r="AW9" s="264"/>
      <c r="AX9" s="264"/>
      <c r="AY9" s="762"/>
      <c r="AZ9" s="763"/>
      <c r="BA9" s="763"/>
      <c r="BB9" s="763"/>
      <c r="BC9" s="843"/>
      <c r="BD9" s="762">
        <v>
129</v>
      </c>
      <c r="BE9" s="763"/>
      <c r="BF9" s="763"/>
      <c r="BG9" s="763"/>
      <c r="BH9" s="763"/>
      <c r="BI9" s="763"/>
      <c r="BJ9" s="763"/>
      <c r="BK9" s="763"/>
      <c r="BL9" s="843"/>
      <c r="BM9" s="762">
        <v>
140</v>
      </c>
      <c r="BN9" s="763"/>
      <c r="BO9" s="763"/>
      <c r="BP9" s="763"/>
      <c r="BQ9" s="763"/>
      <c r="BR9" s="763"/>
      <c r="BS9" s="763"/>
      <c r="BT9" s="763"/>
      <c r="BU9" s="843"/>
      <c r="BV9" s="762">
        <v>
145</v>
      </c>
      <c r="BW9" s="763"/>
      <c r="BX9" s="763"/>
      <c r="BY9" s="763"/>
      <c r="BZ9" s="763"/>
      <c r="CA9" s="763"/>
      <c r="CB9" s="763"/>
      <c r="CC9" s="763"/>
      <c r="CD9" s="843"/>
      <c r="CE9" s="268"/>
      <c r="CF9" s="268"/>
      <c r="CG9" s="268"/>
      <c r="CH9" s="268"/>
      <c r="CI9" s="268"/>
      <c r="CJ9" s="268"/>
      <c r="CK9" s="268"/>
      <c r="CL9" s="268"/>
      <c r="CM9" s="268"/>
      <c r="CN9" s="268"/>
      <c r="CO9" s="268"/>
      <c r="CP9" s="299" t="s">
        <v>
163</v>
      </c>
      <c r="CQ9" s="268"/>
      <c r="CR9" s="268"/>
      <c r="CS9" s="268"/>
      <c r="CT9" s="268"/>
      <c r="CU9" s="268"/>
      <c r="CV9" s="268"/>
      <c r="CW9" s="264"/>
      <c r="CX9" s="264"/>
      <c r="CY9" s="264"/>
      <c r="CZ9" s="264"/>
      <c r="DA9" s="264"/>
      <c r="DB9" s="264"/>
      <c r="DC9" s="264"/>
      <c r="DD9" s="264"/>
      <c r="DE9" s="264"/>
      <c r="DF9" s="264"/>
      <c r="DG9" s="264"/>
      <c r="DH9" s="264"/>
      <c r="DI9" s="264"/>
      <c r="DJ9" s="264"/>
      <c r="DK9" s="264"/>
      <c r="DL9" s="264"/>
      <c r="DM9" s="264"/>
      <c r="DN9" s="264"/>
      <c r="DO9" s="264"/>
      <c r="DP9" s="264"/>
      <c r="DQ9" s="264"/>
      <c r="DR9" s="264"/>
      <c r="DS9" s="264"/>
      <c r="DT9" s="264"/>
      <c r="DU9" s="264"/>
      <c r="DV9" s="264"/>
      <c r="DW9" s="264"/>
      <c r="DX9" s="264"/>
      <c r="DY9" s="264"/>
      <c r="DZ9" s="264"/>
      <c r="EA9" s="264"/>
      <c r="EB9" s="264"/>
      <c r="EC9" s="762"/>
      <c r="ED9" s="763"/>
      <c r="EE9" s="763"/>
      <c r="EF9" s="763"/>
      <c r="EG9" s="843"/>
      <c r="EH9" s="762">
        <v>
123</v>
      </c>
      <c r="EI9" s="763"/>
      <c r="EJ9" s="763"/>
      <c r="EK9" s="763"/>
      <c r="EL9" s="763"/>
      <c r="EM9" s="763"/>
      <c r="EN9" s="763"/>
      <c r="EO9" s="763"/>
      <c r="EP9" s="843"/>
      <c r="EQ9" s="762">
        <v>
150</v>
      </c>
      <c r="ER9" s="763"/>
      <c r="ES9" s="763"/>
      <c r="ET9" s="763"/>
      <c r="EU9" s="763"/>
      <c r="EV9" s="763"/>
      <c r="EW9" s="763"/>
      <c r="EX9" s="763"/>
      <c r="EY9" s="843"/>
      <c r="EZ9" s="762">
        <v>
156</v>
      </c>
      <c r="FA9" s="763"/>
      <c r="FB9" s="763"/>
      <c r="FC9" s="763"/>
      <c r="FD9" s="763"/>
      <c r="FE9" s="763"/>
      <c r="FF9" s="763"/>
      <c r="FG9" s="763"/>
      <c r="FH9" s="843"/>
      <c r="FI9" s="155"/>
      <c r="FJ9" s="394" t="s">
        <v>
13</v>
      </c>
      <c r="FK9" s="394"/>
      <c r="FL9" s="586">
        <v>
26</v>
      </c>
      <c r="FM9" s="586"/>
      <c r="FN9" s="394" t="s">
        <v>
164</v>
      </c>
      <c r="FO9" s="394"/>
      <c r="FP9" s="394"/>
      <c r="FQ9" s="957">
        <v>
1100</v>
      </c>
      <c r="FR9" s="842"/>
      <c r="FS9" s="842"/>
      <c r="FT9" s="842"/>
      <c r="FU9" s="842">
        <v>
92</v>
      </c>
      <c r="FV9" s="842"/>
      <c r="FW9" s="842"/>
      <c r="FX9" s="842"/>
      <c r="FY9" s="897">
        <v>
924</v>
      </c>
      <c r="FZ9" s="897"/>
      <c r="GA9" s="897"/>
      <c r="GB9" s="897"/>
      <c r="GC9" s="842" t="s">
        <v>
993</v>
      </c>
      <c r="GD9" s="842"/>
      <c r="GE9" s="842"/>
      <c r="GF9" s="842"/>
      <c r="GG9" s="842" t="s">
        <v>
994</v>
      </c>
      <c r="GH9" s="842"/>
      <c r="GI9" s="842"/>
      <c r="GJ9" s="842"/>
      <c r="GK9" s="897">
        <v>
1</v>
      </c>
      <c r="GL9" s="897"/>
      <c r="GM9" s="897"/>
      <c r="GN9" s="897"/>
      <c r="GO9" s="842">
        <v>
1</v>
      </c>
      <c r="GP9" s="842"/>
      <c r="GQ9" s="842"/>
      <c r="GR9" s="842"/>
      <c r="GS9" s="842" t="s">
        <v>
993</v>
      </c>
      <c r="GT9" s="842"/>
      <c r="GU9" s="842"/>
      <c r="GV9" s="842"/>
      <c r="GW9" s="894">
        <v>
17</v>
      </c>
      <c r="GX9" s="894"/>
      <c r="GY9" s="894"/>
      <c r="GZ9" s="894"/>
      <c r="HA9" s="895">
        <v>
8</v>
      </c>
      <c r="HB9" s="895"/>
      <c r="HC9" s="895"/>
      <c r="HD9" s="895"/>
      <c r="HE9" s="895">
        <v>
9</v>
      </c>
      <c r="HF9" s="895"/>
      <c r="HG9" s="895"/>
      <c r="HH9" s="895"/>
      <c r="HI9" s="896">
        <v>
710</v>
      </c>
      <c r="HJ9" s="896"/>
      <c r="HK9" s="896"/>
      <c r="HL9" s="896"/>
      <c r="HM9" s="896">
        <v>
149</v>
      </c>
      <c r="HN9" s="896"/>
      <c r="HO9" s="896"/>
      <c r="HP9" s="896"/>
      <c r="HQ9" s="896">
        <v>
176</v>
      </c>
      <c r="HR9" s="896"/>
      <c r="HS9" s="896"/>
      <c r="HT9" s="955"/>
      <c r="HU9" s="264"/>
      <c r="HV9" s="264"/>
      <c r="HW9" s="264"/>
      <c r="HX9" s="264"/>
      <c r="HY9" s="264"/>
      <c r="HZ9" s="264"/>
      <c r="IA9" s="264"/>
      <c r="IB9" s="264"/>
      <c r="IC9" s="264"/>
      <c r="ID9" s="264"/>
      <c r="IE9" s="264"/>
      <c r="IF9" s="264"/>
      <c r="IG9" s="266"/>
      <c r="IH9" s="266"/>
      <c r="II9" s="281"/>
      <c r="IJ9" s="264"/>
      <c r="IK9" s="266"/>
      <c r="IL9" s="763">
        <v>
29</v>
      </c>
      <c r="IM9" s="763"/>
      <c r="IN9" s="278" t="s">
        <v>
14</v>
      </c>
      <c r="IO9" s="285"/>
      <c r="IP9" s="956">
        <v>
119984</v>
      </c>
      <c r="IQ9" s="892"/>
      <c r="IR9" s="892"/>
      <c r="IS9" s="892">
        <v>
59392</v>
      </c>
      <c r="IT9" s="892"/>
      <c r="IU9" s="892">
        <v>
25267</v>
      </c>
      <c r="IV9" s="892"/>
      <c r="IW9" s="892"/>
      <c r="IX9" s="892">
        <v>
11964</v>
      </c>
      <c r="IY9" s="892"/>
      <c r="IZ9" s="892">
        <v>
0</v>
      </c>
      <c r="JA9" s="892"/>
      <c r="JB9" s="892">
        <v>
12314</v>
      </c>
      <c r="JC9" s="892"/>
      <c r="JD9" s="892">
        <v>
989</v>
      </c>
      <c r="JE9" s="892"/>
      <c r="JF9" s="892">
        <v>
69225</v>
      </c>
      <c r="JG9" s="892"/>
      <c r="JH9" s="892">
        <v>
577</v>
      </c>
      <c r="JI9" s="892"/>
      <c r="JJ9" s="893"/>
      <c r="JL9" s="971" t="s">
        <v>
165</v>
      </c>
      <c r="JM9" s="972"/>
      <c r="JN9" s="446"/>
      <c r="JO9" s="983" t="s">
        <v>
166</v>
      </c>
      <c r="JP9" s="983"/>
      <c r="JQ9" s="983"/>
      <c r="JR9" s="983"/>
      <c r="JS9" s="450"/>
      <c r="JT9" s="969">
        <v>
11</v>
      </c>
      <c r="JU9" s="736"/>
      <c r="JV9" s="736"/>
      <c r="JW9" s="736">
        <v>
2</v>
      </c>
      <c r="JX9" s="736"/>
      <c r="JY9" s="736"/>
      <c r="JZ9" s="736">
        <v>
0</v>
      </c>
      <c r="KA9" s="736"/>
      <c r="KB9" s="736"/>
      <c r="KC9" s="736" t="s">
        <v>
3</v>
      </c>
      <c r="KD9" s="736"/>
      <c r="KE9" s="736"/>
      <c r="KF9" s="736">
        <v>
2</v>
      </c>
      <c r="KG9" s="736"/>
      <c r="KH9" s="736"/>
      <c r="KI9" s="736" t="s">
        <v>
1035</v>
      </c>
      <c r="KJ9" s="736"/>
      <c r="KK9" s="736"/>
      <c r="KL9" s="736">
        <v>
0</v>
      </c>
      <c r="KM9" s="736"/>
      <c r="KN9" s="736"/>
      <c r="KO9" s="736">
        <v>
0</v>
      </c>
      <c r="KP9" s="736"/>
      <c r="KQ9" s="736"/>
      <c r="KR9" s="736">
        <v>
7</v>
      </c>
      <c r="KS9" s="736"/>
      <c r="KT9" s="978"/>
      <c r="KU9" s="268"/>
      <c r="KV9" s="268"/>
      <c r="KW9" s="268"/>
      <c r="KX9" s="268"/>
      <c r="KY9" s="268"/>
      <c r="KZ9" s="268"/>
      <c r="LA9" s="268"/>
      <c r="LB9" s="268"/>
      <c r="LC9" s="268"/>
      <c r="LD9" s="268"/>
    </row>
    <row r="10" spans="1:316" ht="18" customHeight="1" x14ac:dyDescent="0.15">
      <c r="A10" s="268"/>
      <c r="B10" s="268"/>
      <c r="C10" s="268"/>
      <c r="D10" s="268"/>
      <c r="E10" s="268"/>
      <c r="F10" s="268"/>
      <c r="G10" s="268"/>
      <c r="H10" s="268"/>
      <c r="I10" s="268"/>
      <c r="J10" s="268"/>
      <c r="K10" s="268"/>
      <c r="L10" s="278" t="s">
        <v>
167</v>
      </c>
      <c r="M10" s="299"/>
      <c r="N10" s="299"/>
      <c r="O10" s="299"/>
      <c r="P10" s="299"/>
      <c r="Q10" s="299"/>
      <c r="R10" s="299"/>
      <c r="S10" s="299"/>
      <c r="T10" s="299"/>
      <c r="U10" s="299"/>
      <c r="V10" s="299"/>
      <c r="W10" s="299"/>
      <c r="X10" s="299"/>
      <c r="Y10" s="299"/>
      <c r="Z10" s="299"/>
      <c r="AA10" s="299"/>
      <c r="AB10" s="299"/>
      <c r="AC10" s="299"/>
      <c r="AD10" s="299"/>
      <c r="AE10" s="299"/>
      <c r="AF10" s="299"/>
      <c r="AG10" s="299"/>
      <c r="AH10" s="264"/>
      <c r="AI10" s="264"/>
      <c r="AJ10" s="264"/>
      <c r="AK10" s="264"/>
      <c r="AL10" s="264"/>
      <c r="AM10" s="264"/>
      <c r="AN10" s="264"/>
      <c r="AO10" s="264"/>
      <c r="AP10" s="264"/>
      <c r="AQ10" s="264"/>
      <c r="AR10" s="264"/>
      <c r="AS10" s="264"/>
      <c r="AT10" s="264"/>
      <c r="AU10" s="264"/>
      <c r="AV10" s="264"/>
      <c r="AW10" s="264"/>
      <c r="AX10" s="264"/>
      <c r="AY10" s="743"/>
      <c r="AZ10" s="742"/>
      <c r="BA10" s="742"/>
      <c r="BB10" s="742"/>
      <c r="BC10" s="849"/>
      <c r="BD10" s="522"/>
      <c r="BE10" s="515" t="s">
        <v>
1101</v>
      </c>
      <c r="BF10" s="300"/>
      <c r="BG10" s="723">
        <v>
14.6</v>
      </c>
      <c r="BH10" s="723"/>
      <c r="BI10" s="520" t="s">
        <v>
1095</v>
      </c>
      <c r="BJ10" s="526"/>
      <c r="BK10" s="515" t="s">
        <v>
1098</v>
      </c>
      <c r="BL10" s="300"/>
      <c r="BM10" s="522"/>
      <c r="BN10" s="515" t="s">
        <v>
1094</v>
      </c>
      <c r="BO10" s="300"/>
      <c r="BP10" s="723">
        <v>
15.9</v>
      </c>
      <c r="BQ10" s="723"/>
      <c r="BR10" s="520" t="s">
        <v>
1097</v>
      </c>
      <c r="BS10" s="526"/>
      <c r="BT10" s="515" t="s">
        <v>
1098</v>
      </c>
      <c r="BU10" s="300"/>
      <c r="BV10" s="522"/>
      <c r="BW10" s="515" t="s">
        <v>
1094</v>
      </c>
      <c r="BX10" s="300"/>
      <c r="BY10" s="723">
        <v>
16.2</v>
      </c>
      <c r="BZ10" s="723"/>
      <c r="CA10" s="520" t="s">
        <v>
1097</v>
      </c>
      <c r="CB10" s="526"/>
      <c r="CC10" s="515" t="s">
        <v>
1096</v>
      </c>
      <c r="CD10" s="301"/>
      <c r="CE10" s="268"/>
      <c r="CF10" s="268"/>
      <c r="CG10" s="268"/>
      <c r="CH10" s="268"/>
      <c r="CI10" s="268"/>
      <c r="CJ10" s="268"/>
      <c r="CK10" s="268"/>
      <c r="CL10" s="268"/>
      <c r="CM10" s="268"/>
      <c r="CN10" s="268"/>
      <c r="CO10" s="268"/>
      <c r="CP10" s="278" t="s">
        <v>
167</v>
      </c>
      <c r="CQ10" s="299"/>
      <c r="CR10" s="299"/>
      <c r="CS10" s="299"/>
      <c r="CT10" s="299"/>
      <c r="CU10" s="299"/>
      <c r="CV10" s="299"/>
      <c r="CW10" s="299"/>
      <c r="CX10" s="299"/>
      <c r="CY10" s="299"/>
      <c r="CZ10" s="299"/>
      <c r="DA10" s="299"/>
      <c r="DB10" s="299"/>
      <c r="DC10" s="299"/>
      <c r="DD10" s="299"/>
      <c r="DE10" s="299"/>
      <c r="DF10" s="299"/>
      <c r="DG10" s="299"/>
      <c r="DH10" s="299"/>
      <c r="DI10" s="299"/>
      <c r="DJ10" s="299"/>
      <c r="DK10" s="299"/>
      <c r="DL10" s="264"/>
      <c r="DM10" s="264"/>
      <c r="DN10" s="264"/>
      <c r="DO10" s="264"/>
      <c r="DP10" s="264"/>
      <c r="DQ10" s="264"/>
      <c r="DR10" s="264"/>
      <c r="DS10" s="264"/>
      <c r="DT10" s="264"/>
      <c r="DU10" s="264"/>
      <c r="DV10" s="264"/>
      <c r="DW10" s="264"/>
      <c r="DX10" s="264"/>
      <c r="DY10" s="264"/>
      <c r="DZ10" s="264"/>
      <c r="EA10" s="264"/>
      <c r="EB10" s="264"/>
      <c r="EC10" s="743"/>
      <c r="ED10" s="742"/>
      <c r="EE10" s="742"/>
      <c r="EF10" s="742"/>
      <c r="EG10" s="849"/>
      <c r="EH10" s="287"/>
      <c r="EI10" s="288" t="s">
        <v>
781</v>
      </c>
      <c r="EJ10" s="300"/>
      <c r="EK10" s="839">
        <v>
0.14699999999999999</v>
      </c>
      <c r="EL10" s="839"/>
      <c r="EM10" s="839"/>
      <c r="EN10" s="289"/>
      <c r="EO10" s="288" t="s">
        <v>
760</v>
      </c>
      <c r="EP10" s="300"/>
      <c r="EQ10" s="287"/>
      <c r="ER10" s="288" t="s">
        <v>
781</v>
      </c>
      <c r="ES10" s="300"/>
      <c r="ET10" s="839">
        <v>
0.16200000000000001</v>
      </c>
      <c r="EU10" s="839"/>
      <c r="EV10" s="839"/>
      <c r="EW10" s="289"/>
      <c r="EX10" s="288" t="s">
        <v>
760</v>
      </c>
      <c r="EY10" s="300"/>
      <c r="EZ10" s="287"/>
      <c r="FA10" s="288" t="s">
        <v>
781</v>
      </c>
      <c r="FB10" s="300"/>
      <c r="FC10" s="839">
        <v>
0.17199999999999999</v>
      </c>
      <c r="FD10" s="839"/>
      <c r="FE10" s="839"/>
      <c r="FF10" s="289"/>
      <c r="FG10" s="288" t="s">
        <v>
760</v>
      </c>
      <c r="FH10" s="301"/>
      <c r="FI10" s="405"/>
      <c r="FJ10" s="394"/>
      <c r="FK10" s="4"/>
      <c r="FL10" s="580">
        <v>
27</v>
      </c>
      <c r="FM10" s="580"/>
      <c r="FN10" s="394" t="s">
        <v>
164</v>
      </c>
      <c r="FO10" s="394"/>
      <c r="FP10" s="394"/>
      <c r="FQ10" s="886">
        <v>
1107</v>
      </c>
      <c r="FR10" s="887"/>
      <c r="FS10" s="887"/>
      <c r="FT10" s="887"/>
      <c r="FU10" s="887">
        <v>
90</v>
      </c>
      <c r="FV10" s="887"/>
      <c r="FW10" s="887"/>
      <c r="FX10" s="887"/>
      <c r="FY10" s="857">
        <v>
904</v>
      </c>
      <c r="FZ10" s="857"/>
      <c r="GA10" s="857"/>
      <c r="GB10" s="857"/>
      <c r="GC10" s="857">
        <v>
2</v>
      </c>
      <c r="GD10" s="857"/>
      <c r="GE10" s="857"/>
      <c r="GF10" s="857"/>
      <c r="GG10" s="887" t="s">
        <v>
993</v>
      </c>
      <c r="GH10" s="887"/>
      <c r="GI10" s="887"/>
      <c r="GJ10" s="887"/>
      <c r="GK10" s="857">
        <v>
1</v>
      </c>
      <c r="GL10" s="857"/>
      <c r="GM10" s="857"/>
      <c r="GN10" s="857"/>
      <c r="GO10" s="887">
        <v>
1</v>
      </c>
      <c r="GP10" s="887"/>
      <c r="GQ10" s="887"/>
      <c r="GR10" s="887"/>
      <c r="GS10" s="887" t="s">
        <v>
3</v>
      </c>
      <c r="GT10" s="887"/>
      <c r="GU10" s="887"/>
      <c r="GV10" s="887"/>
      <c r="GW10" s="888">
        <v>
16</v>
      </c>
      <c r="GX10" s="888"/>
      <c r="GY10" s="888"/>
      <c r="GZ10" s="888"/>
      <c r="HA10" s="889">
        <v>
9</v>
      </c>
      <c r="HB10" s="889"/>
      <c r="HC10" s="889"/>
      <c r="HD10" s="889"/>
      <c r="HE10" s="889">
        <v>
7</v>
      </c>
      <c r="HF10" s="889"/>
      <c r="HG10" s="889"/>
      <c r="HH10" s="889"/>
      <c r="HI10" s="890">
        <v>
685</v>
      </c>
      <c r="HJ10" s="890"/>
      <c r="HK10" s="890"/>
      <c r="HL10" s="890"/>
      <c r="HM10" s="890">
        <v>
159</v>
      </c>
      <c r="HN10" s="890"/>
      <c r="HO10" s="890"/>
      <c r="HP10" s="890"/>
      <c r="HQ10" s="890">
        <v>
203</v>
      </c>
      <c r="HR10" s="890"/>
      <c r="HS10" s="890"/>
      <c r="HT10" s="891"/>
      <c r="HU10" s="264"/>
      <c r="HV10" s="264"/>
      <c r="HW10" s="264"/>
      <c r="HX10" s="264"/>
      <c r="HY10" s="264"/>
      <c r="HZ10" s="264"/>
      <c r="IA10" s="264"/>
      <c r="IB10" s="264"/>
      <c r="IC10" s="264"/>
      <c r="ID10" s="264"/>
      <c r="IE10" s="264"/>
      <c r="IF10" s="264"/>
      <c r="IG10" s="264"/>
      <c r="IH10" s="264"/>
      <c r="II10" s="287"/>
      <c r="IJ10" s="291"/>
      <c r="IK10" s="302"/>
      <c r="IL10" s="742">
        <v>
30</v>
      </c>
      <c r="IM10" s="742"/>
      <c r="IN10" s="292" t="s">
        <v>
14</v>
      </c>
      <c r="IO10" s="293"/>
      <c r="IP10" s="902">
        <v>
121167</v>
      </c>
      <c r="IQ10" s="898"/>
      <c r="IR10" s="898"/>
      <c r="IS10" s="898">
        <v>
60247</v>
      </c>
      <c r="IT10" s="898"/>
      <c r="IU10" s="898">
        <v>
25234</v>
      </c>
      <c r="IV10" s="898"/>
      <c r="IW10" s="898"/>
      <c r="IX10" s="898">
        <v>
12021</v>
      </c>
      <c r="IY10" s="898"/>
      <c r="IZ10" s="898">
        <v>
0</v>
      </c>
      <c r="JA10" s="898"/>
      <c r="JB10" s="898">
        <v>
12201</v>
      </c>
      <c r="JC10" s="898"/>
      <c r="JD10" s="898">
        <v>
1012</v>
      </c>
      <c r="JE10" s="898"/>
      <c r="JF10" s="898">
        <v>
69134</v>
      </c>
      <c r="JG10" s="898"/>
      <c r="JH10" s="898">
        <v>
571</v>
      </c>
      <c r="JI10" s="898"/>
      <c r="JJ10" s="899"/>
      <c r="JL10" s="973"/>
      <c r="JM10" s="974"/>
      <c r="JN10" s="446"/>
      <c r="JO10" s="983" t="s">
        <v>
168</v>
      </c>
      <c r="JP10" s="983"/>
      <c r="JQ10" s="983"/>
      <c r="JR10" s="983"/>
      <c r="JS10" s="450"/>
      <c r="JT10" s="969">
        <v>
5</v>
      </c>
      <c r="JU10" s="736"/>
      <c r="JV10" s="736"/>
      <c r="JW10" s="736">
        <v>
0</v>
      </c>
      <c r="JX10" s="736"/>
      <c r="JY10" s="736"/>
      <c r="JZ10" s="736">
        <v>
0</v>
      </c>
      <c r="KA10" s="736"/>
      <c r="KB10" s="736"/>
      <c r="KC10" s="736" t="s">
        <v>
3</v>
      </c>
      <c r="KD10" s="736"/>
      <c r="KE10" s="736"/>
      <c r="KF10" s="736">
        <v>
0</v>
      </c>
      <c r="KG10" s="736"/>
      <c r="KH10" s="736"/>
      <c r="KI10" s="736" t="s">
        <v>
3</v>
      </c>
      <c r="KJ10" s="736"/>
      <c r="KK10" s="736"/>
      <c r="KL10" s="736">
        <v>
2</v>
      </c>
      <c r="KM10" s="736"/>
      <c r="KN10" s="736"/>
      <c r="KO10" s="736">
        <v>
1</v>
      </c>
      <c r="KP10" s="736"/>
      <c r="KQ10" s="736"/>
      <c r="KR10" s="736">
        <v>
2</v>
      </c>
      <c r="KS10" s="736"/>
      <c r="KT10" s="978"/>
      <c r="KU10" s="268"/>
      <c r="KV10" s="268"/>
      <c r="KW10" s="268"/>
      <c r="KX10" s="268"/>
      <c r="KY10" s="268"/>
      <c r="KZ10" s="268"/>
      <c r="LA10" s="268"/>
      <c r="LB10" s="268"/>
      <c r="LC10" s="268"/>
      <c r="LD10" s="268"/>
    </row>
    <row r="11" spans="1:316" ht="18" customHeight="1" x14ac:dyDescent="0.15">
      <c r="A11" s="268"/>
      <c r="B11" s="268"/>
      <c r="C11" s="268"/>
      <c r="D11" s="268"/>
      <c r="E11" s="268"/>
      <c r="F11" s="268"/>
      <c r="G11" s="268"/>
      <c r="H11" s="268"/>
      <c r="I11" s="268"/>
      <c r="J11" s="268"/>
      <c r="K11" s="264"/>
      <c r="L11" s="278"/>
      <c r="M11" s="278"/>
      <c r="N11" s="278"/>
      <c r="O11" s="278"/>
      <c r="P11" s="278"/>
      <c r="Q11" s="278"/>
      <c r="R11" s="278"/>
      <c r="S11" s="278"/>
      <c r="T11" s="278"/>
      <c r="U11" s="278"/>
      <c r="V11" s="278"/>
      <c r="W11" s="278"/>
      <c r="X11" s="278"/>
      <c r="Y11" s="272"/>
      <c r="Z11" s="264"/>
      <c r="AA11" s="264"/>
      <c r="AB11" s="264"/>
      <c r="AC11" s="264"/>
      <c r="AD11" s="264"/>
      <c r="AE11" s="264"/>
      <c r="AF11" s="264"/>
      <c r="AG11" s="264"/>
      <c r="AH11" s="264"/>
      <c r="AI11" s="264" t="s">
        <v>
20</v>
      </c>
      <c r="AJ11" s="264"/>
      <c r="AK11" s="264"/>
      <c r="AL11" s="264"/>
      <c r="AM11" s="264"/>
      <c r="AN11" s="264"/>
      <c r="AO11" s="264"/>
      <c r="AP11" s="264"/>
      <c r="AQ11" s="264"/>
      <c r="AR11" s="264"/>
      <c r="AS11" s="264"/>
      <c r="AT11" s="264"/>
      <c r="AU11" s="264"/>
      <c r="AV11" s="264"/>
      <c r="AW11" s="264"/>
      <c r="AX11" s="264"/>
      <c r="AY11" s="853">
        <v>
3</v>
      </c>
      <c r="AZ11" s="833"/>
      <c r="BA11" s="833"/>
      <c r="BB11" s="833"/>
      <c r="BC11" s="854"/>
      <c r="BD11" s="853" t="s">
        <v>
1102</v>
      </c>
      <c r="BE11" s="833"/>
      <c r="BF11" s="833"/>
      <c r="BG11" s="833"/>
      <c r="BH11" s="833"/>
      <c r="BI11" s="833"/>
      <c r="BJ11" s="833"/>
      <c r="BK11" s="833"/>
      <c r="BL11" s="854"/>
      <c r="BM11" s="853" t="s">
        <v>
1103</v>
      </c>
      <c r="BN11" s="833"/>
      <c r="BO11" s="833"/>
      <c r="BP11" s="833"/>
      <c r="BQ11" s="833"/>
      <c r="BR11" s="833"/>
      <c r="BS11" s="833"/>
      <c r="BT11" s="833"/>
      <c r="BU11" s="854"/>
      <c r="BV11" s="853" t="s">
        <v>
1103</v>
      </c>
      <c r="BW11" s="833"/>
      <c r="BX11" s="833"/>
      <c r="BY11" s="833"/>
      <c r="BZ11" s="833"/>
      <c r="CA11" s="833"/>
      <c r="CB11" s="833"/>
      <c r="CC11" s="833"/>
      <c r="CD11" s="854"/>
      <c r="CE11" s="268"/>
      <c r="CF11" s="268"/>
      <c r="CG11" s="268"/>
      <c r="CH11" s="268"/>
      <c r="CI11" s="268"/>
      <c r="CJ11" s="268"/>
      <c r="CK11" s="268"/>
      <c r="CL11" s="268"/>
      <c r="CM11" s="268"/>
      <c r="CN11" s="268"/>
      <c r="CO11" s="264"/>
      <c r="CP11" s="278"/>
      <c r="CQ11" s="278"/>
      <c r="CR11" s="278"/>
      <c r="CS11" s="278"/>
      <c r="CT11" s="278"/>
      <c r="CU11" s="278"/>
      <c r="CV11" s="278"/>
      <c r="CW11" s="278"/>
      <c r="CX11" s="278"/>
      <c r="CY11" s="278"/>
      <c r="CZ11" s="278"/>
      <c r="DA11" s="278"/>
      <c r="DB11" s="278"/>
      <c r="DC11" s="272"/>
      <c r="DD11" s="264"/>
      <c r="DE11" s="264"/>
      <c r="DF11" s="264"/>
      <c r="DG11" s="264"/>
      <c r="DH11" s="264"/>
      <c r="DI11" s="264"/>
      <c r="DJ11" s="264"/>
      <c r="DK11" s="264"/>
      <c r="DL11" s="264"/>
      <c r="DM11" s="264" t="s">
        <v>
774</v>
      </c>
      <c r="DN11" s="264"/>
      <c r="DO11" s="264"/>
      <c r="DP11" s="264"/>
      <c r="DQ11" s="264"/>
      <c r="DR11" s="264"/>
      <c r="DS11" s="264"/>
      <c r="DT11" s="264"/>
      <c r="DU11" s="264"/>
      <c r="DV11" s="264"/>
      <c r="DW11" s="264"/>
      <c r="DX11" s="264"/>
      <c r="DY11" s="264"/>
      <c r="DZ11" s="264"/>
      <c r="EA11" s="264"/>
      <c r="EB11" s="264"/>
      <c r="EC11" s="853">
        <v>
3</v>
      </c>
      <c r="ED11" s="833"/>
      <c r="EE11" s="833"/>
      <c r="EF11" s="833"/>
      <c r="EG11" s="854"/>
      <c r="EH11" s="853" t="s">
        <v>
215</v>
      </c>
      <c r="EI11" s="833"/>
      <c r="EJ11" s="833"/>
      <c r="EK11" s="833"/>
      <c r="EL11" s="833"/>
      <c r="EM11" s="833"/>
      <c r="EN11" s="833"/>
      <c r="EO11" s="833"/>
      <c r="EP11" s="854"/>
      <c r="EQ11" s="853" t="s">
        <v>
215</v>
      </c>
      <c r="ER11" s="833"/>
      <c r="ES11" s="833"/>
      <c r="ET11" s="833"/>
      <c r="EU11" s="833"/>
      <c r="EV11" s="833"/>
      <c r="EW11" s="833"/>
      <c r="EX11" s="833"/>
      <c r="EY11" s="854"/>
      <c r="EZ11" s="853" t="s">
        <v>
211</v>
      </c>
      <c r="FA11" s="833"/>
      <c r="FB11" s="833"/>
      <c r="FC11" s="833"/>
      <c r="FD11" s="833"/>
      <c r="FE11" s="833"/>
      <c r="FF11" s="833"/>
      <c r="FG11" s="833"/>
      <c r="FH11" s="854"/>
      <c r="FI11" s="405"/>
      <c r="FJ11" s="394"/>
      <c r="FK11" s="4"/>
      <c r="FL11" s="580">
        <v>
28</v>
      </c>
      <c r="FM11" s="580"/>
      <c r="FN11" s="394" t="s">
        <v>
164</v>
      </c>
      <c r="FO11" s="394"/>
      <c r="FP11" s="403"/>
      <c r="FQ11" s="886">
        <v>
1014</v>
      </c>
      <c r="FR11" s="887"/>
      <c r="FS11" s="887"/>
      <c r="FT11" s="887"/>
      <c r="FU11" s="887">
        <v>
71</v>
      </c>
      <c r="FV11" s="887"/>
      <c r="FW11" s="887"/>
      <c r="FX11" s="887"/>
      <c r="FY11" s="857">
        <v>
886</v>
      </c>
      <c r="FZ11" s="857"/>
      <c r="GA11" s="857"/>
      <c r="GB11" s="857"/>
      <c r="GC11" s="857">
        <v>
1</v>
      </c>
      <c r="GD11" s="857"/>
      <c r="GE11" s="857"/>
      <c r="GF11" s="857"/>
      <c r="GG11" s="857">
        <v>
1</v>
      </c>
      <c r="GH11" s="857"/>
      <c r="GI11" s="857"/>
      <c r="GJ11" s="857"/>
      <c r="GK11" s="857">
        <v>
6</v>
      </c>
      <c r="GL11" s="857"/>
      <c r="GM11" s="857"/>
      <c r="GN11" s="857"/>
      <c r="GO11" s="887">
        <v>
5</v>
      </c>
      <c r="GP11" s="887"/>
      <c r="GQ11" s="887"/>
      <c r="GR11" s="887"/>
      <c r="GS11" s="887">
        <v>
1</v>
      </c>
      <c r="GT11" s="887"/>
      <c r="GU11" s="887"/>
      <c r="GV11" s="887"/>
      <c r="GW11" s="888">
        <v>
24</v>
      </c>
      <c r="GX11" s="888"/>
      <c r="GY11" s="888"/>
      <c r="GZ11" s="888"/>
      <c r="HA11" s="889">
        <v>
11</v>
      </c>
      <c r="HB11" s="889"/>
      <c r="HC11" s="889"/>
      <c r="HD11" s="889"/>
      <c r="HE11" s="889">
        <v>
13</v>
      </c>
      <c r="HF11" s="889"/>
      <c r="HG11" s="889"/>
      <c r="HH11" s="889"/>
      <c r="HI11" s="890">
        <v>
721</v>
      </c>
      <c r="HJ11" s="890"/>
      <c r="HK11" s="890"/>
      <c r="HL11" s="890"/>
      <c r="HM11" s="890">
        <v>
157</v>
      </c>
      <c r="HN11" s="890"/>
      <c r="HO11" s="890"/>
      <c r="HP11" s="890"/>
      <c r="HQ11" s="890">
        <v>
128</v>
      </c>
      <c r="HR11" s="890"/>
      <c r="HS11" s="890"/>
      <c r="HT11" s="891"/>
      <c r="HU11" s="264"/>
      <c r="HV11" s="264"/>
      <c r="HW11" s="264"/>
      <c r="HX11" s="264"/>
      <c r="HY11" s="264"/>
      <c r="HZ11" s="264"/>
      <c r="IA11" s="264"/>
      <c r="IB11" s="264"/>
      <c r="IC11" s="264"/>
      <c r="ID11" s="264"/>
      <c r="IE11" s="264"/>
      <c r="IF11" s="264"/>
      <c r="IG11" s="264"/>
      <c r="IH11" s="264"/>
      <c r="II11" s="264"/>
      <c r="IJ11" s="278" t="s">
        <v>
169</v>
      </c>
      <c r="IK11" s="264"/>
      <c r="IL11" s="264"/>
      <c r="IM11" s="264"/>
      <c r="IN11" s="264"/>
      <c r="IO11" s="264"/>
      <c r="IP11" s="264"/>
      <c r="IQ11" s="303"/>
      <c r="IR11" s="303"/>
      <c r="IS11" s="303"/>
      <c r="IT11" s="264"/>
      <c r="IU11" s="264"/>
      <c r="IV11" s="264"/>
      <c r="IW11" s="264"/>
      <c r="IX11" s="264"/>
      <c r="IY11" s="264"/>
      <c r="IZ11" s="264"/>
      <c r="JA11" s="264"/>
      <c r="JB11" s="264"/>
      <c r="JC11" s="264"/>
      <c r="JD11" s="264"/>
      <c r="JE11" s="264"/>
      <c r="JF11" s="264"/>
      <c r="JG11" s="264"/>
      <c r="JH11" s="264"/>
      <c r="JI11" s="264"/>
      <c r="JJ11" s="264"/>
      <c r="JK11" s="264"/>
      <c r="JL11" s="973"/>
      <c r="JM11" s="974"/>
      <c r="JN11" s="446"/>
      <c r="JO11" s="983" t="s">
        <v>
170</v>
      </c>
      <c r="JP11" s="983"/>
      <c r="JQ11" s="983"/>
      <c r="JR11" s="983"/>
      <c r="JS11" s="450"/>
      <c r="JT11" s="969">
        <v>
0</v>
      </c>
      <c r="JU11" s="736"/>
      <c r="JV11" s="736"/>
      <c r="JW11" s="736">
        <v>
0</v>
      </c>
      <c r="JX11" s="736"/>
      <c r="JY11" s="736"/>
      <c r="JZ11" s="736">
        <v>
0</v>
      </c>
      <c r="KA11" s="736"/>
      <c r="KB11" s="736"/>
      <c r="KC11" s="736" t="s">
        <v>
1031</v>
      </c>
      <c r="KD11" s="736"/>
      <c r="KE11" s="736"/>
      <c r="KF11" s="736">
        <v>
0</v>
      </c>
      <c r="KG11" s="736"/>
      <c r="KH11" s="736"/>
      <c r="KI11" s="736" t="s">
        <v>
1035</v>
      </c>
      <c r="KJ11" s="736"/>
      <c r="KK11" s="736"/>
      <c r="KL11" s="736">
        <v>
0</v>
      </c>
      <c r="KM11" s="736"/>
      <c r="KN11" s="736"/>
      <c r="KO11" s="736">
        <v>
0</v>
      </c>
      <c r="KP11" s="736"/>
      <c r="KQ11" s="736"/>
      <c r="KR11" s="736">
        <v>
0</v>
      </c>
      <c r="KS11" s="736"/>
      <c r="KT11" s="978"/>
      <c r="KU11" s="268"/>
      <c r="KV11" s="268"/>
      <c r="KW11" s="268"/>
      <c r="KX11" s="268"/>
      <c r="KY11" s="268"/>
      <c r="KZ11" s="268"/>
      <c r="LA11" s="268"/>
      <c r="LB11" s="268"/>
      <c r="LC11" s="268"/>
      <c r="LD11" s="268"/>
    </row>
    <row r="12" spans="1:316" ht="18" customHeight="1" x14ac:dyDescent="0.15">
      <c r="A12" s="268"/>
      <c r="B12" s="268"/>
      <c r="C12" s="268"/>
      <c r="D12" s="268"/>
      <c r="E12" s="268"/>
      <c r="F12" s="268"/>
      <c r="G12" s="268"/>
      <c r="H12" s="268"/>
      <c r="I12" s="268"/>
      <c r="J12" s="268"/>
      <c r="K12" s="264"/>
      <c r="L12" s="278"/>
      <c r="M12" s="278"/>
      <c r="N12" s="278"/>
      <c r="O12" s="278"/>
      <c r="P12" s="278"/>
      <c r="Q12" s="278"/>
      <c r="R12" s="278"/>
      <c r="S12" s="278"/>
      <c r="T12" s="278"/>
      <c r="U12" s="278"/>
      <c r="V12" s="278"/>
      <c r="W12" s="278"/>
      <c r="X12" s="278"/>
      <c r="Y12" s="272"/>
      <c r="Z12" s="264"/>
      <c r="AA12" s="264"/>
      <c r="AB12" s="264"/>
      <c r="AC12" s="264"/>
      <c r="AD12" s="264"/>
      <c r="AE12" s="264"/>
      <c r="AF12" s="264"/>
      <c r="AG12" s="264"/>
      <c r="AH12" s="264"/>
      <c r="AI12" s="264"/>
      <c r="AJ12" s="264"/>
      <c r="AK12" s="264"/>
      <c r="AL12" s="264"/>
      <c r="AM12" s="264"/>
      <c r="AN12" s="264"/>
      <c r="AO12" s="264"/>
      <c r="AP12" s="264"/>
      <c r="AQ12" s="264"/>
      <c r="AR12" s="264"/>
      <c r="AS12" s="264"/>
      <c r="AT12" s="264"/>
      <c r="AU12" s="264"/>
      <c r="AV12" s="264"/>
      <c r="AW12" s="264"/>
      <c r="AX12" s="264"/>
      <c r="AY12" s="762"/>
      <c r="AZ12" s="763"/>
      <c r="BA12" s="763"/>
      <c r="BB12" s="763"/>
      <c r="BC12" s="843"/>
      <c r="BD12" s="762">
        <v>
75</v>
      </c>
      <c r="BE12" s="763"/>
      <c r="BF12" s="763"/>
      <c r="BG12" s="763"/>
      <c r="BH12" s="763"/>
      <c r="BI12" s="763"/>
      <c r="BJ12" s="763"/>
      <c r="BK12" s="763"/>
      <c r="BL12" s="843"/>
      <c r="BM12" s="762">
        <v>
70</v>
      </c>
      <c r="BN12" s="763"/>
      <c r="BO12" s="763"/>
      <c r="BP12" s="763"/>
      <c r="BQ12" s="763"/>
      <c r="BR12" s="763"/>
      <c r="BS12" s="763"/>
      <c r="BT12" s="763"/>
      <c r="BU12" s="843"/>
      <c r="BV12" s="762">
        <v>
78</v>
      </c>
      <c r="BW12" s="763"/>
      <c r="BX12" s="763"/>
      <c r="BY12" s="763"/>
      <c r="BZ12" s="763"/>
      <c r="CA12" s="763"/>
      <c r="CB12" s="763"/>
      <c r="CC12" s="763"/>
      <c r="CD12" s="843"/>
      <c r="CE12" s="268"/>
      <c r="CF12" s="268"/>
      <c r="CG12" s="268"/>
      <c r="CH12" s="268"/>
      <c r="CI12" s="268"/>
      <c r="CJ12" s="268"/>
      <c r="CK12" s="268"/>
      <c r="CL12" s="268"/>
      <c r="CM12" s="268"/>
      <c r="CN12" s="268"/>
      <c r="CO12" s="264"/>
      <c r="CP12" s="278"/>
      <c r="CQ12" s="278"/>
      <c r="CR12" s="278"/>
      <c r="CS12" s="278"/>
      <c r="CT12" s="278"/>
      <c r="CU12" s="278"/>
      <c r="CV12" s="278"/>
      <c r="CW12" s="278"/>
      <c r="CX12" s="278"/>
      <c r="CY12" s="278"/>
      <c r="CZ12" s="278"/>
      <c r="DA12" s="278"/>
      <c r="DB12" s="278"/>
      <c r="DC12" s="272"/>
      <c r="DD12" s="264"/>
      <c r="DE12" s="264"/>
      <c r="DF12" s="264"/>
      <c r="DG12" s="264"/>
      <c r="DH12" s="264"/>
      <c r="DI12" s="264"/>
      <c r="DJ12" s="264"/>
      <c r="DK12" s="264"/>
      <c r="DL12" s="264"/>
      <c r="DM12" s="264"/>
      <c r="DN12" s="264"/>
      <c r="DO12" s="264"/>
      <c r="DP12" s="264"/>
      <c r="DQ12" s="264"/>
      <c r="DR12" s="264"/>
      <c r="DS12" s="264"/>
      <c r="DT12" s="264"/>
      <c r="DU12" s="264"/>
      <c r="DV12" s="264"/>
      <c r="DW12" s="264"/>
      <c r="DX12" s="264"/>
      <c r="DY12" s="264"/>
      <c r="DZ12" s="264"/>
      <c r="EA12" s="264"/>
      <c r="EB12" s="264"/>
      <c r="EC12" s="762"/>
      <c r="ED12" s="763"/>
      <c r="EE12" s="763"/>
      <c r="EF12" s="763"/>
      <c r="EG12" s="843"/>
      <c r="EH12" s="762">
        <v>
81</v>
      </c>
      <c r="EI12" s="763"/>
      <c r="EJ12" s="763"/>
      <c r="EK12" s="763"/>
      <c r="EL12" s="763"/>
      <c r="EM12" s="763"/>
      <c r="EN12" s="763"/>
      <c r="EO12" s="763"/>
      <c r="EP12" s="843"/>
      <c r="EQ12" s="762">
        <v>
93</v>
      </c>
      <c r="ER12" s="763"/>
      <c r="ES12" s="763"/>
      <c r="ET12" s="763"/>
      <c r="EU12" s="763"/>
      <c r="EV12" s="763"/>
      <c r="EW12" s="763"/>
      <c r="EX12" s="763"/>
      <c r="EY12" s="843"/>
      <c r="EZ12" s="762">
        <v>
68</v>
      </c>
      <c r="FA12" s="763"/>
      <c r="FB12" s="763"/>
      <c r="FC12" s="763"/>
      <c r="FD12" s="763"/>
      <c r="FE12" s="763"/>
      <c r="FF12" s="763"/>
      <c r="FG12" s="763"/>
      <c r="FH12" s="843"/>
      <c r="FI12" s="155"/>
      <c r="FJ12" s="4"/>
      <c r="FK12" s="4"/>
      <c r="FL12" s="580">
        <v>
29</v>
      </c>
      <c r="FM12" s="580"/>
      <c r="FN12" s="394" t="s">
        <v>
164</v>
      </c>
      <c r="FO12" s="394"/>
      <c r="FP12" s="414"/>
      <c r="FQ12" s="886">
        <v>
991</v>
      </c>
      <c r="FR12" s="887"/>
      <c r="FS12" s="887"/>
      <c r="FT12" s="887"/>
      <c r="FU12" s="887">
        <v>
92</v>
      </c>
      <c r="FV12" s="887"/>
      <c r="FW12" s="887"/>
      <c r="FX12" s="887"/>
      <c r="FY12" s="857">
        <v>
883</v>
      </c>
      <c r="FZ12" s="857"/>
      <c r="GA12" s="857"/>
      <c r="GB12" s="857"/>
      <c r="GC12" s="887">
        <v>
2</v>
      </c>
      <c r="GD12" s="887"/>
      <c r="GE12" s="887"/>
      <c r="GF12" s="887"/>
      <c r="GG12" s="887">
        <v>
1</v>
      </c>
      <c r="GH12" s="887"/>
      <c r="GI12" s="887"/>
      <c r="GJ12" s="887"/>
      <c r="GK12" s="857">
        <v>
3</v>
      </c>
      <c r="GL12" s="857"/>
      <c r="GM12" s="857"/>
      <c r="GN12" s="857"/>
      <c r="GO12" s="887">
        <v>
2</v>
      </c>
      <c r="GP12" s="887"/>
      <c r="GQ12" s="887"/>
      <c r="GR12" s="887"/>
      <c r="GS12" s="887">
        <v>
1</v>
      </c>
      <c r="GT12" s="887"/>
      <c r="GU12" s="887"/>
      <c r="GV12" s="887"/>
      <c r="GW12" s="888">
        <v>
19</v>
      </c>
      <c r="GX12" s="888"/>
      <c r="GY12" s="888"/>
      <c r="GZ12" s="888"/>
      <c r="HA12" s="889">
        <v>
9</v>
      </c>
      <c r="HB12" s="889"/>
      <c r="HC12" s="889"/>
      <c r="HD12" s="889"/>
      <c r="HE12" s="889">
        <v>
10</v>
      </c>
      <c r="HF12" s="889"/>
      <c r="HG12" s="889"/>
      <c r="HH12" s="889"/>
      <c r="HI12" s="890">
        <v>
693</v>
      </c>
      <c r="HJ12" s="890"/>
      <c r="HK12" s="890"/>
      <c r="HL12" s="890"/>
      <c r="HM12" s="890">
        <v>
168</v>
      </c>
      <c r="HN12" s="890"/>
      <c r="HO12" s="890"/>
      <c r="HP12" s="890"/>
      <c r="HQ12" s="890">
        <v>
108</v>
      </c>
      <c r="HR12" s="890"/>
      <c r="HS12" s="890"/>
      <c r="HT12" s="891"/>
      <c r="HU12" s="267"/>
      <c r="HV12" s="264"/>
      <c r="HW12" s="264"/>
      <c r="HX12" s="264"/>
      <c r="HY12" s="264"/>
      <c r="HZ12" s="264"/>
      <c r="IA12" s="267"/>
      <c r="IB12" s="264"/>
      <c r="IC12" s="264"/>
      <c r="ID12" s="264"/>
      <c r="IE12" s="264"/>
      <c r="IF12" s="264"/>
      <c r="IG12" s="264"/>
      <c r="IH12" s="264"/>
      <c r="II12" s="264"/>
      <c r="IJ12" s="278"/>
      <c r="IK12" s="278"/>
      <c r="IL12" s="278"/>
      <c r="IM12" s="278"/>
      <c r="IN12" s="278"/>
      <c r="IO12" s="278"/>
      <c r="IP12" s="278"/>
      <c r="IQ12" s="278"/>
      <c r="IR12" s="278"/>
      <c r="IS12" s="278"/>
      <c r="IT12" s="264"/>
      <c r="IU12" s="264"/>
      <c r="IV12" s="264"/>
      <c r="IW12" s="264"/>
      <c r="IX12" s="264"/>
      <c r="IY12" s="264"/>
      <c r="IZ12" s="264"/>
      <c r="JA12" s="264"/>
      <c r="JB12" s="264"/>
      <c r="JC12" s="264"/>
      <c r="JD12" s="264"/>
      <c r="JE12" s="264"/>
      <c r="JF12" s="264"/>
      <c r="JG12" s="264"/>
      <c r="JH12" s="264"/>
      <c r="JI12" s="264"/>
      <c r="JJ12" s="264"/>
      <c r="JK12" s="264"/>
      <c r="JL12" s="973"/>
      <c r="JM12" s="974"/>
      <c r="JN12" s="446"/>
      <c r="JO12" s="984" t="s">
        <v>
171</v>
      </c>
      <c r="JP12" s="984"/>
      <c r="JQ12" s="984"/>
      <c r="JR12" s="984"/>
      <c r="JS12" s="450"/>
      <c r="JT12" s="969">
        <v>
14</v>
      </c>
      <c r="JU12" s="736"/>
      <c r="JV12" s="736"/>
      <c r="JW12" s="736">
        <v>
1</v>
      </c>
      <c r="JX12" s="736"/>
      <c r="JY12" s="736"/>
      <c r="JZ12" s="736">
        <v>
0</v>
      </c>
      <c r="KA12" s="736"/>
      <c r="KB12" s="736"/>
      <c r="KC12" s="736" t="s">
        <v>
1031</v>
      </c>
      <c r="KD12" s="736"/>
      <c r="KE12" s="736"/>
      <c r="KF12" s="736">
        <v>
1</v>
      </c>
      <c r="KG12" s="736"/>
      <c r="KH12" s="736"/>
      <c r="KI12" s="736" t="s">
        <v>
3</v>
      </c>
      <c r="KJ12" s="736"/>
      <c r="KK12" s="736"/>
      <c r="KL12" s="736">
        <v>
2</v>
      </c>
      <c r="KM12" s="736"/>
      <c r="KN12" s="736"/>
      <c r="KO12" s="736">
        <v>
2</v>
      </c>
      <c r="KP12" s="736"/>
      <c r="KQ12" s="736"/>
      <c r="KR12" s="736">
        <v>
8</v>
      </c>
      <c r="KS12" s="736"/>
      <c r="KT12" s="978"/>
      <c r="KU12" s="268"/>
      <c r="KV12" s="268"/>
      <c r="KW12" s="268"/>
      <c r="KX12" s="268"/>
      <c r="KY12" s="268"/>
      <c r="KZ12" s="268"/>
      <c r="LA12" s="268"/>
      <c r="LB12" s="268"/>
      <c r="LC12" s="268"/>
      <c r="LD12" s="268"/>
    </row>
    <row r="13" spans="1:316" ht="18" customHeight="1" x14ac:dyDescent="0.15">
      <c r="A13" s="268"/>
      <c r="B13" s="268"/>
      <c r="C13" s="268"/>
      <c r="D13" s="268"/>
      <c r="E13" s="268"/>
      <c r="F13" s="268"/>
      <c r="G13" s="268"/>
      <c r="H13" s="268"/>
      <c r="I13" s="268"/>
      <c r="J13" s="268"/>
      <c r="K13" s="264"/>
      <c r="L13" s="267"/>
      <c r="M13" s="267"/>
      <c r="N13" s="264"/>
      <c r="O13" s="264"/>
      <c r="P13" s="264"/>
      <c r="Q13" s="264"/>
      <c r="R13" s="264"/>
      <c r="S13" s="264"/>
      <c r="T13" s="264"/>
      <c r="U13" s="278"/>
      <c r="V13" s="278"/>
      <c r="W13" s="278"/>
      <c r="X13" s="278"/>
      <c r="Y13" s="278"/>
      <c r="Z13" s="278"/>
      <c r="AA13" s="278"/>
      <c r="AB13" s="278"/>
      <c r="AC13" s="278"/>
      <c r="AD13" s="278"/>
      <c r="AE13" s="278"/>
      <c r="AF13" s="278"/>
      <c r="AG13" s="278"/>
      <c r="AH13" s="278"/>
      <c r="AI13" s="278"/>
      <c r="AJ13" s="278"/>
      <c r="AK13" s="278"/>
      <c r="AL13" s="264"/>
      <c r="AM13" s="264"/>
      <c r="AN13" s="264"/>
      <c r="AO13" s="264"/>
      <c r="AP13" s="264"/>
      <c r="AQ13" s="264"/>
      <c r="AR13" s="264"/>
      <c r="AS13" s="264"/>
      <c r="AT13" s="264"/>
      <c r="AU13" s="264"/>
      <c r="AV13" s="264"/>
      <c r="AW13" s="264"/>
      <c r="AX13" s="264"/>
      <c r="AY13" s="743"/>
      <c r="AZ13" s="742"/>
      <c r="BA13" s="742"/>
      <c r="BB13" s="742"/>
      <c r="BC13" s="849"/>
      <c r="BD13" s="522"/>
      <c r="BE13" s="515" t="s">
        <v>
1094</v>
      </c>
      <c r="BF13" s="300"/>
      <c r="BG13" s="723">
        <v>
8.5</v>
      </c>
      <c r="BH13" s="723"/>
      <c r="BI13" s="520" t="s">
        <v>
1097</v>
      </c>
      <c r="BJ13" s="526"/>
      <c r="BK13" s="515" t="s">
        <v>
1098</v>
      </c>
      <c r="BL13" s="300"/>
      <c r="BM13" s="522"/>
      <c r="BN13" s="515" t="s">
        <v>
1094</v>
      </c>
      <c r="BO13" s="300"/>
      <c r="BP13" s="723">
        <v>
7.9</v>
      </c>
      <c r="BQ13" s="723"/>
      <c r="BR13" s="520" t="s">
        <v>
1097</v>
      </c>
      <c r="BS13" s="526"/>
      <c r="BT13" s="515" t="s">
        <v>
1098</v>
      </c>
      <c r="BU13" s="300"/>
      <c r="BV13" s="522"/>
      <c r="BW13" s="515" t="s">
        <v>
1104</v>
      </c>
      <c r="BX13" s="300"/>
      <c r="BY13" s="723">
        <v>
8.6999999999999993</v>
      </c>
      <c r="BZ13" s="723"/>
      <c r="CA13" s="520" t="s">
        <v>
1105</v>
      </c>
      <c r="CB13" s="526"/>
      <c r="CC13" s="515" t="s">
        <v>
1098</v>
      </c>
      <c r="CD13" s="301"/>
      <c r="CE13" s="268"/>
      <c r="CF13" s="268"/>
      <c r="CG13" s="268"/>
      <c r="CH13" s="268"/>
      <c r="CI13" s="268"/>
      <c r="CJ13" s="268"/>
      <c r="CK13" s="268"/>
      <c r="CL13" s="268"/>
      <c r="CM13" s="268"/>
      <c r="CN13" s="268"/>
      <c r="CO13" s="264"/>
      <c r="CP13" s="267"/>
      <c r="CQ13" s="267"/>
      <c r="CR13" s="264"/>
      <c r="CS13" s="264"/>
      <c r="CT13" s="264"/>
      <c r="CU13" s="264"/>
      <c r="CV13" s="264"/>
      <c r="CW13" s="264"/>
      <c r="CX13" s="264"/>
      <c r="CY13" s="278"/>
      <c r="CZ13" s="278"/>
      <c r="DA13" s="278"/>
      <c r="DB13" s="278"/>
      <c r="DC13" s="278"/>
      <c r="DD13" s="278"/>
      <c r="DE13" s="278"/>
      <c r="DF13" s="278"/>
      <c r="DG13" s="278"/>
      <c r="DH13" s="278"/>
      <c r="DI13" s="278"/>
      <c r="DJ13" s="278"/>
      <c r="DK13" s="278"/>
      <c r="DL13" s="278"/>
      <c r="DM13" s="278"/>
      <c r="DN13" s="278"/>
      <c r="DO13" s="278"/>
      <c r="DP13" s="264"/>
      <c r="DQ13" s="264"/>
      <c r="DR13" s="264"/>
      <c r="DS13" s="264"/>
      <c r="DT13" s="264"/>
      <c r="DU13" s="264"/>
      <c r="DV13" s="264"/>
      <c r="DW13" s="264"/>
      <c r="DX13" s="264"/>
      <c r="DY13" s="264"/>
      <c r="DZ13" s="264"/>
      <c r="EA13" s="264"/>
      <c r="EB13" s="264"/>
      <c r="EC13" s="743"/>
      <c r="ED13" s="742"/>
      <c r="EE13" s="742"/>
      <c r="EF13" s="742"/>
      <c r="EG13" s="849"/>
      <c r="EH13" s="287"/>
      <c r="EI13" s="288" t="s">
        <v>
781</v>
      </c>
      <c r="EJ13" s="300"/>
      <c r="EK13" s="839">
        <v>
9.7000000000000003E-2</v>
      </c>
      <c r="EL13" s="839"/>
      <c r="EM13" s="839"/>
      <c r="EN13" s="289"/>
      <c r="EO13" s="288" t="s">
        <v>
760</v>
      </c>
      <c r="EP13" s="300"/>
      <c r="EQ13" s="287"/>
      <c r="ER13" s="288" t="s">
        <v>
781</v>
      </c>
      <c r="ES13" s="300"/>
      <c r="ET13" s="839">
        <v>
0.10100000000000001</v>
      </c>
      <c r="EU13" s="839"/>
      <c r="EV13" s="839"/>
      <c r="EW13" s="289"/>
      <c r="EX13" s="288" t="s">
        <v>
760</v>
      </c>
      <c r="EY13" s="300"/>
      <c r="EZ13" s="287"/>
      <c r="FA13" s="288" t="s">
        <v>
782</v>
      </c>
      <c r="FB13" s="300"/>
      <c r="FC13" s="839">
        <v>
7.4999999999999997E-2</v>
      </c>
      <c r="FD13" s="839"/>
      <c r="FE13" s="839"/>
      <c r="FF13" s="289"/>
      <c r="FG13" s="288" t="s">
        <v>
760</v>
      </c>
      <c r="FH13" s="301"/>
      <c r="FI13" s="415"/>
      <c r="FJ13" s="26"/>
      <c r="FK13" s="26"/>
      <c r="FL13" s="563">
        <v>
30</v>
      </c>
      <c r="FM13" s="563"/>
      <c r="FN13" s="395" t="s">
        <v>
164</v>
      </c>
      <c r="FO13" s="395"/>
      <c r="FP13" s="416"/>
      <c r="FQ13" s="881">
        <v>
1063</v>
      </c>
      <c r="FR13" s="882"/>
      <c r="FS13" s="882"/>
      <c r="FT13" s="882"/>
      <c r="FU13" s="882">
        <v>
104</v>
      </c>
      <c r="FV13" s="882"/>
      <c r="FW13" s="882"/>
      <c r="FX13" s="882"/>
      <c r="FY13" s="883">
        <v>
895</v>
      </c>
      <c r="FZ13" s="883"/>
      <c r="GA13" s="883"/>
      <c r="GB13" s="883"/>
      <c r="GC13" s="883">
        <v>
1</v>
      </c>
      <c r="GD13" s="883"/>
      <c r="GE13" s="883"/>
      <c r="GF13" s="883"/>
      <c r="GG13" s="882" t="s">
        <v>
993</v>
      </c>
      <c r="GH13" s="882"/>
      <c r="GI13" s="882"/>
      <c r="GJ13" s="882"/>
      <c r="GK13" s="883" t="s">
        <v>
3</v>
      </c>
      <c r="GL13" s="883"/>
      <c r="GM13" s="883"/>
      <c r="GN13" s="883"/>
      <c r="GO13" s="882" t="s">
        <v>
994</v>
      </c>
      <c r="GP13" s="882"/>
      <c r="GQ13" s="882"/>
      <c r="GR13" s="882"/>
      <c r="GS13" s="882" t="s">
        <v>
995</v>
      </c>
      <c r="GT13" s="882"/>
      <c r="GU13" s="882"/>
      <c r="GV13" s="882"/>
      <c r="GW13" s="884">
        <v>
10</v>
      </c>
      <c r="GX13" s="884"/>
      <c r="GY13" s="884"/>
      <c r="GZ13" s="884"/>
      <c r="HA13" s="885">
        <v>
6</v>
      </c>
      <c r="HB13" s="885"/>
      <c r="HC13" s="885"/>
      <c r="HD13" s="885"/>
      <c r="HE13" s="885">
        <v>
4</v>
      </c>
      <c r="HF13" s="885"/>
      <c r="HG13" s="885"/>
      <c r="HH13" s="885"/>
      <c r="HI13" s="867">
        <v>
675</v>
      </c>
      <c r="HJ13" s="867"/>
      <c r="HK13" s="867"/>
      <c r="HL13" s="867"/>
      <c r="HM13" s="867">
        <v>
153</v>
      </c>
      <c r="HN13" s="867"/>
      <c r="HO13" s="867"/>
      <c r="HP13" s="867"/>
      <c r="HQ13" s="867">
        <v>
168</v>
      </c>
      <c r="HR13" s="867"/>
      <c r="HS13" s="867"/>
      <c r="HT13" s="868"/>
      <c r="HU13" s="267"/>
      <c r="HV13" s="264"/>
      <c r="HW13" s="264"/>
      <c r="HX13" s="264"/>
      <c r="HY13" s="264"/>
      <c r="HZ13" s="264"/>
      <c r="IA13" s="267"/>
      <c r="IB13" s="264"/>
      <c r="IC13" s="264"/>
      <c r="ID13" s="264"/>
      <c r="IE13" s="264"/>
      <c r="IF13" s="264"/>
      <c r="IG13" s="264"/>
      <c r="IH13" s="264"/>
      <c r="II13" s="264"/>
      <c r="IJ13" s="278"/>
      <c r="IK13" s="278"/>
      <c r="IL13" s="278"/>
      <c r="IM13" s="278"/>
      <c r="IN13" s="278"/>
      <c r="IO13" s="278"/>
      <c r="IP13" s="278"/>
      <c r="IQ13" s="278"/>
      <c r="IR13" s="278"/>
      <c r="IS13" s="278"/>
      <c r="IT13" s="264"/>
      <c r="IU13" s="264"/>
      <c r="IV13" s="264"/>
      <c r="IW13" s="264"/>
      <c r="IX13" s="264"/>
      <c r="IY13" s="264"/>
      <c r="IZ13" s="264"/>
      <c r="JA13" s="264"/>
      <c r="JB13" s="264"/>
      <c r="JC13" s="264"/>
      <c r="JD13" s="264"/>
      <c r="JE13" s="264"/>
      <c r="JF13" s="264"/>
      <c r="JG13" s="264"/>
      <c r="JH13" s="264"/>
      <c r="JI13" s="264"/>
      <c r="JJ13" s="264"/>
      <c r="JK13" s="264"/>
      <c r="JL13" s="973"/>
      <c r="JM13" s="974"/>
      <c r="JN13" s="446"/>
      <c r="JO13" s="984" t="s">
        <v>
172</v>
      </c>
      <c r="JP13" s="984"/>
      <c r="JQ13" s="984"/>
      <c r="JR13" s="984"/>
      <c r="JS13" s="450"/>
      <c r="JT13" s="969">
        <v>
8</v>
      </c>
      <c r="JU13" s="736"/>
      <c r="JV13" s="736"/>
      <c r="JW13" s="736">
        <v>
0</v>
      </c>
      <c r="JX13" s="736"/>
      <c r="JY13" s="736"/>
      <c r="JZ13" s="736">
        <v>
0</v>
      </c>
      <c r="KA13" s="736"/>
      <c r="KB13" s="736"/>
      <c r="KC13" s="736" t="s">
        <v>
3</v>
      </c>
      <c r="KD13" s="736"/>
      <c r="KE13" s="736"/>
      <c r="KF13" s="736">
        <v>
0</v>
      </c>
      <c r="KG13" s="736"/>
      <c r="KH13" s="736"/>
      <c r="KI13" s="736" t="s">
        <v>
1031</v>
      </c>
      <c r="KJ13" s="736"/>
      <c r="KK13" s="736"/>
      <c r="KL13" s="736">
        <v>
2</v>
      </c>
      <c r="KM13" s="736"/>
      <c r="KN13" s="736"/>
      <c r="KO13" s="736">
        <v>
1</v>
      </c>
      <c r="KP13" s="736"/>
      <c r="KQ13" s="736"/>
      <c r="KR13" s="736">
        <v>
5</v>
      </c>
      <c r="KS13" s="736"/>
      <c r="KT13" s="978"/>
      <c r="KU13" s="268"/>
      <c r="KV13" s="268"/>
      <c r="KW13" s="268"/>
      <c r="KX13" s="268"/>
      <c r="KY13" s="268"/>
      <c r="KZ13" s="268"/>
      <c r="LA13" s="268"/>
      <c r="LB13" s="268"/>
      <c r="LC13" s="268"/>
      <c r="LD13" s="268"/>
    </row>
    <row r="14" spans="1:316" ht="18" customHeight="1" x14ac:dyDescent="0.15">
      <c r="A14" s="268"/>
      <c r="B14" s="268"/>
      <c r="C14" s="268"/>
      <c r="D14" s="268"/>
      <c r="E14" s="268"/>
      <c r="F14" s="268"/>
      <c r="G14" s="268"/>
      <c r="H14" s="268"/>
      <c r="I14" s="268"/>
      <c r="J14" s="268"/>
      <c r="K14" s="274"/>
      <c r="L14" s="765" t="s">
        <v>
112</v>
      </c>
      <c r="M14" s="765"/>
      <c r="N14" s="274" t="s">
        <v>
3</v>
      </c>
      <c r="O14" s="274" t="s">
        <v>
21</v>
      </c>
      <c r="P14" s="274"/>
      <c r="Q14" s="275" t="s">
        <v>
173</v>
      </c>
      <c r="R14" s="275"/>
      <c r="S14" s="275"/>
      <c r="T14" s="275"/>
      <c r="U14" s="275"/>
      <c r="V14" s="275"/>
      <c r="W14" s="275"/>
      <c r="X14" s="264"/>
      <c r="Y14" s="264"/>
      <c r="Z14" s="264"/>
      <c r="AA14" s="264"/>
      <c r="AB14" s="264"/>
      <c r="AC14" s="264"/>
      <c r="AD14" s="264"/>
      <c r="AE14" s="264"/>
      <c r="AF14" s="264"/>
      <c r="AG14" s="264"/>
      <c r="AH14" s="264"/>
      <c r="AI14" s="264"/>
      <c r="AJ14" s="264"/>
      <c r="AK14" s="264" t="s">
        <v>
20</v>
      </c>
      <c r="AL14" s="264"/>
      <c r="AM14" s="264"/>
      <c r="AN14" s="264"/>
      <c r="AO14" s="264"/>
      <c r="AP14" s="264"/>
      <c r="AQ14" s="264"/>
      <c r="AR14" s="264"/>
      <c r="AS14" s="264"/>
      <c r="AT14" s="264"/>
      <c r="AU14" s="264"/>
      <c r="AV14" s="264"/>
      <c r="AW14" s="264"/>
      <c r="AX14" s="264"/>
      <c r="AY14" s="853">
        <v>
4</v>
      </c>
      <c r="AZ14" s="833"/>
      <c r="BA14" s="833"/>
      <c r="BB14" s="833"/>
      <c r="BC14" s="854"/>
      <c r="BD14" s="853" t="s">
        <v>
1106</v>
      </c>
      <c r="BE14" s="833"/>
      <c r="BF14" s="833"/>
      <c r="BG14" s="833"/>
      <c r="BH14" s="833"/>
      <c r="BI14" s="833"/>
      <c r="BJ14" s="833"/>
      <c r="BK14" s="833"/>
      <c r="BL14" s="854"/>
      <c r="BM14" s="853" t="s">
        <v>
1107</v>
      </c>
      <c r="BN14" s="833"/>
      <c r="BO14" s="833"/>
      <c r="BP14" s="833"/>
      <c r="BQ14" s="833"/>
      <c r="BR14" s="833"/>
      <c r="BS14" s="833"/>
      <c r="BT14" s="833"/>
      <c r="BU14" s="854"/>
      <c r="BV14" s="853" t="s">
        <v>
896</v>
      </c>
      <c r="BW14" s="833"/>
      <c r="BX14" s="833"/>
      <c r="BY14" s="833"/>
      <c r="BZ14" s="833"/>
      <c r="CA14" s="833"/>
      <c r="CB14" s="833"/>
      <c r="CC14" s="833"/>
      <c r="CD14" s="854"/>
      <c r="CE14" s="268"/>
      <c r="CF14" s="268"/>
      <c r="CG14" s="268"/>
      <c r="CH14" s="268"/>
      <c r="CI14" s="268"/>
      <c r="CJ14" s="268"/>
      <c r="CK14" s="268"/>
      <c r="CL14" s="268"/>
      <c r="CM14" s="268"/>
      <c r="CN14" s="268"/>
      <c r="CO14" s="274"/>
      <c r="CP14" s="765" t="s">
        <v>
775</v>
      </c>
      <c r="CQ14" s="765"/>
      <c r="CR14" s="274" t="s">
        <v>
759</v>
      </c>
      <c r="CS14" s="274" t="s">
        <v>
783</v>
      </c>
      <c r="CT14" s="274"/>
      <c r="CU14" s="275" t="s">
        <v>
173</v>
      </c>
      <c r="CV14" s="275"/>
      <c r="CW14" s="275"/>
      <c r="CX14" s="275"/>
      <c r="CY14" s="275"/>
      <c r="CZ14" s="275"/>
      <c r="DA14" s="275"/>
      <c r="DB14" s="264"/>
      <c r="DC14" s="264"/>
      <c r="DD14" s="264"/>
      <c r="DE14" s="264"/>
      <c r="DF14" s="264"/>
      <c r="DG14" s="264"/>
      <c r="DH14" s="264"/>
      <c r="DI14" s="264"/>
      <c r="DJ14" s="264"/>
      <c r="DK14" s="264"/>
      <c r="DL14" s="264"/>
      <c r="DM14" s="264"/>
      <c r="DN14" s="264"/>
      <c r="DO14" s="264" t="s">
        <v>
774</v>
      </c>
      <c r="DP14" s="264"/>
      <c r="DQ14" s="264"/>
      <c r="DR14" s="264"/>
      <c r="DS14" s="264"/>
      <c r="DT14" s="264"/>
      <c r="DU14" s="264"/>
      <c r="DV14" s="264"/>
      <c r="DW14" s="264"/>
      <c r="DX14" s="264"/>
      <c r="DY14" s="264"/>
      <c r="DZ14" s="264"/>
      <c r="EA14" s="264"/>
      <c r="EB14" s="264"/>
      <c r="EC14" s="853">
        <v>
4</v>
      </c>
      <c r="ED14" s="833"/>
      <c r="EE14" s="833"/>
      <c r="EF14" s="833"/>
      <c r="EG14" s="854"/>
      <c r="EH14" s="853" t="s">
        <v>
236</v>
      </c>
      <c r="EI14" s="833"/>
      <c r="EJ14" s="833"/>
      <c r="EK14" s="833"/>
      <c r="EL14" s="833"/>
      <c r="EM14" s="833"/>
      <c r="EN14" s="833"/>
      <c r="EO14" s="833"/>
      <c r="EP14" s="854"/>
      <c r="EQ14" s="853" t="s">
        <v>
211</v>
      </c>
      <c r="ER14" s="833"/>
      <c r="ES14" s="833"/>
      <c r="ET14" s="833"/>
      <c r="EU14" s="833"/>
      <c r="EV14" s="833"/>
      <c r="EW14" s="833"/>
      <c r="EX14" s="833"/>
      <c r="EY14" s="854"/>
      <c r="EZ14" s="853" t="s">
        <v>
215</v>
      </c>
      <c r="FA14" s="833"/>
      <c r="FB14" s="833"/>
      <c r="FC14" s="833"/>
      <c r="FD14" s="833"/>
      <c r="FE14" s="833"/>
      <c r="FF14" s="833"/>
      <c r="FG14" s="833"/>
      <c r="FH14" s="854"/>
      <c r="FI14" s="264"/>
      <c r="FJ14" s="278" t="s">
        <v>
784</v>
      </c>
      <c r="FK14" s="278"/>
      <c r="FL14" s="284"/>
      <c r="FM14" s="284"/>
      <c r="FN14" s="284"/>
      <c r="FO14" s="284"/>
      <c r="FP14" s="284"/>
      <c r="FQ14" s="264"/>
      <c r="FR14" s="264"/>
      <c r="FS14" s="264"/>
      <c r="FT14" s="284"/>
      <c r="FU14" s="284"/>
      <c r="FV14" s="284"/>
      <c r="FW14" s="284"/>
      <c r="FX14" s="284"/>
      <c r="FY14" s="264"/>
      <c r="FZ14" s="264"/>
      <c r="GA14" s="264"/>
      <c r="GB14" s="284"/>
      <c r="GC14" s="284"/>
      <c r="GD14" s="284"/>
      <c r="GE14" s="284"/>
      <c r="GF14" s="284"/>
      <c r="GG14" s="264"/>
      <c r="GH14" s="264"/>
      <c r="GI14" s="264"/>
      <c r="GJ14" s="284"/>
      <c r="GK14" s="284"/>
      <c r="GL14" s="284"/>
      <c r="GM14" s="264"/>
      <c r="GN14" s="264"/>
      <c r="GO14" s="264"/>
      <c r="GP14" s="264"/>
      <c r="GQ14" s="264"/>
      <c r="GR14" s="264"/>
      <c r="GS14" s="264"/>
      <c r="GT14" s="264"/>
      <c r="GU14" s="264"/>
      <c r="GV14" s="264"/>
      <c r="GW14" s="264"/>
      <c r="GX14" s="264"/>
      <c r="GY14" s="266"/>
      <c r="GZ14" s="264"/>
      <c r="HA14" s="264"/>
      <c r="HB14" s="266"/>
      <c r="HC14" s="264"/>
      <c r="HD14" s="264"/>
      <c r="HE14" s="264"/>
      <c r="HF14" s="264"/>
      <c r="HG14" s="264"/>
      <c r="HH14" s="264"/>
      <c r="HI14" s="264"/>
      <c r="HJ14" s="264"/>
      <c r="HK14" s="266"/>
      <c r="HL14" s="264"/>
      <c r="HM14" s="264"/>
      <c r="HN14" s="264"/>
      <c r="HO14" s="264"/>
      <c r="HP14" s="264"/>
      <c r="HQ14" s="264"/>
      <c r="HR14" s="264"/>
      <c r="HS14" s="264"/>
      <c r="HT14" s="264"/>
      <c r="HU14" s="267"/>
      <c r="HV14" s="264"/>
      <c r="HW14" s="264"/>
      <c r="HX14" s="264"/>
      <c r="HY14" s="264"/>
      <c r="HZ14" s="264"/>
      <c r="IA14" s="267"/>
      <c r="IB14" s="264"/>
      <c r="IC14" s="264"/>
      <c r="ID14" s="264"/>
      <c r="IE14" s="264"/>
      <c r="IF14" s="264"/>
      <c r="IG14" s="264"/>
      <c r="IH14" s="264"/>
      <c r="II14" s="264"/>
      <c r="IJ14" s="267"/>
      <c r="IK14" s="264"/>
      <c r="IL14" s="264"/>
      <c r="IM14" s="264"/>
      <c r="IN14" s="264"/>
      <c r="IO14" s="264"/>
      <c r="IP14" s="264"/>
      <c r="IQ14" s="303"/>
      <c r="IR14" s="303"/>
      <c r="IS14" s="303"/>
      <c r="IT14" s="264"/>
      <c r="IU14" s="264"/>
      <c r="IV14" s="264"/>
      <c r="IW14" s="264"/>
      <c r="IX14" s="264"/>
      <c r="IY14" s="264"/>
      <c r="IZ14" s="264"/>
      <c r="JA14" s="264"/>
      <c r="JB14" s="264"/>
      <c r="JC14" s="264"/>
      <c r="JD14" s="264"/>
      <c r="JE14" s="264"/>
      <c r="JF14" s="264"/>
      <c r="JG14" s="264"/>
      <c r="JH14" s="264"/>
      <c r="JI14" s="264"/>
      <c r="JJ14" s="264"/>
      <c r="JK14" s="264"/>
      <c r="JL14" s="973"/>
      <c r="JM14" s="974"/>
      <c r="JN14" s="446"/>
      <c r="JO14" s="984" t="s">
        <v>
174</v>
      </c>
      <c r="JP14" s="984"/>
      <c r="JQ14" s="984"/>
      <c r="JR14" s="984"/>
      <c r="JS14" s="450"/>
      <c r="JT14" s="969">
        <v>
26</v>
      </c>
      <c r="JU14" s="736"/>
      <c r="JV14" s="736"/>
      <c r="JW14" s="736">
        <v>
2</v>
      </c>
      <c r="JX14" s="736"/>
      <c r="JY14" s="736"/>
      <c r="JZ14" s="736">
        <v>
1</v>
      </c>
      <c r="KA14" s="736"/>
      <c r="KB14" s="736"/>
      <c r="KC14" s="736" t="s">
        <v>
3</v>
      </c>
      <c r="KD14" s="736"/>
      <c r="KE14" s="736"/>
      <c r="KF14" s="736">
        <v>
5</v>
      </c>
      <c r="KG14" s="736"/>
      <c r="KH14" s="736"/>
      <c r="KI14" s="736" t="s">
        <v>
3</v>
      </c>
      <c r="KJ14" s="736"/>
      <c r="KK14" s="736"/>
      <c r="KL14" s="736">
        <v>
0</v>
      </c>
      <c r="KM14" s="736"/>
      <c r="KN14" s="736"/>
      <c r="KO14" s="736">
        <v>
0</v>
      </c>
      <c r="KP14" s="736"/>
      <c r="KQ14" s="736"/>
      <c r="KR14" s="736">
        <v>
18</v>
      </c>
      <c r="KS14" s="736"/>
      <c r="KT14" s="978"/>
      <c r="KU14" s="268"/>
      <c r="KV14" s="268"/>
      <c r="KW14" s="268"/>
      <c r="KX14" s="268"/>
      <c r="KY14" s="268"/>
      <c r="KZ14" s="268"/>
      <c r="LA14" s="268"/>
      <c r="LB14" s="268"/>
      <c r="LC14" s="268"/>
      <c r="LD14" s="268"/>
    </row>
    <row r="15" spans="1:316" ht="18" customHeight="1" x14ac:dyDescent="0.15">
      <c r="A15" s="268"/>
      <c r="B15" s="268"/>
      <c r="C15" s="268"/>
      <c r="D15" s="869" t="s">
        <v>
175</v>
      </c>
      <c r="E15" s="871" t="s">
        <v>
176</v>
      </c>
      <c r="F15" s="871"/>
      <c r="G15" s="871"/>
      <c r="H15" s="273"/>
      <c r="I15" s="268"/>
      <c r="J15" s="268"/>
      <c r="K15" s="264"/>
      <c r="L15" s="264"/>
      <c r="M15" s="264"/>
      <c r="N15" s="264"/>
      <c r="O15" s="264"/>
      <c r="P15" s="264"/>
      <c r="Q15" s="264"/>
      <c r="R15" s="264"/>
      <c r="S15" s="264"/>
      <c r="T15" s="264"/>
      <c r="U15" s="264"/>
      <c r="V15" s="264"/>
      <c r="W15" s="264"/>
      <c r="X15" s="284"/>
      <c r="Y15" s="284"/>
      <c r="Z15" s="284"/>
      <c r="AA15" s="304"/>
      <c r="AB15" s="304"/>
      <c r="AC15" s="304"/>
      <c r="AD15" s="264"/>
      <c r="AE15" s="264"/>
      <c r="AF15" s="284"/>
      <c r="AG15" s="284"/>
      <c r="AH15" s="284"/>
      <c r="AI15" s="264"/>
      <c r="AJ15" s="264"/>
      <c r="AK15" s="264"/>
      <c r="AL15" s="264"/>
      <c r="AM15" s="264"/>
      <c r="AN15" s="264"/>
      <c r="AO15" s="264"/>
      <c r="AP15" s="264"/>
      <c r="AQ15" s="264"/>
      <c r="AR15" s="264"/>
      <c r="AS15" s="264"/>
      <c r="AT15" s="264"/>
      <c r="AU15" s="264"/>
      <c r="AV15" s="264"/>
      <c r="AW15" s="264"/>
      <c r="AX15" s="264"/>
      <c r="AY15" s="762"/>
      <c r="AZ15" s="763"/>
      <c r="BA15" s="763"/>
      <c r="BB15" s="763"/>
      <c r="BC15" s="843"/>
      <c r="BD15" s="762">
        <v>
58</v>
      </c>
      <c r="BE15" s="763"/>
      <c r="BF15" s="763"/>
      <c r="BG15" s="763"/>
      <c r="BH15" s="763"/>
      <c r="BI15" s="763"/>
      <c r="BJ15" s="763"/>
      <c r="BK15" s="763"/>
      <c r="BL15" s="843"/>
      <c r="BM15" s="762">
        <v>
68</v>
      </c>
      <c r="BN15" s="763"/>
      <c r="BO15" s="763"/>
      <c r="BP15" s="763"/>
      <c r="BQ15" s="763"/>
      <c r="BR15" s="763"/>
      <c r="BS15" s="763"/>
      <c r="BT15" s="763"/>
      <c r="BU15" s="843"/>
      <c r="BV15" s="762">
        <v>
59</v>
      </c>
      <c r="BW15" s="763"/>
      <c r="BX15" s="763"/>
      <c r="BY15" s="763"/>
      <c r="BZ15" s="763"/>
      <c r="CA15" s="763"/>
      <c r="CB15" s="763"/>
      <c r="CC15" s="763"/>
      <c r="CD15" s="843"/>
      <c r="CE15" s="268"/>
      <c r="CF15" s="268"/>
      <c r="CG15" s="268"/>
      <c r="CH15" s="869" t="s">
        <v>
785</v>
      </c>
      <c r="CI15" s="871" t="s">
        <v>
176</v>
      </c>
      <c r="CJ15" s="871"/>
      <c r="CK15" s="871"/>
      <c r="CL15" s="273"/>
      <c r="CM15" s="268"/>
      <c r="CN15" s="268"/>
      <c r="CO15" s="264"/>
      <c r="CP15" s="264"/>
      <c r="CQ15" s="264"/>
      <c r="CR15" s="264"/>
      <c r="CS15" s="264"/>
      <c r="CT15" s="264"/>
      <c r="CU15" s="264"/>
      <c r="CV15" s="264"/>
      <c r="CW15" s="264"/>
      <c r="CX15" s="264"/>
      <c r="CY15" s="264"/>
      <c r="CZ15" s="264"/>
      <c r="DA15" s="264"/>
      <c r="DB15" s="284"/>
      <c r="DC15" s="284"/>
      <c r="DD15" s="284"/>
      <c r="DE15" s="304"/>
      <c r="DF15" s="304"/>
      <c r="DG15" s="304"/>
      <c r="DH15" s="264"/>
      <c r="DI15" s="264"/>
      <c r="DJ15" s="284"/>
      <c r="DK15" s="284"/>
      <c r="DL15" s="284"/>
      <c r="DM15" s="264"/>
      <c r="DN15" s="264"/>
      <c r="DO15" s="264"/>
      <c r="DP15" s="264"/>
      <c r="DQ15" s="264"/>
      <c r="DR15" s="264"/>
      <c r="DS15" s="264"/>
      <c r="DT15" s="264"/>
      <c r="DU15" s="264"/>
      <c r="DV15" s="264"/>
      <c r="DW15" s="264"/>
      <c r="DX15" s="264"/>
      <c r="DY15" s="264"/>
      <c r="DZ15" s="264"/>
      <c r="EA15" s="264"/>
      <c r="EB15" s="264"/>
      <c r="EC15" s="762"/>
      <c r="ED15" s="763"/>
      <c r="EE15" s="763"/>
      <c r="EF15" s="763"/>
      <c r="EG15" s="843"/>
      <c r="EH15" s="762">
        <v>
55</v>
      </c>
      <c r="EI15" s="763"/>
      <c r="EJ15" s="763"/>
      <c r="EK15" s="763"/>
      <c r="EL15" s="763"/>
      <c r="EM15" s="763"/>
      <c r="EN15" s="763"/>
      <c r="EO15" s="763"/>
      <c r="EP15" s="843"/>
      <c r="EQ15" s="762">
        <v>
63</v>
      </c>
      <c r="ER15" s="763"/>
      <c r="ES15" s="763"/>
      <c r="ET15" s="763"/>
      <c r="EU15" s="763"/>
      <c r="EV15" s="763"/>
      <c r="EW15" s="763"/>
      <c r="EX15" s="763"/>
      <c r="EY15" s="843"/>
      <c r="EZ15" s="762">
        <v>
64</v>
      </c>
      <c r="FA15" s="763"/>
      <c r="FB15" s="763"/>
      <c r="FC15" s="763"/>
      <c r="FD15" s="763"/>
      <c r="FE15" s="763"/>
      <c r="FF15" s="763"/>
      <c r="FG15" s="763"/>
      <c r="FH15" s="843"/>
      <c r="FI15" s="268"/>
      <c r="FJ15" s="268"/>
      <c r="FK15" s="268"/>
      <c r="FL15" s="268"/>
      <c r="FM15" s="268"/>
      <c r="FN15" s="268"/>
      <c r="FO15" s="268"/>
      <c r="FP15" s="268"/>
      <c r="FQ15" s="268"/>
      <c r="FR15" s="268"/>
      <c r="FS15" s="268"/>
      <c r="FT15" s="268"/>
      <c r="FU15" s="268"/>
      <c r="FV15" s="268"/>
      <c r="FW15" s="268"/>
      <c r="FX15" s="284"/>
      <c r="FY15" s="264"/>
      <c r="FZ15" s="264"/>
      <c r="GA15" s="264"/>
      <c r="GB15" s="284"/>
      <c r="GC15" s="284"/>
      <c r="GD15" s="284" t="s">
        <v>
786</v>
      </c>
      <c r="GE15" s="284"/>
      <c r="GF15" s="284"/>
      <c r="GG15" s="264"/>
      <c r="GH15" s="264"/>
      <c r="GI15" s="264"/>
      <c r="GJ15" s="284"/>
      <c r="GK15" s="284"/>
      <c r="GL15" s="284"/>
      <c r="GM15" s="264"/>
      <c r="GN15" s="264"/>
      <c r="GO15" s="264"/>
      <c r="GP15" s="276"/>
      <c r="GQ15" s="276"/>
      <c r="GR15" s="276"/>
      <c r="GS15" s="272"/>
      <c r="GT15" s="272"/>
      <c r="GU15" s="272"/>
      <c r="GV15" s="272"/>
      <c r="GW15" s="264"/>
      <c r="GX15" s="264"/>
      <c r="GY15" s="264"/>
      <c r="GZ15" s="264"/>
      <c r="HA15" s="264"/>
      <c r="HB15" s="264"/>
      <c r="HC15" s="264"/>
      <c r="HD15" s="264"/>
      <c r="HE15" s="264"/>
      <c r="HF15" s="264"/>
      <c r="HG15" s="264"/>
      <c r="HH15" s="264"/>
      <c r="HI15" s="264"/>
      <c r="HJ15" s="264"/>
      <c r="HK15" s="264"/>
      <c r="HL15" s="264"/>
      <c r="HM15" s="264"/>
      <c r="HN15" s="264"/>
      <c r="HO15" s="264"/>
      <c r="HP15" s="264"/>
      <c r="HQ15" s="264"/>
      <c r="HR15" s="264"/>
      <c r="HS15" s="264"/>
      <c r="HT15" s="264"/>
      <c r="HU15" s="266"/>
      <c r="HV15" s="266"/>
      <c r="HW15" s="264" t="s">
        <v>
774</v>
      </c>
      <c r="HX15" s="264"/>
      <c r="HY15" s="264"/>
      <c r="HZ15" s="264"/>
      <c r="IA15" s="264"/>
      <c r="IB15" s="266"/>
      <c r="IC15" s="266"/>
      <c r="ID15" s="266"/>
      <c r="IE15" s="267"/>
      <c r="IF15" s="264"/>
      <c r="IG15" s="264"/>
      <c r="IH15" s="264"/>
      <c r="II15" s="274"/>
      <c r="IK15" s="305" t="s">
        <v>
787</v>
      </c>
      <c r="IL15" s="305"/>
      <c r="IM15" s="279" t="s">
        <v>
759</v>
      </c>
      <c r="IN15" s="279" t="s">
        <v>
783</v>
      </c>
      <c r="IO15" s="264"/>
      <c r="IP15" s="264" t="s">
        <v>
177</v>
      </c>
      <c r="IQ15" s="264"/>
      <c r="IR15" s="264"/>
      <c r="IS15" s="264"/>
      <c r="IT15" s="264"/>
      <c r="IU15" s="264"/>
      <c r="IV15" s="264"/>
      <c r="IW15" s="264"/>
      <c r="IX15" s="264"/>
      <c r="IY15" s="264"/>
      <c r="IZ15" s="264"/>
      <c r="JA15" s="264"/>
      <c r="JB15" s="264"/>
      <c r="JC15" s="264"/>
      <c r="JD15" s="264"/>
      <c r="JE15" s="264"/>
      <c r="JF15" s="264"/>
      <c r="JG15" s="264"/>
      <c r="JH15" s="264"/>
      <c r="JI15" s="264"/>
      <c r="JJ15" s="264"/>
      <c r="JK15" s="264"/>
      <c r="JL15" s="973"/>
      <c r="JM15" s="974"/>
      <c r="JN15" s="446"/>
      <c r="JO15" s="984" t="s">
        <v>
178</v>
      </c>
      <c r="JP15" s="984"/>
      <c r="JQ15" s="984"/>
      <c r="JR15" s="984"/>
      <c r="JS15" s="450"/>
      <c r="JT15" s="969">
        <v>
3</v>
      </c>
      <c r="JU15" s="736"/>
      <c r="JV15" s="736"/>
      <c r="JW15" s="736">
        <v>
0</v>
      </c>
      <c r="JX15" s="736"/>
      <c r="JY15" s="736"/>
      <c r="JZ15" s="736">
        <v>
0</v>
      </c>
      <c r="KA15" s="736"/>
      <c r="KB15" s="736"/>
      <c r="KC15" s="736" t="s">
        <v>
3</v>
      </c>
      <c r="KD15" s="736"/>
      <c r="KE15" s="736"/>
      <c r="KF15" s="736">
        <v>
2</v>
      </c>
      <c r="KG15" s="736"/>
      <c r="KH15" s="736"/>
      <c r="KI15" s="736" t="s">
        <v>
1031</v>
      </c>
      <c r="KJ15" s="736"/>
      <c r="KK15" s="736"/>
      <c r="KL15" s="736">
        <v>
0</v>
      </c>
      <c r="KM15" s="736"/>
      <c r="KN15" s="736"/>
      <c r="KO15" s="736">
        <v>
0</v>
      </c>
      <c r="KP15" s="736"/>
      <c r="KQ15" s="736"/>
      <c r="KR15" s="736">
        <v>
1</v>
      </c>
      <c r="KS15" s="736"/>
      <c r="KT15" s="978"/>
      <c r="KU15" s="268"/>
      <c r="KV15" s="268"/>
      <c r="KW15" s="268"/>
      <c r="KX15" s="306"/>
      <c r="KY15" s="307"/>
      <c r="KZ15" s="307"/>
      <c r="LA15" s="307"/>
      <c r="LB15" s="273"/>
      <c r="LC15" s="268"/>
      <c r="LD15" s="268"/>
    </row>
    <row r="16" spans="1:316" ht="18" customHeight="1" x14ac:dyDescent="0.15">
      <c r="A16" s="268"/>
      <c r="B16" s="268"/>
      <c r="C16" s="268"/>
      <c r="D16" s="870"/>
      <c r="E16" s="871"/>
      <c r="F16" s="871"/>
      <c r="G16" s="871"/>
      <c r="H16" s="273"/>
      <c r="I16" s="268"/>
      <c r="J16" s="268"/>
      <c r="K16" s="872" t="s">
        <v>
6</v>
      </c>
      <c r="L16" s="873"/>
      <c r="M16" s="873"/>
      <c r="N16" s="873"/>
      <c r="O16" s="873"/>
      <c r="P16" s="873"/>
      <c r="Q16" s="873"/>
      <c r="R16" s="873"/>
      <c r="S16" s="873"/>
      <c r="T16" s="873"/>
      <c r="U16" s="873"/>
      <c r="V16" s="873"/>
      <c r="W16" s="873"/>
      <c r="X16" s="873"/>
      <c r="Y16" s="873"/>
      <c r="Z16" s="873"/>
      <c r="AA16" s="874"/>
      <c r="AB16" s="872" t="s">
        <v>
681</v>
      </c>
      <c r="AC16" s="873"/>
      <c r="AD16" s="873"/>
      <c r="AE16" s="873"/>
      <c r="AF16" s="873"/>
      <c r="AG16" s="873"/>
      <c r="AH16" s="873"/>
      <c r="AI16" s="874"/>
      <c r="AJ16" s="872" t="s">
        <v>
842</v>
      </c>
      <c r="AK16" s="873"/>
      <c r="AL16" s="873"/>
      <c r="AM16" s="873"/>
      <c r="AN16" s="873"/>
      <c r="AO16" s="873"/>
      <c r="AP16" s="873"/>
      <c r="AQ16" s="872" t="s">
        <v>
843</v>
      </c>
      <c r="AR16" s="873"/>
      <c r="AS16" s="873"/>
      <c r="AT16" s="873"/>
      <c r="AU16" s="873"/>
      <c r="AV16" s="873"/>
      <c r="AW16" s="873"/>
      <c r="AX16" s="874"/>
      <c r="AY16" s="743"/>
      <c r="AZ16" s="742"/>
      <c r="BA16" s="742"/>
      <c r="BB16" s="742"/>
      <c r="BC16" s="849"/>
      <c r="BD16" s="281"/>
      <c r="BE16" s="516" t="s">
        <v>
1101</v>
      </c>
      <c r="BF16" s="308"/>
      <c r="BG16" s="723">
        <v>
6.5</v>
      </c>
      <c r="BH16" s="723"/>
      <c r="BI16" s="520" t="s">
        <v>
1097</v>
      </c>
      <c r="BJ16" s="309"/>
      <c r="BK16" s="516" t="s">
        <v>
1108</v>
      </c>
      <c r="BL16" s="308"/>
      <c r="BM16" s="281"/>
      <c r="BN16" s="516" t="s">
        <v>
1094</v>
      </c>
      <c r="BO16" s="308"/>
      <c r="BP16" s="723">
        <v>
7.7</v>
      </c>
      <c r="BQ16" s="723"/>
      <c r="BR16" s="520" t="s">
        <v>
1095</v>
      </c>
      <c r="BS16" s="309"/>
      <c r="BT16" s="516" t="s">
        <v>
1096</v>
      </c>
      <c r="BU16" s="308"/>
      <c r="BV16" s="281"/>
      <c r="BW16" s="516" t="s">
        <v>
1094</v>
      </c>
      <c r="BX16" s="308"/>
      <c r="BY16" s="723">
        <v>
6.6</v>
      </c>
      <c r="BZ16" s="723"/>
      <c r="CA16" s="520" t="s">
        <v>
1097</v>
      </c>
      <c r="CB16" s="309"/>
      <c r="CC16" s="516" t="s">
        <v>
1098</v>
      </c>
      <c r="CD16" s="310"/>
      <c r="CE16" s="268"/>
      <c r="CF16" s="268"/>
      <c r="CG16" s="268"/>
      <c r="CH16" s="870"/>
      <c r="CI16" s="871"/>
      <c r="CJ16" s="871"/>
      <c r="CK16" s="871"/>
      <c r="CL16" s="273"/>
      <c r="CM16" s="268"/>
      <c r="CN16" s="268"/>
      <c r="CO16" s="872" t="s">
        <v>
6</v>
      </c>
      <c r="CP16" s="873"/>
      <c r="CQ16" s="873"/>
      <c r="CR16" s="873"/>
      <c r="CS16" s="873"/>
      <c r="CT16" s="873"/>
      <c r="CU16" s="873"/>
      <c r="CV16" s="873"/>
      <c r="CW16" s="873"/>
      <c r="CX16" s="873"/>
      <c r="CY16" s="873"/>
      <c r="CZ16" s="873"/>
      <c r="DA16" s="873"/>
      <c r="DB16" s="873"/>
      <c r="DC16" s="873"/>
      <c r="DD16" s="873"/>
      <c r="DE16" s="874"/>
      <c r="DF16" s="872" t="s">
        <v>
435</v>
      </c>
      <c r="DG16" s="873"/>
      <c r="DH16" s="873"/>
      <c r="DI16" s="873"/>
      <c r="DJ16" s="873"/>
      <c r="DK16" s="873"/>
      <c r="DL16" s="873"/>
      <c r="DM16" s="874"/>
      <c r="DN16" s="872" t="s">
        <v>
679</v>
      </c>
      <c r="DO16" s="873"/>
      <c r="DP16" s="873"/>
      <c r="DQ16" s="873"/>
      <c r="DR16" s="873"/>
      <c r="DS16" s="873"/>
      <c r="DT16" s="873"/>
      <c r="DU16" s="872" t="s">
        <v>
680</v>
      </c>
      <c r="DV16" s="873"/>
      <c r="DW16" s="873"/>
      <c r="DX16" s="873"/>
      <c r="DY16" s="873"/>
      <c r="DZ16" s="873"/>
      <c r="EA16" s="873"/>
      <c r="EB16" s="874"/>
      <c r="EC16" s="743"/>
      <c r="ED16" s="742"/>
      <c r="EE16" s="742"/>
      <c r="EF16" s="742"/>
      <c r="EG16" s="849"/>
      <c r="EH16" s="281"/>
      <c r="EI16" s="267" t="s">
        <v>
782</v>
      </c>
      <c r="EJ16" s="308"/>
      <c r="EK16" s="839">
        <v>
6.6000000000000003E-2</v>
      </c>
      <c r="EL16" s="839"/>
      <c r="EM16" s="839"/>
      <c r="EN16" s="309"/>
      <c r="EO16" s="267" t="s">
        <v>
760</v>
      </c>
      <c r="EP16" s="308"/>
      <c r="EQ16" s="281"/>
      <c r="ER16" s="267" t="s">
        <v>
781</v>
      </c>
      <c r="ES16" s="308"/>
      <c r="ET16" s="839">
        <v>
6.8000000000000005E-2</v>
      </c>
      <c r="EU16" s="839"/>
      <c r="EV16" s="839"/>
      <c r="EW16" s="309"/>
      <c r="EX16" s="267" t="s">
        <v>
760</v>
      </c>
      <c r="EY16" s="308"/>
      <c r="EZ16" s="281"/>
      <c r="FA16" s="267" t="s">
        <v>
781</v>
      </c>
      <c r="FB16" s="308"/>
      <c r="FC16" s="839">
        <v>
7.0999999999999994E-2</v>
      </c>
      <c r="FD16" s="839"/>
      <c r="FE16" s="839"/>
      <c r="FF16" s="309"/>
      <c r="FG16" s="267" t="s">
        <v>
760</v>
      </c>
      <c r="FH16" s="310"/>
      <c r="FI16" s="274"/>
      <c r="FP16" s="275"/>
      <c r="FQ16" s="275"/>
      <c r="FR16" s="275"/>
      <c r="FS16" s="275"/>
      <c r="FT16" s="275"/>
      <c r="FU16" s="275"/>
      <c r="FV16" s="275"/>
      <c r="FW16" s="275"/>
      <c r="FX16" s="275"/>
      <c r="FY16" s="275"/>
      <c r="FZ16" s="277"/>
      <c r="GA16" s="277"/>
      <c r="GB16" s="277"/>
      <c r="GC16" s="272"/>
      <c r="GD16" s="272"/>
      <c r="GE16" s="272"/>
      <c r="GF16" s="272"/>
      <c r="GG16" s="272"/>
      <c r="GH16" s="272"/>
      <c r="GI16" s="272"/>
      <c r="GJ16" s="272"/>
      <c r="GK16" s="272"/>
      <c r="GL16" s="272"/>
      <c r="GM16" s="272"/>
      <c r="GN16" s="272"/>
      <c r="GO16" s="272"/>
      <c r="GP16" s="272"/>
      <c r="GQ16" s="272"/>
      <c r="GR16" s="278" t="s">
        <v>
788</v>
      </c>
      <c r="GS16" s="278"/>
      <c r="GT16" s="272"/>
      <c r="GU16" s="272"/>
      <c r="GV16" s="272"/>
      <c r="GW16" s="267"/>
      <c r="GX16" s="267"/>
      <c r="GY16" s="264"/>
      <c r="GZ16" s="264"/>
      <c r="HA16" s="264"/>
      <c r="HB16" s="266"/>
      <c r="HC16" s="264"/>
      <c r="HD16" s="264"/>
      <c r="HE16" s="264"/>
      <c r="HF16" s="264"/>
      <c r="HG16" s="266"/>
      <c r="HH16" s="264"/>
      <c r="HI16" s="264"/>
      <c r="HJ16" s="264"/>
      <c r="HK16" s="266"/>
      <c r="HL16" s="264"/>
      <c r="HM16" s="264"/>
      <c r="HN16" s="264"/>
      <c r="HO16" s="264"/>
      <c r="HP16" s="264"/>
      <c r="HQ16" s="264"/>
      <c r="HR16" s="264"/>
      <c r="HS16" s="264"/>
      <c r="HT16" s="264"/>
      <c r="HU16" s="266"/>
      <c r="HV16" s="266"/>
      <c r="HW16" s="264"/>
      <c r="HX16" s="264"/>
      <c r="HY16" s="264"/>
      <c r="HZ16" s="264"/>
      <c r="IA16" s="264"/>
      <c r="IB16" s="266"/>
      <c r="IC16" s="266"/>
      <c r="ID16" s="266"/>
      <c r="IE16" s="267"/>
      <c r="IF16" s="264"/>
      <c r="IG16" s="264"/>
      <c r="IH16" s="264"/>
      <c r="II16" s="264"/>
      <c r="IJ16" s="264"/>
      <c r="IK16" s="264"/>
      <c r="IL16" s="264"/>
      <c r="IM16" s="264"/>
      <c r="IN16" s="264"/>
      <c r="IO16" s="977" t="s">
        <v>
179</v>
      </c>
      <c r="IP16" s="977"/>
      <c r="IQ16" s="977"/>
      <c r="IR16" s="977"/>
      <c r="IS16" s="977"/>
      <c r="IT16" s="977"/>
      <c r="IU16" s="278"/>
      <c r="IV16" s="264"/>
      <c r="IW16" s="264"/>
      <c r="IX16" s="264"/>
      <c r="IY16" s="264"/>
      <c r="IZ16" s="264"/>
      <c r="JA16" s="264"/>
      <c r="JB16" s="264"/>
      <c r="JC16" s="264"/>
      <c r="JD16" s="264"/>
      <c r="JE16" s="264"/>
      <c r="JF16" s="264"/>
      <c r="JG16" s="264"/>
      <c r="JH16" s="264"/>
      <c r="JI16" s="264"/>
      <c r="JJ16" s="264"/>
      <c r="JK16" s="264"/>
      <c r="JL16" s="973"/>
      <c r="JM16" s="974"/>
      <c r="JN16" s="446"/>
      <c r="JO16" s="984" t="s">
        <v>
180</v>
      </c>
      <c r="JP16" s="984"/>
      <c r="JQ16" s="984"/>
      <c r="JR16" s="984"/>
      <c r="JS16" s="450"/>
      <c r="JT16" s="969">
        <v>
0</v>
      </c>
      <c r="JU16" s="736"/>
      <c r="JV16" s="736"/>
      <c r="JW16" s="736">
        <v>
0</v>
      </c>
      <c r="JX16" s="736"/>
      <c r="JY16" s="736"/>
      <c r="JZ16" s="736">
        <v>
0</v>
      </c>
      <c r="KA16" s="736"/>
      <c r="KB16" s="736"/>
      <c r="KC16" s="736" t="s">
        <v>
1035</v>
      </c>
      <c r="KD16" s="736"/>
      <c r="KE16" s="736"/>
      <c r="KF16" s="736">
        <v>
0</v>
      </c>
      <c r="KG16" s="736"/>
      <c r="KH16" s="736"/>
      <c r="KI16" s="736" t="s">
        <v>
1031</v>
      </c>
      <c r="KJ16" s="736"/>
      <c r="KK16" s="736"/>
      <c r="KL16" s="736">
        <v>
0</v>
      </c>
      <c r="KM16" s="736"/>
      <c r="KN16" s="736"/>
      <c r="KO16" s="736">
        <v>
0</v>
      </c>
      <c r="KP16" s="736"/>
      <c r="KQ16" s="736"/>
      <c r="KR16" s="736">
        <v>
0</v>
      </c>
      <c r="KS16" s="736"/>
      <c r="KT16" s="978"/>
      <c r="KU16" s="268"/>
      <c r="KV16" s="268"/>
      <c r="KW16" s="268"/>
      <c r="KX16" s="306"/>
      <c r="KY16" s="307"/>
      <c r="KZ16" s="307"/>
      <c r="LA16" s="307"/>
      <c r="LB16" s="273"/>
      <c r="LC16" s="268"/>
      <c r="LD16" s="268"/>
    </row>
    <row r="17" spans="1:316" ht="18" customHeight="1" x14ac:dyDescent="0.15">
      <c r="A17" s="268"/>
      <c r="B17" s="268"/>
      <c r="C17" s="268"/>
      <c r="D17" s="311"/>
      <c r="E17" s="312"/>
      <c r="F17" s="312"/>
      <c r="G17" s="312"/>
      <c r="H17" s="273"/>
      <c r="I17" s="268"/>
      <c r="J17" s="268"/>
      <c r="K17" s="958" t="s">
        <v>
52</v>
      </c>
      <c r="L17" s="959"/>
      <c r="M17" s="959"/>
      <c r="N17" s="959"/>
      <c r="O17" s="959"/>
      <c r="P17" s="959"/>
      <c r="Q17" s="959"/>
      <c r="R17" s="959"/>
      <c r="S17" s="959"/>
      <c r="T17" s="959"/>
      <c r="U17" s="959"/>
      <c r="V17" s="959"/>
      <c r="W17" s="959"/>
      <c r="X17" s="959"/>
      <c r="Y17" s="959"/>
      <c r="Z17" s="959"/>
      <c r="AA17" s="960"/>
      <c r="AB17" s="989">
        <v>
886</v>
      </c>
      <c r="AC17" s="990"/>
      <c r="AD17" s="990"/>
      <c r="AE17" s="990"/>
      <c r="AF17" s="990"/>
      <c r="AG17" s="990"/>
      <c r="AH17" s="990"/>
      <c r="AI17" s="990"/>
      <c r="AJ17" s="990">
        <v>
883</v>
      </c>
      <c r="AK17" s="991"/>
      <c r="AL17" s="991"/>
      <c r="AM17" s="991"/>
      <c r="AN17" s="991"/>
      <c r="AO17" s="991"/>
      <c r="AP17" s="991"/>
      <c r="AQ17" s="990">
        <v>
895</v>
      </c>
      <c r="AR17" s="990"/>
      <c r="AS17" s="990"/>
      <c r="AT17" s="990"/>
      <c r="AU17" s="990"/>
      <c r="AV17" s="991"/>
      <c r="AW17" s="991"/>
      <c r="AX17" s="992"/>
      <c r="AY17" s="853">
        <v>
5</v>
      </c>
      <c r="AZ17" s="833"/>
      <c r="BA17" s="833"/>
      <c r="BB17" s="833"/>
      <c r="BC17" s="854"/>
      <c r="BD17" s="853" t="s">
        <v>
896</v>
      </c>
      <c r="BE17" s="833"/>
      <c r="BF17" s="833"/>
      <c r="BG17" s="833"/>
      <c r="BH17" s="833"/>
      <c r="BI17" s="833"/>
      <c r="BJ17" s="833"/>
      <c r="BK17" s="833"/>
      <c r="BL17" s="854"/>
      <c r="BM17" s="853" t="s">
        <v>
1102</v>
      </c>
      <c r="BN17" s="833"/>
      <c r="BO17" s="833"/>
      <c r="BP17" s="833"/>
      <c r="BQ17" s="833"/>
      <c r="BR17" s="833"/>
      <c r="BS17" s="833"/>
      <c r="BT17" s="833"/>
      <c r="BU17" s="854"/>
      <c r="BV17" s="853" t="s">
        <v>
1102</v>
      </c>
      <c r="BW17" s="833"/>
      <c r="BX17" s="833"/>
      <c r="BY17" s="833"/>
      <c r="BZ17" s="833"/>
      <c r="CA17" s="833"/>
      <c r="CB17" s="833"/>
      <c r="CC17" s="833"/>
      <c r="CD17" s="854"/>
      <c r="CE17" s="268"/>
      <c r="CF17" s="268"/>
      <c r="CG17" s="268"/>
      <c r="CH17" s="311"/>
      <c r="CI17" s="312"/>
      <c r="CJ17" s="312"/>
      <c r="CK17" s="312"/>
      <c r="CL17" s="273"/>
      <c r="CM17" s="268"/>
      <c r="CN17" s="268"/>
      <c r="CO17" s="958" t="s">
        <v>
52</v>
      </c>
      <c r="CP17" s="959"/>
      <c r="CQ17" s="959"/>
      <c r="CR17" s="959"/>
      <c r="CS17" s="959"/>
      <c r="CT17" s="959"/>
      <c r="CU17" s="959"/>
      <c r="CV17" s="959"/>
      <c r="CW17" s="959"/>
      <c r="CX17" s="959"/>
      <c r="CY17" s="959"/>
      <c r="CZ17" s="959"/>
      <c r="DA17" s="959"/>
      <c r="DB17" s="959"/>
      <c r="DC17" s="959"/>
      <c r="DD17" s="959"/>
      <c r="DE17" s="960"/>
      <c r="DF17" s="989">
        <v>
836</v>
      </c>
      <c r="DG17" s="990"/>
      <c r="DH17" s="990"/>
      <c r="DI17" s="990"/>
      <c r="DJ17" s="990"/>
      <c r="DK17" s="990"/>
      <c r="DL17" s="990"/>
      <c r="DM17" s="990"/>
      <c r="DN17" s="990">
        <v>
924</v>
      </c>
      <c r="DO17" s="991"/>
      <c r="DP17" s="991"/>
      <c r="DQ17" s="991"/>
      <c r="DR17" s="991"/>
      <c r="DS17" s="991"/>
      <c r="DT17" s="991"/>
      <c r="DU17" s="990">
        <v>
905</v>
      </c>
      <c r="DV17" s="990"/>
      <c r="DW17" s="990"/>
      <c r="DX17" s="990"/>
      <c r="DY17" s="990"/>
      <c r="DZ17" s="991"/>
      <c r="EA17" s="991"/>
      <c r="EB17" s="992"/>
      <c r="EC17" s="853">
        <v>
5</v>
      </c>
      <c r="ED17" s="833"/>
      <c r="EE17" s="833"/>
      <c r="EF17" s="833"/>
      <c r="EG17" s="854"/>
      <c r="EH17" s="853" t="s">
        <v>
211</v>
      </c>
      <c r="EI17" s="833"/>
      <c r="EJ17" s="833"/>
      <c r="EK17" s="833"/>
      <c r="EL17" s="833"/>
      <c r="EM17" s="833"/>
      <c r="EN17" s="833"/>
      <c r="EO17" s="833"/>
      <c r="EP17" s="854"/>
      <c r="EQ17" s="853" t="s">
        <v>
236</v>
      </c>
      <c r="ER17" s="833"/>
      <c r="ES17" s="833"/>
      <c r="ET17" s="833"/>
      <c r="EU17" s="833"/>
      <c r="EV17" s="833"/>
      <c r="EW17" s="833"/>
      <c r="EX17" s="833"/>
      <c r="EY17" s="854"/>
      <c r="EZ17" s="853" t="s">
        <v>
236</v>
      </c>
      <c r="FA17" s="833"/>
      <c r="FB17" s="833"/>
      <c r="FC17" s="833"/>
      <c r="FD17" s="833"/>
      <c r="FE17" s="833"/>
      <c r="FF17" s="833"/>
      <c r="FG17" s="833"/>
      <c r="FH17" s="854"/>
      <c r="FI17" s="264"/>
      <c r="FK17" s="765" t="s">
        <v>
789</v>
      </c>
      <c r="FL17" s="765"/>
      <c r="FM17" s="274" t="s">
        <v>
759</v>
      </c>
      <c r="FN17" s="274" t="s">
        <v>
790</v>
      </c>
      <c r="FO17" s="274"/>
      <c r="FP17" s="994" t="s">
        <v>
181</v>
      </c>
      <c r="FQ17" s="994"/>
      <c r="FR17" s="994"/>
      <c r="FS17" s="994"/>
      <c r="FT17" s="994"/>
      <c r="FU17" s="994"/>
      <c r="FV17" s="994"/>
      <c r="FW17" s="994"/>
      <c r="FX17" s="994"/>
      <c r="FY17" s="994"/>
      <c r="FZ17" s="994"/>
      <c r="GA17" s="994"/>
      <c r="GB17" s="994"/>
      <c r="GC17" s="994"/>
      <c r="GD17" s="994"/>
      <c r="GE17" s="994"/>
      <c r="GF17" s="994"/>
      <c r="GG17" s="279"/>
      <c r="GH17" s="279"/>
      <c r="GI17" s="279"/>
      <c r="GJ17" s="279"/>
      <c r="GK17" s="279"/>
      <c r="GL17" s="279"/>
      <c r="GM17" s="279"/>
      <c r="GN17" s="279"/>
      <c r="GO17" s="272"/>
      <c r="GP17" s="272"/>
      <c r="GQ17" s="272"/>
      <c r="GR17" s="272"/>
      <c r="GS17" s="272"/>
      <c r="GT17" s="272"/>
      <c r="GU17" s="272"/>
      <c r="GV17" s="264"/>
      <c r="GW17" s="313"/>
      <c r="GX17" s="313"/>
      <c r="GY17" s="313"/>
      <c r="GZ17" s="313"/>
      <c r="HA17" s="313"/>
      <c r="HB17" s="313"/>
      <c r="HC17" s="266"/>
      <c r="HD17" s="266"/>
      <c r="HE17" s="266"/>
      <c r="HF17" s="266"/>
      <c r="HG17" s="266"/>
      <c r="HH17" s="266"/>
      <c r="HI17" s="266"/>
      <c r="HJ17" s="266"/>
      <c r="HK17" s="266"/>
      <c r="HL17" s="266"/>
      <c r="HM17" s="266"/>
      <c r="HN17" s="266"/>
      <c r="HO17" s="266"/>
      <c r="HP17" s="266"/>
      <c r="HQ17" s="266"/>
      <c r="HR17" s="266"/>
      <c r="HS17" s="266"/>
      <c r="HT17" s="266"/>
      <c r="HU17" s="266"/>
      <c r="HV17" s="266"/>
      <c r="HW17" s="266"/>
      <c r="HX17" s="266"/>
      <c r="HY17" s="266"/>
      <c r="HZ17" s="266"/>
      <c r="IA17" s="266"/>
      <c r="IB17" s="266"/>
      <c r="IC17" s="266"/>
      <c r="ID17" s="266"/>
      <c r="IE17" s="266"/>
      <c r="IF17" s="266"/>
      <c r="IG17" s="266"/>
      <c r="IH17" s="266"/>
      <c r="II17" s="853" t="s">
        <v>
146</v>
      </c>
      <c r="IJ17" s="833"/>
      <c r="IK17" s="833"/>
      <c r="IL17" s="833"/>
      <c r="IM17" s="833"/>
      <c r="IN17" s="833"/>
      <c r="IO17" s="854"/>
      <c r="IP17" s="875" t="s">
        <v>
147</v>
      </c>
      <c r="IQ17" s="876"/>
      <c r="IR17" s="876"/>
      <c r="IS17" s="876"/>
      <c r="IT17" s="876"/>
      <c r="IU17" s="876"/>
      <c r="IV17" s="876"/>
      <c r="IW17" s="876"/>
      <c r="IX17" s="876"/>
      <c r="IY17" s="876"/>
      <c r="IZ17" s="876"/>
      <c r="JA17" s="877"/>
      <c r="JB17" s="875" t="s">
        <v>
791</v>
      </c>
      <c r="JC17" s="876"/>
      <c r="JD17" s="876"/>
      <c r="JE17" s="876"/>
      <c r="JF17" s="876"/>
      <c r="JG17" s="876"/>
      <c r="JH17" s="876"/>
      <c r="JI17" s="876"/>
      <c r="JJ17" s="876"/>
      <c r="JK17" s="877"/>
      <c r="JL17" s="973"/>
      <c r="JM17" s="974"/>
      <c r="JN17" s="446"/>
      <c r="JO17" s="984" t="s">
        <v>
184</v>
      </c>
      <c r="JP17" s="984"/>
      <c r="JQ17" s="984"/>
      <c r="JR17" s="984"/>
      <c r="JS17" s="450"/>
      <c r="JT17" s="969">
        <v>
5</v>
      </c>
      <c r="JU17" s="736"/>
      <c r="JV17" s="736"/>
      <c r="JW17" s="736">
        <v>
0</v>
      </c>
      <c r="JX17" s="736"/>
      <c r="JY17" s="736"/>
      <c r="JZ17" s="736">
        <v>
0</v>
      </c>
      <c r="KA17" s="736"/>
      <c r="KB17" s="736"/>
      <c r="KC17" s="736" t="s">
        <v>
3</v>
      </c>
      <c r="KD17" s="736"/>
      <c r="KE17" s="736"/>
      <c r="KF17" s="736">
        <v>
0</v>
      </c>
      <c r="KG17" s="736"/>
      <c r="KH17" s="736"/>
      <c r="KI17" s="736" t="s">
        <v>
3</v>
      </c>
      <c r="KJ17" s="736"/>
      <c r="KK17" s="736"/>
      <c r="KL17" s="736">
        <v>
1</v>
      </c>
      <c r="KM17" s="736"/>
      <c r="KN17" s="736"/>
      <c r="KO17" s="736">
        <v>
0</v>
      </c>
      <c r="KP17" s="736"/>
      <c r="KQ17" s="736"/>
      <c r="KR17" s="736">
        <v>
4</v>
      </c>
      <c r="KS17" s="736"/>
      <c r="KT17" s="978"/>
      <c r="KU17" s="268"/>
      <c r="KV17" s="268"/>
      <c r="KW17" s="268"/>
      <c r="KX17" s="311"/>
      <c r="KY17" s="312"/>
      <c r="KZ17" s="312"/>
      <c r="LA17" s="312"/>
      <c r="LB17" s="273"/>
      <c r="LC17" s="268"/>
      <c r="LD17" s="268"/>
    </row>
    <row r="18" spans="1:316" ht="18" customHeight="1" x14ac:dyDescent="0.15">
      <c r="A18" s="268"/>
      <c r="B18" s="268"/>
      <c r="C18" s="268"/>
      <c r="D18" s="268"/>
      <c r="E18" s="268"/>
      <c r="F18" s="268"/>
      <c r="G18" s="268"/>
      <c r="H18" s="268"/>
      <c r="I18" s="268"/>
      <c r="J18" s="268"/>
      <c r="K18" s="788" t="s">
        <v>
185</v>
      </c>
      <c r="L18" s="878"/>
      <c r="M18" s="878"/>
      <c r="N18" s="878"/>
      <c r="O18" s="878"/>
      <c r="P18" s="878"/>
      <c r="Q18" s="878"/>
      <c r="R18" s="878"/>
      <c r="S18" s="878"/>
      <c r="T18" s="878"/>
      <c r="U18" s="878"/>
      <c r="V18" s="878"/>
      <c r="W18" s="878"/>
      <c r="X18" s="878"/>
      <c r="Y18" s="878"/>
      <c r="Z18" s="878"/>
      <c r="AA18" s="879"/>
      <c r="AB18" s="791">
        <v>
3</v>
      </c>
      <c r="AC18" s="880"/>
      <c r="AD18" s="880"/>
      <c r="AE18" s="880"/>
      <c r="AF18" s="880"/>
      <c r="AG18" s="880"/>
      <c r="AH18" s="880"/>
      <c r="AI18" s="880"/>
      <c r="AJ18" s="792">
        <v>
3</v>
      </c>
      <c r="AK18" s="880"/>
      <c r="AL18" s="880"/>
      <c r="AM18" s="880"/>
      <c r="AN18" s="880"/>
      <c r="AO18" s="880"/>
      <c r="AP18" s="880"/>
      <c r="AQ18" s="792">
        <v>
4</v>
      </c>
      <c r="AR18" s="880"/>
      <c r="AS18" s="880"/>
      <c r="AT18" s="880"/>
      <c r="AU18" s="880"/>
      <c r="AV18" s="880"/>
      <c r="AW18" s="880"/>
      <c r="AX18" s="993"/>
      <c r="AY18" s="762"/>
      <c r="AZ18" s="763"/>
      <c r="BA18" s="763"/>
      <c r="BB18" s="763"/>
      <c r="BC18" s="843"/>
      <c r="BD18" s="762">
        <v>
48</v>
      </c>
      <c r="BE18" s="763"/>
      <c r="BF18" s="763"/>
      <c r="BG18" s="763"/>
      <c r="BH18" s="763"/>
      <c r="BI18" s="763"/>
      <c r="BJ18" s="763"/>
      <c r="BK18" s="763"/>
      <c r="BL18" s="843"/>
      <c r="BM18" s="762">
        <v>
61</v>
      </c>
      <c r="BN18" s="763"/>
      <c r="BO18" s="763"/>
      <c r="BP18" s="763"/>
      <c r="BQ18" s="763"/>
      <c r="BR18" s="763"/>
      <c r="BS18" s="763"/>
      <c r="BT18" s="763"/>
      <c r="BU18" s="843"/>
      <c r="BV18" s="762">
        <v>
48</v>
      </c>
      <c r="BW18" s="763"/>
      <c r="BX18" s="763"/>
      <c r="BY18" s="763"/>
      <c r="BZ18" s="763"/>
      <c r="CA18" s="763"/>
      <c r="CB18" s="763"/>
      <c r="CC18" s="763"/>
      <c r="CD18" s="843"/>
      <c r="CE18" s="268"/>
      <c r="CF18" s="268"/>
      <c r="CG18" s="268"/>
      <c r="CH18" s="268"/>
      <c r="CI18" s="268"/>
      <c r="CJ18" s="268"/>
      <c r="CK18" s="268"/>
      <c r="CL18" s="268"/>
      <c r="CM18" s="268"/>
      <c r="CN18" s="268"/>
      <c r="CO18" s="788" t="s">
        <v>
185</v>
      </c>
      <c r="CP18" s="878"/>
      <c r="CQ18" s="878"/>
      <c r="CR18" s="878"/>
      <c r="CS18" s="878"/>
      <c r="CT18" s="878"/>
      <c r="CU18" s="878"/>
      <c r="CV18" s="878"/>
      <c r="CW18" s="878"/>
      <c r="CX18" s="878"/>
      <c r="CY18" s="878"/>
      <c r="CZ18" s="878"/>
      <c r="DA18" s="878"/>
      <c r="DB18" s="878"/>
      <c r="DC18" s="878"/>
      <c r="DD18" s="878"/>
      <c r="DE18" s="879"/>
      <c r="DF18" s="791">
        <v>
3</v>
      </c>
      <c r="DG18" s="880"/>
      <c r="DH18" s="880"/>
      <c r="DI18" s="880"/>
      <c r="DJ18" s="880"/>
      <c r="DK18" s="880"/>
      <c r="DL18" s="880"/>
      <c r="DM18" s="880"/>
      <c r="DN18" s="792">
        <v>
2</v>
      </c>
      <c r="DO18" s="880"/>
      <c r="DP18" s="880"/>
      <c r="DQ18" s="880"/>
      <c r="DR18" s="880"/>
      <c r="DS18" s="880"/>
      <c r="DT18" s="880"/>
      <c r="DU18" s="792">
        <v>
1</v>
      </c>
      <c r="DV18" s="880"/>
      <c r="DW18" s="880"/>
      <c r="DX18" s="880"/>
      <c r="DY18" s="880"/>
      <c r="DZ18" s="880"/>
      <c r="EA18" s="880"/>
      <c r="EB18" s="993"/>
      <c r="EC18" s="762"/>
      <c r="ED18" s="763"/>
      <c r="EE18" s="763"/>
      <c r="EF18" s="763"/>
      <c r="EG18" s="843"/>
      <c r="EH18" s="762">
        <v>
52</v>
      </c>
      <c r="EI18" s="763"/>
      <c r="EJ18" s="763"/>
      <c r="EK18" s="763"/>
      <c r="EL18" s="763"/>
      <c r="EM18" s="763"/>
      <c r="EN18" s="763"/>
      <c r="EO18" s="763"/>
      <c r="EP18" s="843"/>
      <c r="EQ18" s="762">
        <v>
61</v>
      </c>
      <c r="ER18" s="763"/>
      <c r="ES18" s="763"/>
      <c r="ET18" s="763"/>
      <c r="EU18" s="763"/>
      <c r="EV18" s="763"/>
      <c r="EW18" s="763"/>
      <c r="EX18" s="763"/>
      <c r="EY18" s="843"/>
      <c r="EZ18" s="762">
        <v>
64</v>
      </c>
      <c r="FA18" s="763"/>
      <c r="FB18" s="763"/>
      <c r="FC18" s="763"/>
      <c r="FD18" s="763"/>
      <c r="FE18" s="763"/>
      <c r="FF18" s="763"/>
      <c r="FG18" s="763"/>
      <c r="FH18" s="843"/>
      <c r="FI18" s="264"/>
      <c r="FJ18" s="264"/>
      <c r="FK18" s="264"/>
      <c r="FL18" s="264"/>
      <c r="FM18" s="264"/>
      <c r="FN18" s="264"/>
      <c r="FO18" s="275"/>
      <c r="FP18" s="275"/>
      <c r="FQ18" s="275"/>
      <c r="FR18" s="275"/>
      <c r="FS18" s="275"/>
      <c r="FT18" s="275"/>
      <c r="FU18" s="275"/>
      <c r="FV18" s="275"/>
      <c r="FW18" s="275"/>
      <c r="FX18" s="264"/>
      <c r="FY18" s="264"/>
      <c r="FZ18" s="264"/>
      <c r="GA18" s="264"/>
      <c r="GB18" s="264"/>
      <c r="GC18" s="279"/>
      <c r="GD18" s="279"/>
      <c r="GE18" s="279"/>
      <c r="GF18" s="279"/>
      <c r="GG18" s="279"/>
      <c r="GH18" s="279"/>
      <c r="GI18" s="279"/>
      <c r="GJ18" s="279"/>
      <c r="GK18" s="279"/>
      <c r="GL18" s="279"/>
      <c r="GM18" s="279"/>
      <c r="GN18" s="279"/>
      <c r="GO18" s="272"/>
      <c r="GP18" s="272"/>
      <c r="GQ18" s="272"/>
      <c r="GR18" s="272"/>
      <c r="GS18" s="272"/>
      <c r="GT18" s="272"/>
      <c r="GU18" s="272"/>
      <c r="GV18" s="264"/>
      <c r="GW18" s="313"/>
      <c r="GX18" s="313"/>
      <c r="GY18" s="313"/>
      <c r="GZ18" s="313"/>
      <c r="HA18" s="313"/>
      <c r="HB18" s="313"/>
      <c r="HC18" s="266"/>
      <c r="HD18" s="266"/>
      <c r="HE18" s="266"/>
      <c r="HF18" s="266"/>
      <c r="HG18" s="266"/>
      <c r="HH18" s="266"/>
      <c r="HI18" s="266"/>
      <c r="HJ18" s="266"/>
      <c r="HK18" s="266"/>
      <c r="HL18" s="266"/>
      <c r="HM18" s="266"/>
      <c r="HN18" s="266"/>
      <c r="HO18" s="266"/>
      <c r="HP18" s="266"/>
      <c r="HQ18" s="266"/>
      <c r="HR18" s="266"/>
      <c r="HS18" s="266"/>
      <c r="HT18" s="266"/>
      <c r="HU18" s="266"/>
      <c r="HV18" s="266"/>
      <c r="HW18" s="266"/>
      <c r="HX18" s="266"/>
      <c r="HY18" s="266"/>
      <c r="HZ18" s="266"/>
      <c r="IA18" s="266"/>
      <c r="IB18" s="266"/>
      <c r="IC18" s="266"/>
      <c r="ID18" s="266"/>
      <c r="IE18" s="266"/>
      <c r="IF18" s="266"/>
      <c r="IG18" s="266"/>
      <c r="IH18" s="266"/>
      <c r="II18" s="762"/>
      <c r="IJ18" s="763"/>
      <c r="IK18" s="763"/>
      <c r="IL18" s="763"/>
      <c r="IM18" s="763"/>
      <c r="IN18" s="763"/>
      <c r="IO18" s="843"/>
      <c r="IP18" s="908" t="s">
        <v>
186</v>
      </c>
      <c r="IQ18" s="909"/>
      <c r="IR18" s="910"/>
      <c r="IS18" s="908" t="s">
        <v>
187</v>
      </c>
      <c r="IT18" s="909"/>
      <c r="IU18" s="909"/>
      <c r="IV18" s="909"/>
      <c r="IW18" s="910"/>
      <c r="IX18" s="908" t="s">
        <v>
188</v>
      </c>
      <c r="IY18" s="909"/>
      <c r="IZ18" s="909"/>
      <c r="JA18" s="910"/>
      <c r="JB18" s="914" t="s">
        <v>
189</v>
      </c>
      <c r="JC18" s="916"/>
      <c r="JD18" s="914" t="s">
        <v>
190</v>
      </c>
      <c r="JE18" s="916"/>
      <c r="JF18" s="914" t="s">
        <v>
43</v>
      </c>
      <c r="JG18" s="916"/>
      <c r="JH18" s="914" t="s">
        <v>
182</v>
      </c>
      <c r="JI18" s="916"/>
      <c r="JJ18" s="914" t="s">
        <v>
183</v>
      </c>
      <c r="JK18" s="916"/>
      <c r="JL18" s="975"/>
      <c r="JM18" s="976"/>
      <c r="JN18" s="451"/>
      <c r="JO18" s="984" t="s">
        <v>
191</v>
      </c>
      <c r="JP18" s="984"/>
      <c r="JQ18" s="984"/>
      <c r="JR18" s="984"/>
      <c r="JS18" s="452"/>
      <c r="JT18" s="970">
        <v>
4</v>
      </c>
      <c r="JU18" s="731"/>
      <c r="JV18" s="731"/>
      <c r="JW18" s="731">
        <v>
0</v>
      </c>
      <c r="JX18" s="731"/>
      <c r="JY18" s="731"/>
      <c r="JZ18" s="731">
        <v>
0</v>
      </c>
      <c r="KA18" s="731"/>
      <c r="KB18" s="731"/>
      <c r="KC18" s="731" t="s">
        <v>
3</v>
      </c>
      <c r="KD18" s="731"/>
      <c r="KE18" s="731"/>
      <c r="KF18" s="731">
        <v>
0</v>
      </c>
      <c r="KG18" s="731"/>
      <c r="KH18" s="731"/>
      <c r="KI18" s="731" t="s">
        <v>
3</v>
      </c>
      <c r="KJ18" s="731"/>
      <c r="KK18" s="731"/>
      <c r="KL18" s="731">
        <v>
1</v>
      </c>
      <c r="KM18" s="731"/>
      <c r="KN18" s="731"/>
      <c r="KO18" s="731">
        <v>
0</v>
      </c>
      <c r="KP18" s="731"/>
      <c r="KQ18" s="731"/>
      <c r="KR18" s="731">
        <v>
3</v>
      </c>
      <c r="KS18" s="731"/>
      <c r="KT18" s="979"/>
      <c r="KU18" s="268"/>
      <c r="KV18" s="268"/>
      <c r="KW18" s="268"/>
      <c r="KX18" s="268"/>
      <c r="KY18" s="268"/>
      <c r="KZ18" s="268"/>
      <c r="LA18" s="268"/>
      <c r="LB18" s="268"/>
      <c r="LC18" s="268"/>
      <c r="LD18" s="268"/>
    </row>
    <row r="19" spans="1:316" ht="18" customHeight="1" x14ac:dyDescent="0.15">
      <c r="A19" s="268"/>
      <c r="B19" s="268"/>
      <c r="C19" s="268"/>
      <c r="D19" s="268"/>
      <c r="E19" s="268"/>
      <c r="F19" s="268"/>
      <c r="G19" s="268"/>
      <c r="H19" s="268"/>
      <c r="I19" s="268"/>
      <c r="J19" s="268"/>
      <c r="K19" s="788" t="s">
        <v>
192</v>
      </c>
      <c r="L19" s="878"/>
      <c r="M19" s="878"/>
      <c r="N19" s="878"/>
      <c r="O19" s="878"/>
      <c r="P19" s="878"/>
      <c r="Q19" s="878"/>
      <c r="R19" s="878"/>
      <c r="S19" s="878"/>
      <c r="T19" s="878"/>
      <c r="U19" s="878"/>
      <c r="V19" s="878"/>
      <c r="W19" s="878"/>
      <c r="X19" s="878"/>
      <c r="Y19" s="878"/>
      <c r="Z19" s="878"/>
      <c r="AA19" s="879"/>
      <c r="AB19" s="791">
        <v>
294</v>
      </c>
      <c r="AC19" s="880"/>
      <c r="AD19" s="880"/>
      <c r="AE19" s="880"/>
      <c r="AF19" s="880"/>
      <c r="AG19" s="880"/>
      <c r="AH19" s="880"/>
      <c r="AI19" s="880"/>
      <c r="AJ19" s="792">
        <v>
278</v>
      </c>
      <c r="AK19" s="880"/>
      <c r="AL19" s="880"/>
      <c r="AM19" s="880"/>
      <c r="AN19" s="880"/>
      <c r="AO19" s="880"/>
      <c r="AP19" s="880"/>
      <c r="AQ19" s="792">
        <v>
276</v>
      </c>
      <c r="AR19" s="880"/>
      <c r="AS19" s="880"/>
      <c r="AT19" s="880"/>
      <c r="AU19" s="880"/>
      <c r="AV19" s="880"/>
      <c r="AW19" s="880"/>
      <c r="AX19" s="993"/>
      <c r="AY19" s="743"/>
      <c r="AZ19" s="742"/>
      <c r="BA19" s="742"/>
      <c r="BB19" s="742"/>
      <c r="BC19" s="849"/>
      <c r="BD19" s="522"/>
      <c r="BE19" s="515" t="s">
        <v>
1094</v>
      </c>
      <c r="BF19" s="300"/>
      <c r="BG19" s="723">
        <v>
5.4</v>
      </c>
      <c r="BH19" s="723"/>
      <c r="BI19" s="520" t="s">
        <v>
1109</v>
      </c>
      <c r="BJ19" s="300"/>
      <c r="BK19" s="515" t="s">
        <v>
1110</v>
      </c>
      <c r="BL19" s="300"/>
      <c r="BM19" s="522"/>
      <c r="BN19" s="515" t="s">
        <v>
1094</v>
      </c>
      <c r="BO19" s="300"/>
      <c r="BP19" s="723">
        <v>
6.9</v>
      </c>
      <c r="BQ19" s="723"/>
      <c r="BR19" s="520" t="s">
        <v>
1109</v>
      </c>
      <c r="BS19" s="300"/>
      <c r="BT19" s="515" t="s">
        <v>
1110</v>
      </c>
      <c r="BU19" s="300"/>
      <c r="BV19" s="522"/>
      <c r="BW19" s="515" t="s">
        <v>
1094</v>
      </c>
      <c r="BX19" s="300"/>
      <c r="BY19" s="723">
        <v>
5.4</v>
      </c>
      <c r="BZ19" s="723"/>
      <c r="CA19" s="520" t="s">
        <v>
1097</v>
      </c>
      <c r="CB19" s="300"/>
      <c r="CC19" s="515" t="s">
        <v>
1098</v>
      </c>
      <c r="CD19" s="301"/>
      <c r="CE19" s="268"/>
      <c r="CF19" s="268"/>
      <c r="CG19" s="268"/>
      <c r="CH19" s="268"/>
      <c r="CI19" s="268"/>
      <c r="CJ19" s="268"/>
      <c r="CK19" s="268"/>
      <c r="CL19" s="268"/>
      <c r="CM19" s="268"/>
      <c r="CN19" s="268"/>
      <c r="CO19" s="788" t="s">
        <v>
192</v>
      </c>
      <c r="CP19" s="878"/>
      <c r="CQ19" s="878"/>
      <c r="CR19" s="878"/>
      <c r="CS19" s="878"/>
      <c r="CT19" s="878"/>
      <c r="CU19" s="878"/>
      <c r="CV19" s="878"/>
      <c r="CW19" s="878"/>
      <c r="CX19" s="878"/>
      <c r="CY19" s="878"/>
      <c r="CZ19" s="878"/>
      <c r="DA19" s="878"/>
      <c r="DB19" s="878"/>
      <c r="DC19" s="878"/>
      <c r="DD19" s="878"/>
      <c r="DE19" s="879"/>
      <c r="DF19" s="791">
        <v>
274</v>
      </c>
      <c r="DG19" s="880"/>
      <c r="DH19" s="880"/>
      <c r="DI19" s="880"/>
      <c r="DJ19" s="880"/>
      <c r="DK19" s="880"/>
      <c r="DL19" s="880"/>
      <c r="DM19" s="880"/>
      <c r="DN19" s="792">
        <v>
276</v>
      </c>
      <c r="DO19" s="880"/>
      <c r="DP19" s="880"/>
      <c r="DQ19" s="880"/>
      <c r="DR19" s="880"/>
      <c r="DS19" s="880"/>
      <c r="DT19" s="880"/>
      <c r="DU19" s="792">
        <v>
274</v>
      </c>
      <c r="DV19" s="880"/>
      <c r="DW19" s="880"/>
      <c r="DX19" s="880"/>
      <c r="DY19" s="880"/>
      <c r="DZ19" s="880"/>
      <c r="EA19" s="880"/>
      <c r="EB19" s="993"/>
      <c r="EC19" s="743"/>
      <c r="ED19" s="742"/>
      <c r="EE19" s="742"/>
      <c r="EF19" s="742"/>
      <c r="EG19" s="849"/>
      <c r="EH19" s="287"/>
      <c r="EI19" s="288" t="s">
        <v>
781</v>
      </c>
      <c r="EJ19" s="300"/>
      <c r="EK19" s="1001">
        <v>
6.2E-2</v>
      </c>
      <c r="EL19" s="1001"/>
      <c r="EM19" s="1001"/>
      <c r="EN19" s="300"/>
      <c r="EO19" s="288" t="s">
        <v>
792</v>
      </c>
      <c r="EP19" s="300"/>
      <c r="EQ19" s="287"/>
      <c r="ER19" s="288" t="s">
        <v>
781</v>
      </c>
      <c r="ES19" s="300"/>
      <c r="ET19" s="839">
        <v>
6.6000000000000003E-2</v>
      </c>
      <c r="EU19" s="839"/>
      <c r="EV19" s="839"/>
      <c r="EW19" s="300"/>
      <c r="EX19" s="288" t="s">
        <v>
760</v>
      </c>
      <c r="EY19" s="300"/>
      <c r="EZ19" s="287"/>
      <c r="FA19" s="288" t="s">
        <v>
781</v>
      </c>
      <c r="FB19" s="300"/>
      <c r="FC19" s="839">
        <v>
7.0999999999999994E-2</v>
      </c>
      <c r="FD19" s="839"/>
      <c r="FE19" s="839"/>
      <c r="FF19" s="300"/>
      <c r="FG19" s="288" t="s">
        <v>
760</v>
      </c>
      <c r="FH19" s="301"/>
      <c r="FI19" s="572" t="s">
        <v>
7</v>
      </c>
      <c r="FJ19" s="565"/>
      <c r="FK19" s="565"/>
      <c r="FL19" s="565"/>
      <c r="FM19" s="565"/>
      <c r="FN19" s="565"/>
      <c r="FO19" s="565"/>
      <c r="FP19" s="566"/>
      <c r="FQ19" s="846"/>
      <c r="FR19" s="847"/>
      <c r="FS19" s="847"/>
      <c r="FT19" s="847"/>
      <c r="FU19" s="847"/>
      <c r="FV19" s="847"/>
      <c r="FW19" s="847"/>
      <c r="FX19" s="848"/>
      <c r="FY19" s="846"/>
      <c r="FZ19" s="847"/>
      <c r="GA19" s="847"/>
      <c r="GB19" s="847"/>
      <c r="GC19" s="847"/>
      <c r="GD19" s="847"/>
      <c r="GE19" s="847"/>
      <c r="GF19" s="847"/>
      <c r="GG19" s="847"/>
      <c r="GH19" s="847"/>
      <c r="GI19" s="847"/>
      <c r="GJ19" s="848"/>
      <c r="GK19" s="666" t="s">
        <v>
193</v>
      </c>
      <c r="GL19" s="667"/>
      <c r="GM19" s="667"/>
      <c r="GN19" s="668"/>
      <c r="GO19" s="666" t="s">
        <v>
194</v>
      </c>
      <c r="GP19" s="667"/>
      <c r="GQ19" s="667"/>
      <c r="GR19" s="668"/>
      <c r="GS19" s="846" t="s">
        <v>
195</v>
      </c>
      <c r="GT19" s="847"/>
      <c r="GU19" s="847"/>
      <c r="GV19" s="848"/>
      <c r="GW19" s="666" t="s">
        <v>
196</v>
      </c>
      <c r="GX19" s="667"/>
      <c r="GY19" s="667"/>
      <c r="GZ19" s="668"/>
      <c r="HA19" s="824" t="s">
        <v>
197</v>
      </c>
      <c r="HB19" s="825"/>
      <c r="HC19" s="825"/>
      <c r="HD19" s="826"/>
      <c r="HE19" s="272"/>
      <c r="HF19" s="272"/>
      <c r="HG19" s="272"/>
      <c r="HH19" s="272"/>
      <c r="HI19" s="272"/>
      <c r="HJ19" s="272"/>
      <c r="HK19" s="272"/>
      <c r="HL19" s="272"/>
      <c r="HM19" s="272"/>
      <c r="HN19" s="272"/>
      <c r="HO19" s="272"/>
      <c r="HP19" s="272"/>
      <c r="HQ19" s="272"/>
      <c r="HR19" s="272"/>
      <c r="HS19" s="272"/>
      <c r="HT19" s="275"/>
      <c r="HU19" s="275"/>
      <c r="HV19" s="266"/>
      <c r="HW19" s="266"/>
      <c r="HX19" s="266"/>
      <c r="HY19" s="266"/>
      <c r="HZ19" s="266"/>
      <c r="IA19" s="266"/>
      <c r="IB19" s="266"/>
      <c r="IC19" s="266"/>
      <c r="ID19" s="266"/>
      <c r="IE19" s="266"/>
      <c r="IF19" s="266"/>
      <c r="IG19" s="266"/>
      <c r="IH19" s="266"/>
      <c r="II19" s="762"/>
      <c r="IJ19" s="763"/>
      <c r="IK19" s="763"/>
      <c r="IL19" s="763"/>
      <c r="IM19" s="763"/>
      <c r="IN19" s="763"/>
      <c r="IO19" s="843"/>
      <c r="IP19" s="914"/>
      <c r="IQ19" s="915"/>
      <c r="IR19" s="916"/>
      <c r="IS19" s="911"/>
      <c r="IT19" s="912"/>
      <c r="IU19" s="912"/>
      <c r="IV19" s="912"/>
      <c r="IW19" s="913"/>
      <c r="IX19" s="911"/>
      <c r="IY19" s="912"/>
      <c r="IZ19" s="912"/>
      <c r="JA19" s="913"/>
      <c r="JB19" s="914"/>
      <c r="JC19" s="916"/>
      <c r="JD19" s="914"/>
      <c r="JE19" s="916"/>
      <c r="JF19" s="914"/>
      <c r="JG19" s="916"/>
      <c r="JH19" s="914"/>
      <c r="JI19" s="916"/>
      <c r="JJ19" s="914"/>
      <c r="JK19" s="916"/>
      <c r="JL19" s="453"/>
      <c r="JM19" s="453"/>
      <c r="JN19" s="443" t="s">
        <v>
198</v>
      </c>
      <c r="JO19" s="454"/>
      <c r="JP19" s="454"/>
      <c r="JQ19" s="454"/>
      <c r="JR19" s="454"/>
      <c r="JS19" s="455"/>
      <c r="JT19" s="455"/>
      <c r="JU19" s="455"/>
      <c r="JV19" s="455"/>
      <c r="JW19" s="455"/>
      <c r="JX19" s="455"/>
      <c r="JY19" s="455"/>
      <c r="JZ19" s="455"/>
      <c r="KA19" s="455"/>
      <c r="KB19" s="455"/>
      <c r="KC19" s="455"/>
      <c r="KD19" s="455"/>
      <c r="KE19" s="455"/>
      <c r="KF19" s="455"/>
      <c r="KG19" s="455"/>
      <c r="KH19" s="455"/>
      <c r="KI19" s="455"/>
      <c r="KJ19" s="455"/>
      <c r="KK19" s="455"/>
      <c r="KL19" s="455"/>
      <c r="KM19" s="455"/>
      <c r="KN19" s="455"/>
      <c r="KO19" s="455"/>
      <c r="KP19" s="455"/>
      <c r="KQ19" s="455"/>
      <c r="KR19" s="455"/>
      <c r="KS19" s="455"/>
      <c r="KT19" s="455"/>
      <c r="KU19" s="268"/>
      <c r="KV19" s="268"/>
      <c r="KW19" s="268"/>
      <c r="KX19" s="268"/>
      <c r="KY19" s="268"/>
      <c r="KZ19" s="268"/>
      <c r="LA19" s="268"/>
      <c r="LB19" s="268"/>
      <c r="LC19" s="268"/>
      <c r="LD19" s="268"/>
    </row>
    <row r="20" spans="1:316" ht="18" customHeight="1" x14ac:dyDescent="0.15">
      <c r="A20" s="268"/>
      <c r="B20" s="268"/>
      <c r="C20" s="268"/>
      <c r="D20" s="268"/>
      <c r="E20" s="268"/>
      <c r="F20" s="268"/>
      <c r="G20" s="268"/>
      <c r="H20" s="268"/>
      <c r="I20" s="268"/>
      <c r="J20" s="268"/>
      <c r="K20" s="788" t="s">
        <v>
199</v>
      </c>
      <c r="L20" s="789"/>
      <c r="M20" s="789"/>
      <c r="N20" s="789"/>
      <c r="O20" s="789"/>
      <c r="P20" s="789"/>
      <c r="Q20" s="789"/>
      <c r="R20" s="789"/>
      <c r="S20" s="789"/>
      <c r="T20" s="789"/>
      <c r="U20" s="789"/>
      <c r="V20" s="789"/>
      <c r="W20" s="789"/>
      <c r="X20" s="789"/>
      <c r="Y20" s="789"/>
      <c r="Z20" s="789"/>
      <c r="AA20" s="790"/>
      <c r="AB20" s="791">
        <v>
6</v>
      </c>
      <c r="AC20" s="792"/>
      <c r="AD20" s="792"/>
      <c r="AE20" s="792"/>
      <c r="AF20" s="792"/>
      <c r="AG20" s="792"/>
      <c r="AH20" s="792"/>
      <c r="AI20" s="792"/>
      <c r="AJ20" s="792">
        <v>
7</v>
      </c>
      <c r="AK20" s="793"/>
      <c r="AL20" s="793"/>
      <c r="AM20" s="793"/>
      <c r="AN20" s="793"/>
      <c r="AO20" s="793"/>
      <c r="AP20" s="793"/>
      <c r="AQ20" s="792">
        <v>
4</v>
      </c>
      <c r="AR20" s="792"/>
      <c r="AS20" s="792"/>
      <c r="AT20" s="792"/>
      <c r="AU20" s="792"/>
      <c r="AV20" s="793"/>
      <c r="AW20" s="793"/>
      <c r="AX20" s="794"/>
      <c r="AY20" s="762">
        <v>
6</v>
      </c>
      <c r="AZ20" s="763"/>
      <c r="BA20" s="763"/>
      <c r="BB20" s="763"/>
      <c r="BC20" s="843"/>
      <c r="BD20" s="853" t="s">
        <v>
897</v>
      </c>
      <c r="BE20" s="833"/>
      <c r="BF20" s="833"/>
      <c r="BG20" s="833"/>
      <c r="BH20" s="833"/>
      <c r="BI20" s="833"/>
      <c r="BJ20" s="833"/>
      <c r="BK20" s="833"/>
      <c r="BL20" s="854"/>
      <c r="BM20" s="853" t="s">
        <v>
898</v>
      </c>
      <c r="BN20" s="833"/>
      <c r="BO20" s="833"/>
      <c r="BP20" s="833"/>
      <c r="BQ20" s="833"/>
      <c r="BR20" s="833"/>
      <c r="BS20" s="833"/>
      <c r="BT20" s="833"/>
      <c r="BU20" s="854"/>
      <c r="BV20" s="853" t="s">
        <v>
1111</v>
      </c>
      <c r="BW20" s="833"/>
      <c r="BX20" s="833"/>
      <c r="BY20" s="833"/>
      <c r="BZ20" s="833"/>
      <c r="CA20" s="833"/>
      <c r="CB20" s="833"/>
      <c r="CC20" s="833"/>
      <c r="CD20" s="854"/>
      <c r="CE20" s="268"/>
      <c r="CF20" s="268"/>
      <c r="CG20" s="268"/>
      <c r="CH20" s="268"/>
      <c r="CI20" s="268"/>
      <c r="CJ20" s="268"/>
      <c r="CK20" s="268"/>
      <c r="CL20" s="268"/>
      <c r="CM20" s="268"/>
      <c r="CN20" s="268"/>
      <c r="CO20" s="788" t="s">
        <v>
199</v>
      </c>
      <c r="CP20" s="789"/>
      <c r="CQ20" s="789"/>
      <c r="CR20" s="789"/>
      <c r="CS20" s="789"/>
      <c r="CT20" s="789"/>
      <c r="CU20" s="789"/>
      <c r="CV20" s="789"/>
      <c r="CW20" s="789"/>
      <c r="CX20" s="789"/>
      <c r="CY20" s="789"/>
      <c r="CZ20" s="789"/>
      <c r="DA20" s="789"/>
      <c r="DB20" s="789"/>
      <c r="DC20" s="789"/>
      <c r="DD20" s="789"/>
      <c r="DE20" s="790"/>
      <c r="DF20" s="791">
        <v>
2</v>
      </c>
      <c r="DG20" s="792"/>
      <c r="DH20" s="792"/>
      <c r="DI20" s="792"/>
      <c r="DJ20" s="792"/>
      <c r="DK20" s="792"/>
      <c r="DL20" s="792"/>
      <c r="DM20" s="792"/>
      <c r="DN20" s="792">
        <v>
7</v>
      </c>
      <c r="DO20" s="793"/>
      <c r="DP20" s="793"/>
      <c r="DQ20" s="793"/>
      <c r="DR20" s="793"/>
      <c r="DS20" s="793"/>
      <c r="DT20" s="793"/>
      <c r="DU20" s="792">
        <v>
10</v>
      </c>
      <c r="DV20" s="792"/>
      <c r="DW20" s="792"/>
      <c r="DX20" s="792"/>
      <c r="DY20" s="792"/>
      <c r="DZ20" s="793"/>
      <c r="EA20" s="793"/>
      <c r="EB20" s="794"/>
      <c r="EC20" s="762">
        <v>
6</v>
      </c>
      <c r="ED20" s="763"/>
      <c r="EE20" s="763"/>
      <c r="EF20" s="763"/>
      <c r="EG20" s="843"/>
      <c r="EH20" s="853" t="s">
        <v>
246</v>
      </c>
      <c r="EI20" s="833"/>
      <c r="EJ20" s="833"/>
      <c r="EK20" s="833"/>
      <c r="EL20" s="833"/>
      <c r="EM20" s="833"/>
      <c r="EN20" s="833"/>
      <c r="EO20" s="833"/>
      <c r="EP20" s="854"/>
      <c r="EQ20" s="853" t="s">
        <v>
246</v>
      </c>
      <c r="ER20" s="833"/>
      <c r="ES20" s="833"/>
      <c r="ET20" s="833"/>
      <c r="EU20" s="833"/>
      <c r="EV20" s="833"/>
      <c r="EW20" s="833"/>
      <c r="EX20" s="833"/>
      <c r="EY20" s="854"/>
      <c r="EZ20" s="853" t="s">
        <v>
246</v>
      </c>
      <c r="FA20" s="833"/>
      <c r="FB20" s="833"/>
      <c r="FC20" s="833"/>
      <c r="FD20" s="833"/>
      <c r="FE20" s="833"/>
      <c r="FF20" s="833"/>
      <c r="FG20" s="833"/>
      <c r="FH20" s="854"/>
      <c r="FI20" s="844"/>
      <c r="FJ20" s="598"/>
      <c r="FK20" s="598"/>
      <c r="FL20" s="598"/>
      <c r="FM20" s="598"/>
      <c r="FN20" s="598"/>
      <c r="FO20" s="598"/>
      <c r="FP20" s="845"/>
      <c r="FQ20" s="858" t="s">
        <v>
200</v>
      </c>
      <c r="FR20" s="859"/>
      <c r="FS20" s="859"/>
      <c r="FT20" s="860"/>
      <c r="FU20" s="846" t="s">
        <v>
134</v>
      </c>
      <c r="FV20" s="847"/>
      <c r="FW20" s="847"/>
      <c r="FX20" s="848"/>
      <c r="FY20" s="864" t="s">
        <v>
201</v>
      </c>
      <c r="FZ20" s="865"/>
      <c r="GA20" s="865"/>
      <c r="GB20" s="866"/>
      <c r="GC20" s="846" t="s">
        <v>
134</v>
      </c>
      <c r="GD20" s="847"/>
      <c r="GE20" s="847"/>
      <c r="GF20" s="847"/>
      <c r="GG20" s="847"/>
      <c r="GH20" s="847"/>
      <c r="GI20" s="847"/>
      <c r="GJ20" s="848"/>
      <c r="GK20" s="858"/>
      <c r="GL20" s="859"/>
      <c r="GM20" s="859"/>
      <c r="GN20" s="860"/>
      <c r="GO20" s="858"/>
      <c r="GP20" s="859"/>
      <c r="GQ20" s="859"/>
      <c r="GR20" s="860"/>
      <c r="GS20" s="864"/>
      <c r="GT20" s="865"/>
      <c r="GU20" s="865"/>
      <c r="GV20" s="866"/>
      <c r="GW20" s="858"/>
      <c r="GX20" s="859"/>
      <c r="GY20" s="859"/>
      <c r="GZ20" s="860"/>
      <c r="HA20" s="827"/>
      <c r="HB20" s="828"/>
      <c r="HC20" s="828"/>
      <c r="HD20" s="829"/>
      <c r="HE20" s="272"/>
      <c r="HF20" s="272"/>
      <c r="HG20" s="272"/>
      <c r="HH20" s="272"/>
      <c r="HI20" s="272"/>
      <c r="HJ20" s="272"/>
      <c r="HK20" s="272"/>
      <c r="HL20" s="272"/>
      <c r="HM20" s="272"/>
      <c r="HN20" s="272"/>
      <c r="HO20" s="272"/>
      <c r="HP20" s="272"/>
      <c r="HQ20" s="272"/>
      <c r="HR20" s="272"/>
      <c r="HS20" s="272"/>
      <c r="HT20" s="275"/>
      <c r="HU20" s="275"/>
      <c r="HV20" s="266"/>
      <c r="HW20" s="266"/>
      <c r="HX20" s="266"/>
      <c r="HY20" s="266"/>
      <c r="HZ20" s="266"/>
      <c r="IA20" s="266"/>
      <c r="IB20" s="266"/>
      <c r="IC20" s="266"/>
      <c r="ID20" s="266"/>
      <c r="IE20" s="266"/>
      <c r="IF20" s="266"/>
      <c r="IG20" s="266"/>
      <c r="IH20" s="266"/>
      <c r="II20" s="762"/>
      <c r="IJ20" s="763"/>
      <c r="IK20" s="763"/>
      <c r="IL20" s="763"/>
      <c r="IM20" s="763"/>
      <c r="IN20" s="763"/>
      <c r="IO20" s="843"/>
      <c r="IP20" s="914"/>
      <c r="IQ20" s="915"/>
      <c r="IR20" s="916"/>
      <c r="IS20" s="985" t="s">
        <v>
202</v>
      </c>
      <c r="IT20" s="995"/>
      <c r="IU20" s="986"/>
      <c r="IV20" s="997" t="s">
        <v>
203</v>
      </c>
      <c r="IW20" s="998"/>
      <c r="IX20" s="908" t="s">
        <v>
204</v>
      </c>
      <c r="IY20" s="910"/>
      <c r="IZ20" s="985" t="s">
        <v>
205</v>
      </c>
      <c r="JA20" s="986"/>
      <c r="JB20" s="914"/>
      <c r="JC20" s="916"/>
      <c r="JD20" s="914"/>
      <c r="JE20" s="916"/>
      <c r="JF20" s="914"/>
      <c r="JG20" s="916"/>
      <c r="JH20" s="914"/>
      <c r="JI20" s="916"/>
      <c r="JJ20" s="914"/>
      <c r="JK20" s="916"/>
      <c r="JL20" s="455"/>
      <c r="JM20" s="456"/>
      <c r="JN20" s="443"/>
      <c r="JO20" s="442"/>
      <c r="JP20" s="442"/>
      <c r="JQ20" s="456"/>
      <c r="JR20" s="456"/>
      <c r="JS20" s="265"/>
      <c r="JT20" s="265"/>
      <c r="JU20" s="265"/>
      <c r="JV20" s="265"/>
      <c r="JW20" s="265"/>
      <c r="JX20" s="265"/>
      <c r="JY20" s="265"/>
      <c r="JZ20" s="265"/>
      <c r="KA20" s="265"/>
      <c r="KB20" s="265"/>
      <c r="KC20" s="265"/>
      <c r="KD20" s="265"/>
      <c r="KE20" s="265"/>
      <c r="KF20" s="265"/>
      <c r="KG20" s="265"/>
      <c r="KH20" s="265"/>
      <c r="KI20" s="265"/>
      <c r="KJ20" s="265"/>
      <c r="KK20" s="265"/>
      <c r="KL20" s="265"/>
      <c r="KM20" s="265"/>
      <c r="KN20" s="265"/>
      <c r="KO20" s="265"/>
      <c r="KP20" s="265"/>
      <c r="KQ20" s="265"/>
      <c r="KR20" s="265"/>
      <c r="KS20" s="265"/>
      <c r="KT20" s="265"/>
      <c r="KU20" s="268"/>
      <c r="KV20" s="268"/>
      <c r="KW20" s="268"/>
      <c r="KX20" s="268"/>
      <c r="KY20" s="268"/>
      <c r="KZ20" s="268"/>
      <c r="LA20" s="268"/>
      <c r="LB20" s="268"/>
      <c r="LC20" s="268"/>
      <c r="LD20" s="268"/>
    </row>
    <row r="21" spans="1:316" ht="18" customHeight="1" x14ac:dyDescent="0.15">
      <c r="A21" s="268"/>
      <c r="B21" s="268"/>
      <c r="C21" s="268"/>
      <c r="D21" s="268"/>
      <c r="E21" s="268"/>
      <c r="F21" s="268"/>
      <c r="G21" s="268"/>
      <c r="H21" s="268"/>
      <c r="I21" s="268"/>
      <c r="J21" s="268"/>
      <c r="K21" s="788" t="s">
        <v>
206</v>
      </c>
      <c r="L21" s="789"/>
      <c r="M21" s="789"/>
      <c r="N21" s="789"/>
      <c r="O21" s="789"/>
      <c r="P21" s="789"/>
      <c r="Q21" s="789"/>
      <c r="R21" s="789"/>
      <c r="S21" s="789"/>
      <c r="T21" s="789"/>
      <c r="U21" s="789"/>
      <c r="V21" s="789"/>
      <c r="W21" s="789"/>
      <c r="X21" s="789"/>
      <c r="Y21" s="789"/>
      <c r="Z21" s="789"/>
      <c r="AA21" s="790"/>
      <c r="AB21" s="791">
        <v>
4</v>
      </c>
      <c r="AC21" s="792"/>
      <c r="AD21" s="792"/>
      <c r="AE21" s="792"/>
      <c r="AF21" s="792"/>
      <c r="AG21" s="792"/>
      <c r="AH21" s="792"/>
      <c r="AI21" s="792"/>
      <c r="AJ21" s="792">
        <v>
4</v>
      </c>
      <c r="AK21" s="793"/>
      <c r="AL21" s="793"/>
      <c r="AM21" s="793"/>
      <c r="AN21" s="793"/>
      <c r="AO21" s="793"/>
      <c r="AP21" s="793"/>
      <c r="AQ21" s="792">
        <v>
2</v>
      </c>
      <c r="AR21" s="792"/>
      <c r="AS21" s="792"/>
      <c r="AT21" s="792"/>
      <c r="AU21" s="792"/>
      <c r="AV21" s="793"/>
      <c r="AW21" s="793"/>
      <c r="AX21" s="794"/>
      <c r="AY21" s="762"/>
      <c r="AZ21" s="763"/>
      <c r="BA21" s="763"/>
      <c r="BB21" s="763"/>
      <c r="BC21" s="843"/>
      <c r="BD21" s="762">
        <v>
17</v>
      </c>
      <c r="BE21" s="763"/>
      <c r="BF21" s="763"/>
      <c r="BG21" s="763"/>
      <c r="BH21" s="763"/>
      <c r="BI21" s="763"/>
      <c r="BJ21" s="763"/>
      <c r="BK21" s="763"/>
      <c r="BL21" s="843"/>
      <c r="BM21" s="762">
        <v>
20</v>
      </c>
      <c r="BN21" s="763"/>
      <c r="BO21" s="763"/>
      <c r="BP21" s="763"/>
      <c r="BQ21" s="763"/>
      <c r="BR21" s="763"/>
      <c r="BS21" s="763"/>
      <c r="BT21" s="763"/>
      <c r="BU21" s="843"/>
      <c r="BV21" s="762">
        <v>
21</v>
      </c>
      <c r="BW21" s="763"/>
      <c r="BX21" s="763"/>
      <c r="BY21" s="763"/>
      <c r="BZ21" s="763"/>
      <c r="CA21" s="763"/>
      <c r="CB21" s="763"/>
      <c r="CC21" s="763"/>
      <c r="CD21" s="843"/>
      <c r="CE21" s="268"/>
      <c r="CF21" s="268"/>
      <c r="CG21" s="268"/>
      <c r="CH21" s="268"/>
      <c r="CI21" s="268"/>
      <c r="CJ21" s="268"/>
      <c r="CK21" s="268"/>
      <c r="CL21" s="268"/>
      <c r="CM21" s="268"/>
      <c r="CN21" s="268"/>
      <c r="CO21" s="788" t="s">
        <v>
206</v>
      </c>
      <c r="CP21" s="789"/>
      <c r="CQ21" s="789"/>
      <c r="CR21" s="789"/>
      <c r="CS21" s="789"/>
      <c r="CT21" s="789"/>
      <c r="CU21" s="789"/>
      <c r="CV21" s="789"/>
      <c r="CW21" s="789"/>
      <c r="CX21" s="789"/>
      <c r="CY21" s="789"/>
      <c r="CZ21" s="789"/>
      <c r="DA21" s="789"/>
      <c r="DB21" s="789"/>
      <c r="DC21" s="789"/>
      <c r="DD21" s="789"/>
      <c r="DE21" s="790"/>
      <c r="DF21" s="791">
        <v>
5</v>
      </c>
      <c r="DG21" s="792"/>
      <c r="DH21" s="792"/>
      <c r="DI21" s="792"/>
      <c r="DJ21" s="792"/>
      <c r="DK21" s="792"/>
      <c r="DL21" s="792"/>
      <c r="DM21" s="792"/>
      <c r="DN21" s="792">
        <v>
3</v>
      </c>
      <c r="DO21" s="793"/>
      <c r="DP21" s="793"/>
      <c r="DQ21" s="793"/>
      <c r="DR21" s="793"/>
      <c r="DS21" s="793"/>
      <c r="DT21" s="793"/>
      <c r="DU21" s="792">
        <v>
4</v>
      </c>
      <c r="DV21" s="792"/>
      <c r="DW21" s="792"/>
      <c r="DX21" s="792"/>
      <c r="DY21" s="792"/>
      <c r="DZ21" s="793"/>
      <c r="EA21" s="793"/>
      <c r="EB21" s="794"/>
      <c r="EC21" s="762"/>
      <c r="ED21" s="763"/>
      <c r="EE21" s="763"/>
      <c r="EF21" s="763"/>
      <c r="EG21" s="843"/>
      <c r="EH21" s="762">
        <v>
26</v>
      </c>
      <c r="EI21" s="763"/>
      <c r="EJ21" s="763"/>
      <c r="EK21" s="763"/>
      <c r="EL21" s="763"/>
      <c r="EM21" s="763"/>
      <c r="EN21" s="763"/>
      <c r="EO21" s="763"/>
      <c r="EP21" s="843"/>
      <c r="EQ21" s="762">
        <v>
22</v>
      </c>
      <c r="ER21" s="763"/>
      <c r="ES21" s="763"/>
      <c r="ET21" s="763"/>
      <c r="EU21" s="763"/>
      <c r="EV21" s="763"/>
      <c r="EW21" s="763"/>
      <c r="EX21" s="763"/>
      <c r="EY21" s="843"/>
      <c r="EZ21" s="762">
        <v>
21</v>
      </c>
      <c r="FA21" s="763"/>
      <c r="FB21" s="763"/>
      <c r="FC21" s="763"/>
      <c r="FD21" s="763"/>
      <c r="FE21" s="763"/>
      <c r="FF21" s="763"/>
      <c r="FG21" s="763"/>
      <c r="FH21" s="843"/>
      <c r="FI21" s="844"/>
      <c r="FJ21" s="598"/>
      <c r="FK21" s="598"/>
      <c r="FL21" s="598"/>
      <c r="FM21" s="598"/>
      <c r="FN21" s="598"/>
      <c r="FO21" s="598"/>
      <c r="FP21" s="845"/>
      <c r="FQ21" s="858"/>
      <c r="FR21" s="859"/>
      <c r="FS21" s="859"/>
      <c r="FT21" s="860"/>
      <c r="FU21" s="861"/>
      <c r="FV21" s="862"/>
      <c r="FW21" s="862"/>
      <c r="FX21" s="863"/>
      <c r="FY21" s="864"/>
      <c r="FZ21" s="865"/>
      <c r="GA21" s="865"/>
      <c r="GB21" s="866"/>
      <c r="GC21" s="861"/>
      <c r="GD21" s="862"/>
      <c r="GE21" s="862"/>
      <c r="GF21" s="862"/>
      <c r="GG21" s="862"/>
      <c r="GH21" s="862"/>
      <c r="GI21" s="862"/>
      <c r="GJ21" s="863"/>
      <c r="GK21" s="858"/>
      <c r="GL21" s="859"/>
      <c r="GM21" s="859"/>
      <c r="GN21" s="860"/>
      <c r="GO21" s="858"/>
      <c r="GP21" s="859"/>
      <c r="GQ21" s="859"/>
      <c r="GR21" s="860"/>
      <c r="GS21" s="864"/>
      <c r="GT21" s="865"/>
      <c r="GU21" s="865"/>
      <c r="GV21" s="866"/>
      <c r="GW21" s="858"/>
      <c r="GX21" s="859"/>
      <c r="GY21" s="859"/>
      <c r="GZ21" s="860"/>
      <c r="HA21" s="827"/>
      <c r="HB21" s="828"/>
      <c r="HC21" s="828"/>
      <c r="HD21" s="829"/>
      <c r="HE21" s="272"/>
      <c r="HF21" s="272"/>
      <c r="HG21" s="272"/>
      <c r="HH21" s="272"/>
      <c r="HI21" s="272"/>
      <c r="HJ21" s="272"/>
      <c r="HK21" s="272"/>
      <c r="HL21" s="272"/>
      <c r="HM21" s="272"/>
      <c r="HN21" s="272"/>
      <c r="HO21" s="272"/>
      <c r="HP21" s="272"/>
      <c r="HQ21" s="272"/>
      <c r="HR21" s="272"/>
      <c r="HS21" s="272"/>
      <c r="HT21" s="275"/>
      <c r="HU21" s="275"/>
      <c r="HV21" s="266"/>
      <c r="HW21" s="266"/>
      <c r="HX21" s="266"/>
      <c r="HY21" s="266"/>
      <c r="HZ21" s="266"/>
      <c r="IA21" s="266"/>
      <c r="IB21" s="266"/>
      <c r="IC21" s="266"/>
      <c r="ID21" s="266"/>
      <c r="IE21" s="266"/>
      <c r="IF21" s="266"/>
      <c r="IG21" s="266"/>
      <c r="IH21" s="266"/>
      <c r="II21" s="743"/>
      <c r="IJ21" s="742"/>
      <c r="IK21" s="742"/>
      <c r="IL21" s="742"/>
      <c r="IM21" s="742"/>
      <c r="IN21" s="742"/>
      <c r="IO21" s="849"/>
      <c r="IP21" s="911"/>
      <c r="IQ21" s="912"/>
      <c r="IR21" s="913"/>
      <c r="IS21" s="987"/>
      <c r="IT21" s="996"/>
      <c r="IU21" s="988"/>
      <c r="IV21" s="999"/>
      <c r="IW21" s="1000"/>
      <c r="IX21" s="911"/>
      <c r="IY21" s="913"/>
      <c r="IZ21" s="987"/>
      <c r="JA21" s="988"/>
      <c r="JB21" s="911"/>
      <c r="JC21" s="913"/>
      <c r="JD21" s="911"/>
      <c r="JE21" s="913"/>
      <c r="JF21" s="911"/>
      <c r="JG21" s="913"/>
      <c r="JH21" s="911"/>
      <c r="JI21" s="913"/>
      <c r="JJ21" s="911"/>
      <c r="JK21" s="913"/>
      <c r="JL21" s="455"/>
      <c r="JM21" s="456"/>
      <c r="JO21" s="442"/>
      <c r="JP21" s="442"/>
      <c r="JQ21" s="456"/>
      <c r="JR21" s="456"/>
      <c r="JS21" s="265"/>
      <c r="JT21" s="265"/>
      <c r="JU21" s="265"/>
      <c r="JV21" s="265"/>
      <c r="JW21" s="265"/>
      <c r="JX21" s="265"/>
      <c r="JY21" s="265"/>
      <c r="JZ21" s="265"/>
      <c r="KA21" s="265"/>
      <c r="KB21" s="265"/>
      <c r="KC21" s="265"/>
      <c r="KD21" s="265"/>
      <c r="KE21" s="265"/>
      <c r="KF21" s="265"/>
      <c r="KG21" s="265"/>
      <c r="KH21" s="265"/>
      <c r="KI21" s="265"/>
      <c r="KJ21" s="265"/>
      <c r="KK21" s="265"/>
      <c r="KL21" s="265"/>
      <c r="KM21" s="265"/>
      <c r="KN21" s="265"/>
      <c r="KO21" s="265"/>
      <c r="KP21" s="265"/>
      <c r="KQ21" s="265"/>
      <c r="KR21" s="265"/>
      <c r="KS21" s="265"/>
      <c r="KT21" s="265"/>
      <c r="KU21" s="268"/>
      <c r="KV21" s="268"/>
      <c r="KW21" s="268"/>
      <c r="KX21" s="268"/>
      <c r="KY21" s="268"/>
      <c r="KZ21" s="268"/>
      <c r="LA21" s="268"/>
      <c r="LB21" s="268"/>
      <c r="LC21" s="268"/>
      <c r="LD21" s="268"/>
    </row>
    <row r="22" spans="1:316" ht="18" customHeight="1" x14ac:dyDescent="0.15">
      <c r="A22" s="268"/>
      <c r="B22" s="268"/>
      <c r="C22" s="268"/>
      <c r="D22" s="268"/>
      <c r="E22" s="268"/>
      <c r="F22" s="268"/>
      <c r="G22" s="268"/>
      <c r="H22" s="268"/>
      <c r="I22" s="268"/>
      <c r="J22" s="268"/>
      <c r="K22" s="788" t="s">
        <v>
207</v>
      </c>
      <c r="L22" s="789"/>
      <c r="M22" s="789"/>
      <c r="N22" s="789"/>
      <c r="O22" s="789"/>
      <c r="P22" s="789"/>
      <c r="Q22" s="789"/>
      <c r="R22" s="789"/>
      <c r="S22" s="789"/>
      <c r="T22" s="789"/>
      <c r="U22" s="789"/>
      <c r="V22" s="789"/>
      <c r="W22" s="789"/>
      <c r="X22" s="789"/>
      <c r="Y22" s="789"/>
      <c r="Z22" s="789"/>
      <c r="AA22" s="790"/>
      <c r="AB22" s="791">
        <v>
129</v>
      </c>
      <c r="AC22" s="792"/>
      <c r="AD22" s="792"/>
      <c r="AE22" s="792"/>
      <c r="AF22" s="792"/>
      <c r="AG22" s="792"/>
      <c r="AH22" s="792"/>
      <c r="AI22" s="792"/>
      <c r="AJ22" s="792">
        <v>
140</v>
      </c>
      <c r="AK22" s="793"/>
      <c r="AL22" s="793"/>
      <c r="AM22" s="793"/>
      <c r="AN22" s="793"/>
      <c r="AO22" s="793"/>
      <c r="AP22" s="793"/>
      <c r="AQ22" s="792">
        <v>
145</v>
      </c>
      <c r="AR22" s="792"/>
      <c r="AS22" s="792"/>
      <c r="AT22" s="792"/>
      <c r="AU22" s="792"/>
      <c r="AV22" s="793"/>
      <c r="AW22" s="793"/>
      <c r="AX22" s="794"/>
      <c r="AY22" s="743"/>
      <c r="AZ22" s="742"/>
      <c r="BA22" s="742"/>
      <c r="BB22" s="742"/>
      <c r="BC22" s="849"/>
      <c r="BD22" s="522"/>
      <c r="BE22" s="515" t="s">
        <v>
1094</v>
      </c>
      <c r="BF22" s="515"/>
      <c r="BG22" s="723">
        <v>
1.9</v>
      </c>
      <c r="BH22" s="723"/>
      <c r="BI22" s="520" t="s">
        <v>
1097</v>
      </c>
      <c r="BJ22" s="515"/>
      <c r="BK22" s="515" t="s">
        <v>
1098</v>
      </c>
      <c r="BL22" s="515"/>
      <c r="BM22" s="522"/>
      <c r="BN22" s="515" t="s">
        <v>
1094</v>
      </c>
      <c r="BO22" s="515"/>
      <c r="BP22" s="723">
        <v>
2.2999999999999998</v>
      </c>
      <c r="BQ22" s="723"/>
      <c r="BR22" s="520" t="s">
        <v>
1097</v>
      </c>
      <c r="BS22" s="515"/>
      <c r="BT22" s="515" t="s">
        <v>
1112</v>
      </c>
      <c r="BU22" s="515"/>
      <c r="BV22" s="522"/>
      <c r="BW22" s="515" t="s">
        <v>
1094</v>
      </c>
      <c r="BX22" s="515"/>
      <c r="BY22" s="723">
        <v>
2.2999999999999998</v>
      </c>
      <c r="BZ22" s="723"/>
      <c r="CA22" s="520" t="s">
        <v>
1109</v>
      </c>
      <c r="CB22" s="515"/>
      <c r="CC22" s="515" t="s">
        <v>
1112</v>
      </c>
      <c r="CD22" s="519"/>
      <c r="CE22" s="268"/>
      <c r="CF22" s="268"/>
      <c r="CG22" s="268"/>
      <c r="CH22" s="268"/>
      <c r="CI22" s="268"/>
      <c r="CJ22" s="268"/>
      <c r="CK22" s="268"/>
      <c r="CL22" s="268"/>
      <c r="CM22" s="268"/>
      <c r="CN22" s="268"/>
      <c r="CO22" s="788" t="s">
        <v>
207</v>
      </c>
      <c r="CP22" s="789"/>
      <c r="CQ22" s="789"/>
      <c r="CR22" s="789"/>
      <c r="CS22" s="789"/>
      <c r="CT22" s="789"/>
      <c r="CU22" s="789"/>
      <c r="CV22" s="789"/>
      <c r="CW22" s="789"/>
      <c r="CX22" s="789"/>
      <c r="CY22" s="789"/>
      <c r="CZ22" s="789"/>
      <c r="DA22" s="789"/>
      <c r="DB22" s="789"/>
      <c r="DC22" s="789"/>
      <c r="DD22" s="789"/>
      <c r="DE22" s="790"/>
      <c r="DF22" s="791">
        <v>
123</v>
      </c>
      <c r="DG22" s="792"/>
      <c r="DH22" s="792"/>
      <c r="DI22" s="792"/>
      <c r="DJ22" s="792"/>
      <c r="DK22" s="792"/>
      <c r="DL22" s="792"/>
      <c r="DM22" s="792"/>
      <c r="DN22" s="792">
        <v>
150</v>
      </c>
      <c r="DO22" s="793"/>
      <c r="DP22" s="793"/>
      <c r="DQ22" s="793"/>
      <c r="DR22" s="793"/>
      <c r="DS22" s="793"/>
      <c r="DT22" s="793"/>
      <c r="DU22" s="792">
        <v>
156</v>
      </c>
      <c r="DV22" s="792"/>
      <c r="DW22" s="792"/>
      <c r="DX22" s="792"/>
      <c r="DY22" s="792"/>
      <c r="DZ22" s="793"/>
      <c r="EA22" s="793"/>
      <c r="EB22" s="794"/>
      <c r="EC22" s="743"/>
      <c r="ED22" s="742"/>
      <c r="EE22" s="742"/>
      <c r="EF22" s="742"/>
      <c r="EG22" s="849"/>
      <c r="EH22" s="287"/>
      <c r="EI22" s="288" t="s">
        <v>
761</v>
      </c>
      <c r="EJ22" s="288"/>
      <c r="EK22" s="839">
        <v>
3.1E-2</v>
      </c>
      <c r="EL22" s="839"/>
      <c r="EM22" s="839"/>
      <c r="EN22" s="288"/>
      <c r="EO22" s="288" t="s">
        <v>
762</v>
      </c>
      <c r="EP22" s="288"/>
      <c r="EQ22" s="287"/>
      <c r="ER22" s="288" t="s">
        <v>
782</v>
      </c>
      <c r="ES22" s="288"/>
      <c r="ET22" s="839">
        <v>
2.4E-2</v>
      </c>
      <c r="EU22" s="839"/>
      <c r="EV22" s="839"/>
      <c r="EW22" s="288"/>
      <c r="EX22" s="288" t="s">
        <v>
762</v>
      </c>
      <c r="EY22" s="288"/>
      <c r="EZ22" s="287"/>
      <c r="FA22" s="288" t="s">
        <v>
781</v>
      </c>
      <c r="FB22" s="288"/>
      <c r="FC22" s="839">
        <v>
2.3E-2</v>
      </c>
      <c r="FD22" s="839"/>
      <c r="FE22" s="839"/>
      <c r="FF22" s="288"/>
      <c r="FG22" s="288" t="s">
        <v>
762</v>
      </c>
      <c r="FH22" s="290"/>
      <c r="FI22" s="844"/>
      <c r="FJ22" s="598"/>
      <c r="FK22" s="598"/>
      <c r="FL22" s="598"/>
      <c r="FM22" s="598"/>
      <c r="FN22" s="598"/>
      <c r="FO22" s="598"/>
      <c r="FP22" s="845"/>
      <c r="FQ22" s="858"/>
      <c r="FR22" s="859"/>
      <c r="FS22" s="859"/>
      <c r="FT22" s="860"/>
      <c r="FU22" s="824" t="s">
        <v>
208</v>
      </c>
      <c r="FV22" s="825"/>
      <c r="FW22" s="825"/>
      <c r="FX22" s="826"/>
      <c r="FY22" s="864"/>
      <c r="FZ22" s="865"/>
      <c r="GA22" s="865"/>
      <c r="GB22" s="866"/>
      <c r="GC22" s="824" t="s">
        <v>
209</v>
      </c>
      <c r="GD22" s="825"/>
      <c r="GE22" s="825"/>
      <c r="GF22" s="826"/>
      <c r="GG22" s="824" t="s">
        <v>
210</v>
      </c>
      <c r="GH22" s="825"/>
      <c r="GI22" s="825"/>
      <c r="GJ22" s="826"/>
      <c r="GK22" s="858"/>
      <c r="GL22" s="859"/>
      <c r="GM22" s="859"/>
      <c r="GN22" s="860"/>
      <c r="GO22" s="858"/>
      <c r="GP22" s="859"/>
      <c r="GQ22" s="859"/>
      <c r="GR22" s="860"/>
      <c r="GS22" s="864"/>
      <c r="GT22" s="865"/>
      <c r="GU22" s="865"/>
      <c r="GV22" s="866"/>
      <c r="GW22" s="858"/>
      <c r="GX22" s="859"/>
      <c r="GY22" s="859"/>
      <c r="GZ22" s="860"/>
      <c r="HA22" s="827"/>
      <c r="HB22" s="828"/>
      <c r="HC22" s="828"/>
      <c r="HD22" s="829"/>
      <c r="HE22" s="264"/>
      <c r="HF22" s="264" t="s">
        <v>
793</v>
      </c>
      <c r="HG22" s="264"/>
      <c r="HH22" s="264"/>
      <c r="HI22" s="264"/>
      <c r="HJ22" s="264"/>
      <c r="HK22" s="264"/>
      <c r="HL22" s="264"/>
      <c r="HM22" s="264"/>
      <c r="HN22" s="264"/>
      <c r="HO22" s="264"/>
      <c r="HP22" s="264"/>
      <c r="HQ22" s="264"/>
      <c r="HR22" s="264"/>
      <c r="HS22" s="264"/>
      <c r="HT22" s="264"/>
      <c r="HU22" s="264"/>
      <c r="HV22" s="264"/>
      <c r="HW22" s="264"/>
      <c r="HX22" s="264"/>
      <c r="HY22" s="264"/>
      <c r="HZ22" s="264"/>
      <c r="IA22" s="264"/>
      <c r="IB22" s="264"/>
      <c r="IC22" s="264"/>
      <c r="ID22" s="264"/>
      <c r="IE22" s="264"/>
      <c r="IF22" s="264"/>
      <c r="IG22" s="264"/>
      <c r="IH22" s="264"/>
      <c r="II22" s="294"/>
      <c r="IJ22" s="295"/>
      <c r="IK22" s="296" t="s">
        <v>
13</v>
      </c>
      <c r="IL22" s="833">
        <v>
28</v>
      </c>
      <c r="IM22" s="833"/>
      <c r="IN22" s="297" t="s">
        <v>
14</v>
      </c>
      <c r="IO22" s="314"/>
      <c r="IP22" s="834">
        <v>
119238</v>
      </c>
      <c r="IQ22" s="835"/>
      <c r="IR22" s="835"/>
      <c r="IS22" s="836">
        <v>
119210</v>
      </c>
      <c r="IT22" s="836"/>
      <c r="IU22" s="836"/>
      <c r="IV22" s="836">
        <v>
20</v>
      </c>
      <c r="IW22" s="836"/>
      <c r="IX22" s="836">
        <v>
8</v>
      </c>
      <c r="IY22" s="836"/>
      <c r="IZ22" s="836">
        <v>
0</v>
      </c>
      <c r="JA22" s="836"/>
      <c r="JB22" s="850">
        <v>
5.4</v>
      </c>
      <c r="JC22" s="850"/>
      <c r="JD22" s="850">
        <v>
76.3</v>
      </c>
      <c r="JE22" s="850"/>
      <c r="JF22" s="850">
        <v>
81.7</v>
      </c>
      <c r="JG22" s="850"/>
      <c r="JH22" s="836">
        <v>
191</v>
      </c>
      <c r="JI22" s="836"/>
      <c r="JJ22" s="851">
        <v>
0.43</v>
      </c>
      <c r="JK22" s="852"/>
      <c r="JL22" s="456"/>
      <c r="JO22" s="456"/>
      <c r="JP22" s="456"/>
      <c r="JQ22" s="456"/>
      <c r="JR22" s="456"/>
      <c r="JS22" s="265"/>
      <c r="JT22" s="265"/>
      <c r="JU22" s="265"/>
      <c r="JV22" s="265"/>
      <c r="JW22" s="265"/>
      <c r="JX22" s="265"/>
      <c r="JY22" s="265"/>
      <c r="JZ22" s="265"/>
      <c r="KA22" s="265"/>
      <c r="KB22" s="265"/>
      <c r="KC22" s="265"/>
      <c r="KD22" s="265"/>
      <c r="KE22" s="265"/>
      <c r="KF22" s="265"/>
      <c r="KG22" s="265"/>
      <c r="KH22" s="265"/>
      <c r="KI22" s="265"/>
      <c r="KJ22" s="265"/>
      <c r="KK22" s="265"/>
      <c r="KL22" s="265"/>
      <c r="KM22" s="265"/>
      <c r="KN22" s="265"/>
      <c r="KO22" s="265"/>
      <c r="KP22" s="265"/>
      <c r="KQ22" s="265"/>
      <c r="KR22" s="265"/>
      <c r="KS22" s="265"/>
      <c r="KT22" s="265"/>
      <c r="KU22" s="268"/>
      <c r="KV22" s="268"/>
      <c r="KW22" s="268"/>
      <c r="KX22" s="268"/>
      <c r="KY22" s="268"/>
      <c r="KZ22" s="268"/>
      <c r="LA22" s="268"/>
      <c r="LB22" s="268"/>
      <c r="LC22" s="268"/>
      <c r="LD22" s="268"/>
    </row>
    <row r="23" spans="1:316" ht="18" customHeight="1" x14ac:dyDescent="0.15">
      <c r="A23" s="268"/>
      <c r="B23" s="268"/>
      <c r="C23" s="268"/>
      <c r="D23" s="268"/>
      <c r="E23" s="268"/>
      <c r="F23" s="268"/>
      <c r="G23" s="268"/>
      <c r="H23" s="268"/>
      <c r="I23" s="268"/>
      <c r="J23" s="268"/>
      <c r="K23" s="788" t="s">
        <v>
211</v>
      </c>
      <c r="L23" s="789"/>
      <c r="M23" s="789"/>
      <c r="N23" s="789"/>
      <c r="O23" s="789"/>
      <c r="P23" s="789"/>
      <c r="Q23" s="789"/>
      <c r="R23" s="789"/>
      <c r="S23" s="789"/>
      <c r="T23" s="789"/>
      <c r="U23" s="789"/>
      <c r="V23" s="789"/>
      <c r="W23" s="789"/>
      <c r="X23" s="789"/>
      <c r="Y23" s="789"/>
      <c r="Z23" s="789"/>
      <c r="AA23" s="790"/>
      <c r="AB23" s="791">
        <v>
48</v>
      </c>
      <c r="AC23" s="792"/>
      <c r="AD23" s="792"/>
      <c r="AE23" s="792"/>
      <c r="AF23" s="792"/>
      <c r="AG23" s="792"/>
      <c r="AH23" s="792"/>
      <c r="AI23" s="792"/>
      <c r="AJ23" s="792">
        <v>
68</v>
      </c>
      <c r="AK23" s="793"/>
      <c r="AL23" s="793"/>
      <c r="AM23" s="793"/>
      <c r="AN23" s="793"/>
      <c r="AO23" s="793"/>
      <c r="AP23" s="793"/>
      <c r="AQ23" s="792">
        <v>
59</v>
      </c>
      <c r="AR23" s="792"/>
      <c r="AS23" s="792"/>
      <c r="AT23" s="792"/>
      <c r="AU23" s="792"/>
      <c r="AV23" s="793"/>
      <c r="AW23" s="793"/>
      <c r="AX23" s="794"/>
      <c r="AY23" s="853">
        <v>
7</v>
      </c>
      <c r="AZ23" s="833"/>
      <c r="BA23" s="833"/>
      <c r="BB23" s="833"/>
      <c r="BC23" s="854"/>
      <c r="BD23" s="853" t="s">
        <v>
1113</v>
      </c>
      <c r="BE23" s="833"/>
      <c r="BF23" s="833"/>
      <c r="BG23" s="833"/>
      <c r="BH23" s="833"/>
      <c r="BI23" s="833"/>
      <c r="BJ23" s="833"/>
      <c r="BK23" s="833"/>
      <c r="BL23" s="854"/>
      <c r="BM23" s="853" t="s">
        <v>
899</v>
      </c>
      <c r="BN23" s="833"/>
      <c r="BO23" s="833"/>
      <c r="BP23" s="833"/>
      <c r="BQ23" s="833"/>
      <c r="BR23" s="833"/>
      <c r="BS23" s="833"/>
      <c r="BT23" s="833"/>
      <c r="BU23" s="854"/>
      <c r="BV23" s="853" t="s">
        <v>
1114</v>
      </c>
      <c r="BW23" s="833"/>
      <c r="BX23" s="833"/>
      <c r="BY23" s="833"/>
      <c r="BZ23" s="833"/>
      <c r="CA23" s="833"/>
      <c r="CB23" s="833"/>
      <c r="CC23" s="833"/>
      <c r="CD23" s="854"/>
      <c r="CE23" s="268"/>
      <c r="CF23" s="268"/>
      <c r="CG23" s="268"/>
      <c r="CH23" s="268"/>
      <c r="CI23" s="268"/>
      <c r="CJ23" s="268"/>
      <c r="CK23" s="268"/>
      <c r="CL23" s="268"/>
      <c r="CM23" s="268"/>
      <c r="CN23" s="268"/>
      <c r="CO23" s="788" t="s">
        <v>
211</v>
      </c>
      <c r="CP23" s="789"/>
      <c r="CQ23" s="789"/>
      <c r="CR23" s="789"/>
      <c r="CS23" s="789"/>
      <c r="CT23" s="789"/>
      <c r="CU23" s="789"/>
      <c r="CV23" s="789"/>
      <c r="CW23" s="789"/>
      <c r="CX23" s="789"/>
      <c r="CY23" s="789"/>
      <c r="CZ23" s="789"/>
      <c r="DA23" s="789"/>
      <c r="DB23" s="789"/>
      <c r="DC23" s="789"/>
      <c r="DD23" s="789"/>
      <c r="DE23" s="790"/>
      <c r="DF23" s="791">
        <v>
52</v>
      </c>
      <c r="DG23" s="792"/>
      <c r="DH23" s="792"/>
      <c r="DI23" s="792"/>
      <c r="DJ23" s="792"/>
      <c r="DK23" s="792"/>
      <c r="DL23" s="792"/>
      <c r="DM23" s="792"/>
      <c r="DN23" s="792">
        <v>
63</v>
      </c>
      <c r="DO23" s="793"/>
      <c r="DP23" s="793"/>
      <c r="DQ23" s="793"/>
      <c r="DR23" s="793"/>
      <c r="DS23" s="793"/>
      <c r="DT23" s="793"/>
      <c r="DU23" s="792">
        <v>
68</v>
      </c>
      <c r="DV23" s="792"/>
      <c r="DW23" s="792"/>
      <c r="DX23" s="792"/>
      <c r="DY23" s="792"/>
      <c r="DZ23" s="793"/>
      <c r="EA23" s="793"/>
      <c r="EB23" s="794"/>
      <c r="EC23" s="853">
        <v>
7</v>
      </c>
      <c r="ED23" s="833"/>
      <c r="EE23" s="833"/>
      <c r="EF23" s="833"/>
      <c r="EG23" s="854"/>
      <c r="EH23" s="853" t="s">
        <v>
232</v>
      </c>
      <c r="EI23" s="833"/>
      <c r="EJ23" s="833"/>
      <c r="EK23" s="833"/>
      <c r="EL23" s="833"/>
      <c r="EM23" s="833"/>
      <c r="EN23" s="833"/>
      <c r="EO23" s="833"/>
      <c r="EP23" s="854"/>
      <c r="EQ23" s="853" t="s">
        <v>
749</v>
      </c>
      <c r="ER23" s="833"/>
      <c r="ES23" s="833"/>
      <c r="ET23" s="833"/>
      <c r="EU23" s="833"/>
      <c r="EV23" s="833"/>
      <c r="EW23" s="833"/>
      <c r="EX23" s="833"/>
      <c r="EY23" s="854"/>
      <c r="EZ23" s="853" t="s">
        <v>
220</v>
      </c>
      <c r="FA23" s="833"/>
      <c r="FB23" s="833"/>
      <c r="FC23" s="833"/>
      <c r="FD23" s="833"/>
      <c r="FE23" s="833"/>
      <c r="FF23" s="833"/>
      <c r="FG23" s="833"/>
      <c r="FH23" s="854"/>
      <c r="FI23" s="844"/>
      <c r="FJ23" s="598"/>
      <c r="FK23" s="598"/>
      <c r="FL23" s="598"/>
      <c r="FM23" s="598"/>
      <c r="FN23" s="598"/>
      <c r="FO23" s="598"/>
      <c r="FP23" s="845"/>
      <c r="FQ23" s="858"/>
      <c r="FR23" s="859"/>
      <c r="FS23" s="859"/>
      <c r="FT23" s="860"/>
      <c r="FU23" s="827"/>
      <c r="FV23" s="828"/>
      <c r="FW23" s="828"/>
      <c r="FX23" s="829"/>
      <c r="FY23" s="864"/>
      <c r="FZ23" s="865"/>
      <c r="GA23" s="865"/>
      <c r="GB23" s="866"/>
      <c r="GC23" s="827"/>
      <c r="GD23" s="828"/>
      <c r="GE23" s="828"/>
      <c r="GF23" s="829"/>
      <c r="GG23" s="827"/>
      <c r="GH23" s="828"/>
      <c r="GI23" s="828"/>
      <c r="GJ23" s="829"/>
      <c r="GK23" s="858"/>
      <c r="GL23" s="859"/>
      <c r="GM23" s="859"/>
      <c r="GN23" s="860"/>
      <c r="GO23" s="858"/>
      <c r="GP23" s="859"/>
      <c r="GQ23" s="859"/>
      <c r="GR23" s="860"/>
      <c r="GS23" s="864"/>
      <c r="GT23" s="865"/>
      <c r="GU23" s="865"/>
      <c r="GV23" s="866"/>
      <c r="GW23" s="858"/>
      <c r="GX23" s="859"/>
      <c r="GY23" s="859"/>
      <c r="GZ23" s="860"/>
      <c r="HA23" s="827"/>
      <c r="HB23" s="828"/>
      <c r="HC23" s="828"/>
      <c r="HD23" s="829"/>
      <c r="HE23" s="264"/>
      <c r="HF23" s="264"/>
      <c r="HG23" s="264"/>
      <c r="HH23" s="264"/>
      <c r="HI23" s="264"/>
      <c r="HJ23" s="264"/>
      <c r="HK23" s="264"/>
      <c r="HL23" s="264"/>
      <c r="HM23" s="264"/>
      <c r="HN23" s="264"/>
      <c r="HO23" s="264"/>
      <c r="HP23" s="264"/>
      <c r="HQ23" s="264"/>
      <c r="HR23" s="264"/>
      <c r="HS23" s="264"/>
      <c r="HT23" s="264"/>
      <c r="HU23" s="264"/>
      <c r="HV23" s="264"/>
      <c r="HW23" s="264"/>
      <c r="HX23" s="264"/>
      <c r="HY23" s="264"/>
      <c r="HZ23" s="264"/>
      <c r="IA23" s="264"/>
      <c r="IB23" s="264"/>
      <c r="IC23" s="264"/>
      <c r="ID23" s="264"/>
      <c r="IE23" s="264"/>
      <c r="IF23" s="264"/>
      <c r="IG23" s="264"/>
      <c r="IH23" s="264"/>
      <c r="II23" s="281"/>
      <c r="IJ23" s="264"/>
      <c r="IK23" s="266"/>
      <c r="IL23" s="763">
        <v>
29</v>
      </c>
      <c r="IM23" s="763"/>
      <c r="IN23" s="278" t="s">
        <v>
14</v>
      </c>
      <c r="IO23" s="315"/>
      <c r="IP23" s="855">
        <v>
119984</v>
      </c>
      <c r="IQ23" s="856"/>
      <c r="IR23" s="856"/>
      <c r="IS23" s="821">
        <v>
119956</v>
      </c>
      <c r="IT23" s="821"/>
      <c r="IU23" s="821"/>
      <c r="IV23" s="821">
        <v>
20</v>
      </c>
      <c r="IW23" s="821"/>
      <c r="IX23" s="821">
        <v>
8</v>
      </c>
      <c r="IY23" s="821"/>
      <c r="IZ23" s="821">
        <v>
0</v>
      </c>
      <c r="JA23" s="821"/>
      <c r="JB23" s="820">
        <v>
7.1</v>
      </c>
      <c r="JC23" s="820"/>
      <c r="JD23" s="820">
        <v>
87.1</v>
      </c>
      <c r="JE23" s="820"/>
      <c r="JF23" s="820">
        <v>
94.2</v>
      </c>
      <c r="JG23" s="820"/>
      <c r="JH23" s="821">
        <v>
178</v>
      </c>
      <c r="JI23" s="821"/>
      <c r="JJ23" s="822">
        <v>
0.53</v>
      </c>
      <c r="JK23" s="823"/>
      <c r="JL23" s="439"/>
      <c r="JN23" s="962" t="s">
        <v>
117</v>
      </c>
      <c r="JO23" s="962"/>
      <c r="JP23" s="441" t="s">
        <v>
3</v>
      </c>
      <c r="JQ23" s="441" t="s">
        <v>
75</v>
      </c>
      <c r="JR23" s="441"/>
      <c r="JS23" s="443" t="s">
        <v>
212</v>
      </c>
      <c r="JT23" s="443"/>
      <c r="JU23" s="443"/>
      <c r="JV23" s="443"/>
      <c r="JW23" s="443"/>
      <c r="JX23" s="443"/>
      <c r="JY23" s="442"/>
      <c r="JZ23" s="441"/>
      <c r="KA23" s="265"/>
      <c r="KB23" s="265"/>
      <c r="KC23" s="265"/>
      <c r="KD23" s="265"/>
      <c r="KE23" s="265"/>
      <c r="KF23" s="265"/>
      <c r="KG23" s="265"/>
      <c r="KH23" s="265"/>
      <c r="KI23" s="265"/>
      <c r="KJ23" s="265"/>
      <c r="KK23" s="265"/>
      <c r="KL23" s="265"/>
      <c r="KM23" s="265"/>
      <c r="KN23" s="265"/>
      <c r="KO23" s="265"/>
      <c r="KP23" s="265"/>
      <c r="KQ23" s="265"/>
      <c r="KR23" s="265"/>
      <c r="KS23" s="265"/>
      <c r="KT23" s="265"/>
      <c r="KU23" s="268"/>
      <c r="KV23" s="268"/>
      <c r="KW23" s="268"/>
      <c r="KX23" s="268"/>
      <c r="KY23" s="268"/>
      <c r="KZ23" s="268"/>
      <c r="LA23" s="268"/>
      <c r="LB23" s="268"/>
      <c r="LC23" s="268"/>
      <c r="LD23" s="268"/>
    </row>
    <row r="24" spans="1:316" ht="18" customHeight="1" x14ac:dyDescent="0.15">
      <c r="A24" s="268"/>
      <c r="B24" s="268"/>
      <c r="C24" s="268"/>
      <c r="D24" s="268"/>
      <c r="E24" s="268"/>
      <c r="F24" s="268"/>
      <c r="G24" s="268"/>
      <c r="H24" s="268"/>
      <c r="I24" s="268"/>
      <c r="J24" s="268"/>
      <c r="K24" s="788" t="s">
        <v>
213</v>
      </c>
      <c r="L24" s="789"/>
      <c r="M24" s="789"/>
      <c r="N24" s="789"/>
      <c r="O24" s="789"/>
      <c r="P24" s="789"/>
      <c r="Q24" s="789"/>
      <c r="R24" s="789"/>
      <c r="S24" s="789"/>
      <c r="T24" s="789"/>
      <c r="U24" s="789"/>
      <c r="V24" s="789"/>
      <c r="W24" s="789"/>
      <c r="X24" s="789"/>
      <c r="Y24" s="789"/>
      <c r="Z24" s="789"/>
      <c r="AA24" s="790"/>
      <c r="AB24" s="791">
        <v>
17</v>
      </c>
      <c r="AC24" s="792"/>
      <c r="AD24" s="792"/>
      <c r="AE24" s="792"/>
      <c r="AF24" s="792"/>
      <c r="AG24" s="792"/>
      <c r="AH24" s="792"/>
      <c r="AI24" s="792"/>
      <c r="AJ24" s="792">
        <v>
7</v>
      </c>
      <c r="AK24" s="793"/>
      <c r="AL24" s="793"/>
      <c r="AM24" s="793"/>
      <c r="AN24" s="793"/>
      <c r="AO24" s="793"/>
      <c r="AP24" s="793"/>
      <c r="AQ24" s="792">
        <v>
10</v>
      </c>
      <c r="AR24" s="792"/>
      <c r="AS24" s="792"/>
      <c r="AT24" s="792"/>
      <c r="AU24" s="792"/>
      <c r="AV24" s="793"/>
      <c r="AW24" s="793"/>
      <c r="AX24" s="794"/>
      <c r="AY24" s="762"/>
      <c r="AZ24" s="763"/>
      <c r="BA24" s="763"/>
      <c r="BB24" s="763"/>
      <c r="BC24" s="843"/>
      <c r="BD24" s="762">
        <v>
17</v>
      </c>
      <c r="BE24" s="763"/>
      <c r="BF24" s="763"/>
      <c r="BG24" s="763"/>
      <c r="BH24" s="763"/>
      <c r="BI24" s="763"/>
      <c r="BJ24" s="763"/>
      <c r="BK24" s="763"/>
      <c r="BL24" s="843"/>
      <c r="BM24" s="762">
        <v>
13</v>
      </c>
      <c r="BN24" s="763"/>
      <c r="BO24" s="763"/>
      <c r="BP24" s="763"/>
      <c r="BQ24" s="763"/>
      <c r="BR24" s="763"/>
      <c r="BS24" s="763"/>
      <c r="BT24" s="763"/>
      <c r="BU24" s="843"/>
      <c r="BV24" s="762">
        <v>
18</v>
      </c>
      <c r="BW24" s="763"/>
      <c r="BX24" s="763"/>
      <c r="BY24" s="763"/>
      <c r="BZ24" s="763"/>
      <c r="CA24" s="763"/>
      <c r="CB24" s="763"/>
      <c r="CC24" s="763"/>
      <c r="CD24" s="843"/>
      <c r="CE24" s="268"/>
      <c r="CF24" s="268"/>
      <c r="CG24" s="268"/>
      <c r="CH24" s="268"/>
      <c r="CI24" s="268"/>
      <c r="CJ24" s="268"/>
      <c r="CK24" s="268"/>
      <c r="CL24" s="268"/>
      <c r="CM24" s="268"/>
      <c r="CN24" s="268"/>
      <c r="CO24" s="788" t="s">
        <v>
213</v>
      </c>
      <c r="CP24" s="789"/>
      <c r="CQ24" s="789"/>
      <c r="CR24" s="789"/>
      <c r="CS24" s="789"/>
      <c r="CT24" s="789"/>
      <c r="CU24" s="789"/>
      <c r="CV24" s="789"/>
      <c r="CW24" s="789"/>
      <c r="CX24" s="789"/>
      <c r="CY24" s="789"/>
      <c r="CZ24" s="789"/>
      <c r="DA24" s="789"/>
      <c r="DB24" s="789"/>
      <c r="DC24" s="789"/>
      <c r="DD24" s="789"/>
      <c r="DE24" s="790"/>
      <c r="DF24" s="791">
        <v>
12</v>
      </c>
      <c r="DG24" s="792"/>
      <c r="DH24" s="792"/>
      <c r="DI24" s="792"/>
      <c r="DJ24" s="792"/>
      <c r="DK24" s="792"/>
      <c r="DL24" s="792"/>
      <c r="DM24" s="792"/>
      <c r="DN24" s="792">
        <v>
20</v>
      </c>
      <c r="DO24" s="793"/>
      <c r="DP24" s="793"/>
      <c r="DQ24" s="793"/>
      <c r="DR24" s="793"/>
      <c r="DS24" s="793"/>
      <c r="DT24" s="793"/>
      <c r="DU24" s="792">
        <v>
8</v>
      </c>
      <c r="DV24" s="792"/>
      <c r="DW24" s="792"/>
      <c r="DX24" s="792"/>
      <c r="DY24" s="792"/>
      <c r="DZ24" s="793"/>
      <c r="EA24" s="793"/>
      <c r="EB24" s="794"/>
      <c r="EC24" s="762"/>
      <c r="ED24" s="763"/>
      <c r="EE24" s="763"/>
      <c r="EF24" s="763"/>
      <c r="EG24" s="843"/>
      <c r="EH24" s="762">
        <v>
13</v>
      </c>
      <c r="EI24" s="763"/>
      <c r="EJ24" s="763"/>
      <c r="EK24" s="763"/>
      <c r="EL24" s="763"/>
      <c r="EM24" s="763"/>
      <c r="EN24" s="763"/>
      <c r="EO24" s="763"/>
      <c r="EP24" s="843"/>
      <c r="EQ24" s="762">
        <v>
20</v>
      </c>
      <c r="ER24" s="763"/>
      <c r="ES24" s="763"/>
      <c r="ET24" s="763"/>
      <c r="EU24" s="763"/>
      <c r="EV24" s="763"/>
      <c r="EW24" s="763"/>
      <c r="EX24" s="763"/>
      <c r="EY24" s="843"/>
      <c r="EZ24" s="762">
        <v>
14</v>
      </c>
      <c r="FA24" s="763"/>
      <c r="FB24" s="763"/>
      <c r="FC24" s="763"/>
      <c r="FD24" s="763"/>
      <c r="FE24" s="763"/>
      <c r="FF24" s="763"/>
      <c r="FG24" s="763"/>
      <c r="FH24" s="843"/>
      <c r="FI24" s="568"/>
      <c r="FJ24" s="569"/>
      <c r="FK24" s="569"/>
      <c r="FL24" s="569"/>
      <c r="FM24" s="569"/>
      <c r="FN24" s="569"/>
      <c r="FO24" s="569"/>
      <c r="FP24" s="593"/>
      <c r="FQ24" s="669"/>
      <c r="FR24" s="670"/>
      <c r="FS24" s="670"/>
      <c r="FT24" s="671"/>
      <c r="FU24" s="830"/>
      <c r="FV24" s="831"/>
      <c r="FW24" s="831"/>
      <c r="FX24" s="832"/>
      <c r="FY24" s="861"/>
      <c r="FZ24" s="862"/>
      <c r="GA24" s="862"/>
      <c r="GB24" s="863"/>
      <c r="GC24" s="830"/>
      <c r="GD24" s="831"/>
      <c r="GE24" s="831"/>
      <c r="GF24" s="832"/>
      <c r="GG24" s="830"/>
      <c r="GH24" s="831"/>
      <c r="GI24" s="831"/>
      <c r="GJ24" s="832"/>
      <c r="GK24" s="669"/>
      <c r="GL24" s="670"/>
      <c r="GM24" s="670"/>
      <c r="GN24" s="671"/>
      <c r="GO24" s="669"/>
      <c r="GP24" s="670"/>
      <c r="GQ24" s="670"/>
      <c r="GR24" s="671"/>
      <c r="GS24" s="861"/>
      <c r="GT24" s="862"/>
      <c r="GU24" s="862"/>
      <c r="GV24" s="863"/>
      <c r="GW24" s="669"/>
      <c r="GX24" s="670"/>
      <c r="GY24" s="670"/>
      <c r="GZ24" s="671"/>
      <c r="HA24" s="830"/>
      <c r="HB24" s="831"/>
      <c r="HC24" s="831"/>
      <c r="HD24" s="832"/>
      <c r="HE24" s="284"/>
      <c r="HF24" s="264"/>
      <c r="HG24" s="264"/>
      <c r="HH24" s="264"/>
      <c r="HI24" s="284"/>
      <c r="HJ24" s="284"/>
      <c r="HK24" s="264"/>
      <c r="HL24" s="264"/>
      <c r="HM24" s="264"/>
      <c r="HN24" s="264"/>
      <c r="HO24" s="284"/>
      <c r="HP24" s="284"/>
      <c r="HQ24" s="264"/>
      <c r="HR24" s="264"/>
      <c r="HS24" s="264"/>
      <c r="HT24" s="284"/>
      <c r="HU24" s="284"/>
      <c r="HV24" s="264"/>
      <c r="HW24" s="264"/>
      <c r="HX24" s="264"/>
      <c r="HY24" s="264"/>
      <c r="HZ24" s="284"/>
      <c r="IA24" s="284"/>
      <c r="IB24" s="264"/>
      <c r="IC24" s="264"/>
      <c r="ID24" s="264"/>
      <c r="IE24" s="284"/>
      <c r="IF24" s="284"/>
      <c r="IG24" s="284"/>
      <c r="IH24" s="264"/>
      <c r="II24" s="287"/>
      <c r="IJ24" s="291"/>
      <c r="IK24" s="302"/>
      <c r="IL24" s="742">
        <v>
30</v>
      </c>
      <c r="IM24" s="742"/>
      <c r="IN24" s="292" t="s">
        <v>
14</v>
      </c>
      <c r="IO24" s="316"/>
      <c r="IP24" s="813">
        <v>
121167</v>
      </c>
      <c r="IQ24" s="814"/>
      <c r="IR24" s="814"/>
      <c r="IS24" s="815">
        <v>
121159</v>
      </c>
      <c r="IT24" s="815"/>
      <c r="IU24" s="815"/>
      <c r="IV24" s="815">
        <v>
20</v>
      </c>
      <c r="IW24" s="815"/>
      <c r="IX24" s="815">
        <v>
8</v>
      </c>
      <c r="IY24" s="815"/>
      <c r="IZ24" s="815">
        <v>
0</v>
      </c>
      <c r="JA24" s="815"/>
      <c r="JB24" s="816">
        <v>
4.7</v>
      </c>
      <c r="JC24" s="816"/>
      <c r="JD24" s="816">
        <v>
75.8</v>
      </c>
      <c r="JE24" s="816"/>
      <c r="JF24" s="816">
        <v>
80.5</v>
      </c>
      <c r="JG24" s="816"/>
      <c r="JH24" s="815">
        <v>
203</v>
      </c>
      <c r="JI24" s="815"/>
      <c r="JJ24" s="837">
        <v>
0.4</v>
      </c>
      <c r="JK24" s="838"/>
      <c r="JL24" s="442"/>
      <c r="JM24" s="442"/>
      <c r="JN24" s="442"/>
      <c r="JP24" s="442"/>
      <c r="JQ24" s="442"/>
      <c r="JR24" s="442"/>
      <c r="JS24" s="443" t="s">
        <v>
214</v>
      </c>
      <c r="JT24" s="443"/>
      <c r="JU24" s="443"/>
      <c r="JV24" s="443"/>
      <c r="JW24" s="443"/>
      <c r="JX24" s="443"/>
      <c r="JY24" s="443"/>
      <c r="JZ24" s="443"/>
      <c r="KA24" s="265"/>
      <c r="KB24" s="265"/>
      <c r="KC24" s="265"/>
      <c r="KD24" s="265"/>
      <c r="KE24" s="265"/>
      <c r="KF24" s="265"/>
      <c r="KG24" s="265"/>
      <c r="KH24" s="265"/>
      <c r="KI24" s="265"/>
      <c r="KJ24" s="265"/>
      <c r="KK24" s="265"/>
      <c r="KL24" s="265"/>
      <c r="KM24" s="265"/>
      <c r="KN24" s="265"/>
      <c r="KO24" s="265"/>
      <c r="KP24" s="265"/>
      <c r="KQ24" s="265"/>
      <c r="KR24" s="265"/>
      <c r="KS24" s="265"/>
      <c r="KT24" s="265"/>
      <c r="KU24" s="268"/>
      <c r="KV24" s="268"/>
      <c r="KW24" s="268"/>
      <c r="KX24" s="268"/>
      <c r="KY24" s="268"/>
      <c r="KZ24" s="268"/>
      <c r="LA24" s="268"/>
      <c r="LB24" s="268"/>
      <c r="LC24" s="268"/>
      <c r="LD24" s="268"/>
    </row>
    <row r="25" spans="1:316" ht="18" customHeight="1" x14ac:dyDescent="0.15">
      <c r="A25" s="268"/>
      <c r="B25" s="268"/>
      <c r="C25" s="268"/>
      <c r="D25" s="268"/>
      <c r="E25" s="268"/>
      <c r="F25" s="268"/>
      <c r="G25" s="268"/>
      <c r="H25" s="268"/>
      <c r="I25" s="268"/>
      <c r="J25" s="268"/>
      <c r="K25" s="788" t="s">
        <v>
215</v>
      </c>
      <c r="L25" s="789"/>
      <c r="M25" s="789"/>
      <c r="N25" s="789"/>
      <c r="O25" s="789"/>
      <c r="P25" s="789"/>
      <c r="Q25" s="789"/>
      <c r="R25" s="789"/>
      <c r="S25" s="789"/>
      <c r="T25" s="789"/>
      <c r="U25" s="789"/>
      <c r="V25" s="789"/>
      <c r="W25" s="789"/>
      <c r="X25" s="789"/>
      <c r="Y25" s="789"/>
      <c r="Z25" s="789"/>
      <c r="AA25" s="790"/>
      <c r="AB25" s="791">
        <v>
75</v>
      </c>
      <c r="AC25" s="792"/>
      <c r="AD25" s="792"/>
      <c r="AE25" s="792"/>
      <c r="AF25" s="792"/>
      <c r="AG25" s="792"/>
      <c r="AH25" s="792"/>
      <c r="AI25" s="792"/>
      <c r="AJ25" s="792">
        <v>
61</v>
      </c>
      <c r="AK25" s="793"/>
      <c r="AL25" s="793"/>
      <c r="AM25" s="793"/>
      <c r="AN25" s="793"/>
      <c r="AO25" s="793"/>
      <c r="AP25" s="793"/>
      <c r="AQ25" s="792">
        <v>
48</v>
      </c>
      <c r="AR25" s="792"/>
      <c r="AS25" s="792"/>
      <c r="AT25" s="792"/>
      <c r="AU25" s="792"/>
      <c r="AV25" s="793"/>
      <c r="AW25" s="793"/>
      <c r="AX25" s="794"/>
      <c r="AY25" s="743"/>
      <c r="AZ25" s="742"/>
      <c r="BA25" s="742"/>
      <c r="BB25" s="742"/>
      <c r="BC25" s="849"/>
      <c r="BD25" s="522"/>
      <c r="BE25" s="515" t="s">
        <v>
1104</v>
      </c>
      <c r="BF25" s="515"/>
      <c r="BG25" s="723">
        <v>
1.9</v>
      </c>
      <c r="BH25" s="723"/>
      <c r="BI25" s="520" t="s">
        <v>
1097</v>
      </c>
      <c r="BJ25" s="515"/>
      <c r="BK25" s="515" t="s">
        <v>
1098</v>
      </c>
      <c r="BL25" s="515"/>
      <c r="BM25" s="522"/>
      <c r="BN25" s="515" t="s">
        <v>
1104</v>
      </c>
      <c r="BO25" s="515"/>
      <c r="BP25" s="723">
        <v>
1.5</v>
      </c>
      <c r="BQ25" s="723"/>
      <c r="BR25" s="520" t="s">
        <v>
1097</v>
      </c>
      <c r="BS25" s="515"/>
      <c r="BT25" s="515" t="s">
        <v>
1098</v>
      </c>
      <c r="BU25" s="515"/>
      <c r="BV25" s="522"/>
      <c r="BW25" s="515" t="s">
        <v>
1104</v>
      </c>
      <c r="BX25" s="515"/>
      <c r="BY25" s="961">
        <v>
2</v>
      </c>
      <c r="BZ25" s="961"/>
      <c r="CA25" s="520" t="s">
        <v>
1097</v>
      </c>
      <c r="CB25" s="515"/>
      <c r="CC25" s="515" t="s">
        <v>
1110</v>
      </c>
      <c r="CD25" s="519"/>
      <c r="CE25" s="268"/>
      <c r="CF25" s="268"/>
      <c r="CG25" s="268"/>
      <c r="CH25" s="268"/>
      <c r="CI25" s="268"/>
      <c r="CJ25" s="268"/>
      <c r="CK25" s="268"/>
      <c r="CL25" s="268"/>
      <c r="CM25" s="268"/>
      <c r="CN25" s="268"/>
      <c r="CO25" s="788" t="s">
        <v>
215</v>
      </c>
      <c r="CP25" s="789"/>
      <c r="CQ25" s="789"/>
      <c r="CR25" s="789"/>
      <c r="CS25" s="789"/>
      <c r="CT25" s="789"/>
      <c r="CU25" s="789"/>
      <c r="CV25" s="789"/>
      <c r="CW25" s="789"/>
      <c r="CX25" s="789"/>
      <c r="CY25" s="789"/>
      <c r="CZ25" s="789"/>
      <c r="DA25" s="789"/>
      <c r="DB25" s="789"/>
      <c r="DC25" s="789"/>
      <c r="DD25" s="789"/>
      <c r="DE25" s="790"/>
      <c r="DF25" s="791">
        <v>
81</v>
      </c>
      <c r="DG25" s="792"/>
      <c r="DH25" s="792"/>
      <c r="DI25" s="792"/>
      <c r="DJ25" s="792"/>
      <c r="DK25" s="792"/>
      <c r="DL25" s="792"/>
      <c r="DM25" s="792"/>
      <c r="DN25" s="792">
        <v>
93</v>
      </c>
      <c r="DO25" s="793"/>
      <c r="DP25" s="793"/>
      <c r="DQ25" s="793"/>
      <c r="DR25" s="793"/>
      <c r="DS25" s="793"/>
      <c r="DT25" s="793"/>
      <c r="DU25" s="792">
        <v>
64</v>
      </c>
      <c r="DV25" s="792"/>
      <c r="DW25" s="792"/>
      <c r="DX25" s="792"/>
      <c r="DY25" s="792"/>
      <c r="DZ25" s="793"/>
      <c r="EA25" s="793"/>
      <c r="EB25" s="794"/>
      <c r="EC25" s="743"/>
      <c r="ED25" s="742"/>
      <c r="EE25" s="742"/>
      <c r="EF25" s="742"/>
      <c r="EG25" s="849"/>
      <c r="EH25" s="287"/>
      <c r="EI25" s="288" t="s">
        <v>
761</v>
      </c>
      <c r="EJ25" s="288"/>
      <c r="EK25" s="839">
        <v>
1.6E-2</v>
      </c>
      <c r="EL25" s="839"/>
      <c r="EM25" s="839"/>
      <c r="EN25" s="288"/>
      <c r="EO25" s="288" t="s">
        <v>
760</v>
      </c>
      <c r="EP25" s="288"/>
      <c r="EQ25" s="287"/>
      <c r="ER25" s="288" t="s">
        <v>
781</v>
      </c>
      <c r="ES25" s="288"/>
      <c r="ET25" s="839">
        <v>
2.1999999999999999E-2</v>
      </c>
      <c r="EU25" s="839"/>
      <c r="EV25" s="839"/>
      <c r="EW25" s="288"/>
      <c r="EX25" s="288" t="s">
        <v>
760</v>
      </c>
      <c r="EY25" s="288"/>
      <c r="EZ25" s="287"/>
      <c r="FA25" s="288" t="s">
        <v>
781</v>
      </c>
      <c r="FB25" s="288"/>
      <c r="FC25" s="839">
        <v>
1.4999999999999999E-2</v>
      </c>
      <c r="FD25" s="839"/>
      <c r="FE25" s="839"/>
      <c r="FF25" s="288"/>
      <c r="FG25" s="288" t="s">
        <v>
760</v>
      </c>
      <c r="FH25" s="290"/>
      <c r="FI25" s="155"/>
      <c r="FJ25" s="62"/>
      <c r="FK25" s="407" t="s">
        <v>
13</v>
      </c>
      <c r="FL25" s="586">
        <v>
26</v>
      </c>
      <c r="FM25" s="586"/>
      <c r="FN25" s="393" t="s">
        <v>
216</v>
      </c>
      <c r="FO25" s="394"/>
      <c r="FP25" s="403"/>
      <c r="FQ25" s="840">
        <v>
9.1</v>
      </c>
      <c r="FR25" s="811"/>
      <c r="FS25" s="811"/>
      <c r="FT25" s="811"/>
      <c r="FU25" s="811">
        <v>
8.4</v>
      </c>
      <c r="FV25" s="811"/>
      <c r="FW25" s="811"/>
      <c r="FX25" s="811"/>
      <c r="FY25" s="841">
        <v>
7.7</v>
      </c>
      <c r="FZ25" s="841"/>
      <c r="GA25" s="841"/>
      <c r="GB25" s="841"/>
      <c r="GC25" s="842" t="s">
        <v>
3</v>
      </c>
      <c r="GD25" s="842"/>
      <c r="GE25" s="842"/>
      <c r="GF25" s="842"/>
      <c r="GG25" s="842" t="s">
        <v>
3</v>
      </c>
      <c r="GH25" s="842"/>
      <c r="GI25" s="842"/>
      <c r="GJ25" s="842"/>
      <c r="GK25" s="811">
        <v>
0.9</v>
      </c>
      <c r="GL25" s="811"/>
      <c r="GM25" s="811"/>
      <c r="GN25" s="811"/>
      <c r="GO25" s="811">
        <v>
15.2</v>
      </c>
      <c r="GP25" s="811"/>
      <c r="GQ25" s="811"/>
      <c r="GR25" s="811"/>
      <c r="GS25" s="841">
        <v>
5.9</v>
      </c>
      <c r="GT25" s="841"/>
      <c r="GU25" s="841"/>
      <c r="GV25" s="841"/>
      <c r="GW25" s="811">
        <v>
1.2</v>
      </c>
      <c r="GX25" s="811"/>
      <c r="GY25" s="811"/>
      <c r="GZ25" s="811"/>
      <c r="HA25" s="811">
        <v>
1.5</v>
      </c>
      <c r="HB25" s="811"/>
      <c r="HC25" s="811"/>
      <c r="HD25" s="812"/>
      <c r="HE25" s="284"/>
      <c r="HF25" s="264"/>
      <c r="HG25" s="264"/>
      <c r="HH25" s="264"/>
      <c r="HI25" s="284"/>
      <c r="HJ25" s="284"/>
      <c r="HK25" s="264"/>
      <c r="HL25" s="264"/>
      <c r="HM25" s="264"/>
      <c r="HN25" s="264"/>
      <c r="HO25" s="284"/>
      <c r="HP25" s="284"/>
      <c r="HQ25" s="264"/>
      <c r="HR25" s="264"/>
      <c r="HS25" s="264"/>
      <c r="HT25" s="284"/>
      <c r="HU25" s="284"/>
      <c r="HV25" s="264"/>
      <c r="HW25" s="264"/>
      <c r="HX25" s="264"/>
      <c r="HY25" s="264"/>
      <c r="HZ25" s="284"/>
      <c r="IA25" s="284"/>
      <c r="IB25" s="264"/>
      <c r="IC25" s="264"/>
      <c r="ID25" s="264"/>
      <c r="IE25" s="284"/>
      <c r="IF25" s="284"/>
      <c r="IG25" s="284"/>
      <c r="IH25" s="264"/>
      <c r="II25" s="264"/>
      <c r="IJ25" s="278" t="s">
        <v>
169</v>
      </c>
      <c r="IK25" s="268"/>
      <c r="IL25" s="268"/>
      <c r="IM25" s="268"/>
      <c r="IN25" s="268"/>
      <c r="IO25" s="268"/>
      <c r="IP25" s="268"/>
      <c r="IQ25" s="268"/>
      <c r="IR25" s="268"/>
      <c r="IS25" s="268"/>
      <c r="IT25" s="264"/>
      <c r="IU25" s="266"/>
      <c r="IV25" s="266"/>
      <c r="IW25" s="266"/>
      <c r="IX25" s="266"/>
      <c r="IY25" s="266"/>
      <c r="IZ25" s="267"/>
      <c r="JA25" s="267"/>
      <c r="JB25" s="266"/>
      <c r="JC25" s="266"/>
      <c r="JD25" s="266"/>
      <c r="JE25" s="266"/>
      <c r="JF25" s="266"/>
      <c r="JG25" s="266"/>
      <c r="JH25" s="266"/>
      <c r="JI25" s="266"/>
      <c r="JJ25" s="266"/>
      <c r="JK25" s="266"/>
      <c r="JL25" s="785" t="s">
        <v>
6</v>
      </c>
      <c r="JM25" s="786"/>
      <c r="JN25" s="786"/>
      <c r="JO25" s="786"/>
      <c r="JP25" s="786"/>
      <c r="JQ25" s="786"/>
      <c r="JR25" s="786"/>
      <c r="JS25" s="786"/>
      <c r="JT25" s="786"/>
      <c r="JU25" s="787"/>
      <c r="JV25" s="785" t="s">
        <v>
217</v>
      </c>
      <c r="JW25" s="786"/>
      <c r="JX25" s="786"/>
      <c r="JY25" s="786"/>
      <c r="JZ25" s="787"/>
      <c r="KA25" s="785" t="s">
        <v>
218</v>
      </c>
      <c r="KB25" s="786"/>
      <c r="KC25" s="786"/>
      <c r="KD25" s="786"/>
      <c r="KE25" s="787"/>
      <c r="KF25" s="785" t="s">
        <v>
1029</v>
      </c>
      <c r="KG25" s="786"/>
      <c r="KH25" s="786"/>
      <c r="KI25" s="786"/>
      <c r="KJ25" s="787"/>
      <c r="KK25" s="785" t="s">
        <v>
219</v>
      </c>
      <c r="KL25" s="786"/>
      <c r="KM25" s="786"/>
      <c r="KN25" s="786"/>
      <c r="KO25" s="787"/>
      <c r="KP25" s="785" t="s">
        <v>
1030</v>
      </c>
      <c r="KQ25" s="786"/>
      <c r="KR25" s="786"/>
      <c r="KS25" s="786"/>
      <c r="KT25" s="787"/>
      <c r="KU25" s="268"/>
      <c r="KV25" s="268"/>
      <c r="KW25" s="268"/>
      <c r="KX25" s="268"/>
      <c r="KY25" s="268"/>
      <c r="KZ25" s="268"/>
      <c r="LA25" s="268"/>
      <c r="LB25" s="268"/>
      <c r="LC25" s="268"/>
      <c r="LD25" s="268"/>
    </row>
    <row r="26" spans="1:316" ht="18" customHeight="1" x14ac:dyDescent="0.15">
      <c r="A26" s="268"/>
      <c r="B26" s="268"/>
      <c r="C26" s="268"/>
      <c r="D26" s="268"/>
      <c r="E26" s="268"/>
      <c r="F26" s="268"/>
      <c r="G26" s="268"/>
      <c r="H26" s="268"/>
      <c r="I26" s="268"/>
      <c r="J26" s="268"/>
      <c r="K26" s="788" t="s">
        <v>
220</v>
      </c>
      <c r="L26" s="789"/>
      <c r="M26" s="789"/>
      <c r="N26" s="789"/>
      <c r="O26" s="789"/>
      <c r="P26" s="789"/>
      <c r="Q26" s="789"/>
      <c r="R26" s="789"/>
      <c r="S26" s="789"/>
      <c r="T26" s="789"/>
      <c r="U26" s="789"/>
      <c r="V26" s="789"/>
      <c r="W26" s="789"/>
      <c r="X26" s="789"/>
      <c r="Y26" s="789"/>
      <c r="Z26" s="789"/>
      <c r="AA26" s="790"/>
      <c r="AB26" s="791">
        <v>
10</v>
      </c>
      <c r="AC26" s="792"/>
      <c r="AD26" s="792"/>
      <c r="AE26" s="792"/>
      <c r="AF26" s="792"/>
      <c r="AG26" s="792"/>
      <c r="AH26" s="792"/>
      <c r="AI26" s="792"/>
      <c r="AJ26" s="792">
        <v>
8</v>
      </c>
      <c r="AK26" s="793"/>
      <c r="AL26" s="793"/>
      <c r="AM26" s="793"/>
      <c r="AN26" s="793"/>
      <c r="AO26" s="793"/>
      <c r="AP26" s="793"/>
      <c r="AQ26" s="792">
        <v>
12</v>
      </c>
      <c r="AR26" s="792"/>
      <c r="AS26" s="792"/>
      <c r="AT26" s="792"/>
      <c r="AU26" s="792"/>
      <c r="AV26" s="793"/>
      <c r="AW26" s="793"/>
      <c r="AX26" s="794"/>
      <c r="AY26" s="523"/>
      <c r="AZ26" s="278" t="s">
        <v>
167</v>
      </c>
      <c r="BB26" s="523"/>
      <c r="BC26" s="523"/>
      <c r="BD26" s="523"/>
      <c r="BE26" s="523"/>
      <c r="BF26" s="523"/>
      <c r="BG26" s="523"/>
      <c r="BH26" s="523"/>
      <c r="BI26" s="523"/>
      <c r="BJ26" s="523"/>
      <c r="BK26" s="523"/>
      <c r="BL26" s="523"/>
      <c r="BM26" s="523"/>
      <c r="BN26" s="523"/>
      <c r="BO26" s="523"/>
      <c r="BP26" s="523"/>
      <c r="BQ26" s="523"/>
      <c r="BR26" s="523"/>
      <c r="BS26" s="523"/>
      <c r="BT26" s="523"/>
      <c r="BU26" s="523"/>
      <c r="BV26" s="523"/>
      <c r="BW26" s="284"/>
      <c r="BX26" s="523"/>
      <c r="BY26" s="523"/>
      <c r="BZ26" s="523"/>
      <c r="CA26" s="523"/>
      <c r="CB26" s="523"/>
      <c r="CC26" s="523"/>
      <c r="CD26" s="284"/>
      <c r="CE26" s="268"/>
      <c r="CF26" s="268"/>
      <c r="CG26" s="268"/>
      <c r="CH26" s="268"/>
      <c r="CI26" s="268"/>
      <c r="CJ26" s="268"/>
      <c r="CK26" s="268"/>
      <c r="CL26" s="268"/>
      <c r="CM26" s="268"/>
      <c r="CN26" s="268"/>
      <c r="CO26" s="788" t="s">
        <v>
220</v>
      </c>
      <c r="CP26" s="789"/>
      <c r="CQ26" s="789"/>
      <c r="CR26" s="789"/>
      <c r="CS26" s="789"/>
      <c r="CT26" s="789"/>
      <c r="CU26" s="789"/>
      <c r="CV26" s="789"/>
      <c r="CW26" s="789"/>
      <c r="CX26" s="789"/>
      <c r="CY26" s="789"/>
      <c r="CZ26" s="789"/>
      <c r="DA26" s="789"/>
      <c r="DB26" s="789"/>
      <c r="DC26" s="789"/>
      <c r="DD26" s="789"/>
      <c r="DE26" s="790"/>
      <c r="DF26" s="791">
        <v>
9</v>
      </c>
      <c r="DG26" s="792"/>
      <c r="DH26" s="792"/>
      <c r="DI26" s="792"/>
      <c r="DJ26" s="792"/>
      <c r="DK26" s="792"/>
      <c r="DL26" s="792"/>
      <c r="DM26" s="792"/>
      <c r="DN26" s="792">
        <v>
14</v>
      </c>
      <c r="DO26" s="793"/>
      <c r="DP26" s="793"/>
      <c r="DQ26" s="793"/>
      <c r="DR26" s="793"/>
      <c r="DS26" s="793"/>
      <c r="DT26" s="793"/>
      <c r="DU26" s="792">
        <v>
14</v>
      </c>
      <c r="DV26" s="792"/>
      <c r="DW26" s="792"/>
      <c r="DX26" s="792"/>
      <c r="DY26" s="792"/>
      <c r="DZ26" s="793"/>
      <c r="EA26" s="793"/>
      <c r="EB26" s="794"/>
      <c r="EC26" s="264"/>
      <c r="ED26" s="317" t="s">
        <v>
763</v>
      </c>
      <c r="EF26" s="264"/>
      <c r="EG26" s="264"/>
      <c r="EH26" s="264"/>
      <c r="EI26" s="264"/>
      <c r="EJ26" s="264"/>
      <c r="EK26" s="264"/>
      <c r="EL26" s="264"/>
      <c r="EM26" s="264"/>
      <c r="EN26" s="264"/>
      <c r="EO26" s="264"/>
      <c r="EP26" s="264"/>
      <c r="EQ26" s="264"/>
      <c r="ER26" s="264"/>
      <c r="ES26" s="264"/>
      <c r="ET26" s="264"/>
      <c r="EU26" s="264"/>
      <c r="EV26" s="264"/>
      <c r="EW26" s="264"/>
      <c r="EX26" s="264"/>
      <c r="EY26" s="264"/>
      <c r="EZ26" s="264"/>
      <c r="FA26" s="284"/>
      <c r="FB26" s="264"/>
      <c r="FC26" s="264"/>
      <c r="FD26" s="264"/>
      <c r="FE26" s="264"/>
      <c r="FF26" s="264"/>
      <c r="FG26" s="264"/>
      <c r="FH26" s="284"/>
      <c r="FI26" s="405"/>
      <c r="FJ26" s="394"/>
      <c r="FK26" s="4"/>
      <c r="FL26" s="580">
        <v>
27</v>
      </c>
      <c r="FM26" s="580"/>
      <c r="FN26" s="393" t="s">
        <v>
216</v>
      </c>
      <c r="FO26" s="394"/>
      <c r="FP26" s="403"/>
      <c r="FQ26" s="817">
        <v>
9.3000000000000007</v>
      </c>
      <c r="FR26" s="808"/>
      <c r="FS26" s="808"/>
      <c r="FT26" s="808"/>
      <c r="FU26" s="808">
        <v>
8.1</v>
      </c>
      <c r="FV26" s="808"/>
      <c r="FW26" s="808"/>
      <c r="FX26" s="808"/>
      <c r="FY26" s="818">
        <v>
7.6</v>
      </c>
      <c r="FZ26" s="818"/>
      <c r="GA26" s="818"/>
      <c r="GB26" s="818"/>
      <c r="GC26" s="818">
        <v>
1.8</v>
      </c>
      <c r="GD26" s="818"/>
      <c r="GE26" s="818"/>
      <c r="GF26" s="818"/>
      <c r="GG26" s="819" t="s">
        <v>
992</v>
      </c>
      <c r="GH26" s="819"/>
      <c r="GI26" s="819"/>
      <c r="GJ26" s="819"/>
      <c r="GK26" s="808">
        <v>
0.9</v>
      </c>
      <c r="GL26" s="808"/>
      <c r="GM26" s="808"/>
      <c r="GN26" s="808"/>
      <c r="GO26" s="808">
        <v>
14.2</v>
      </c>
      <c r="GP26" s="808"/>
      <c r="GQ26" s="808"/>
      <c r="GR26" s="808"/>
      <c r="GS26" s="818">
        <v>
5.7</v>
      </c>
      <c r="GT26" s="818"/>
      <c r="GU26" s="818"/>
      <c r="GV26" s="818"/>
      <c r="GW26" s="808">
        <v>
1.3</v>
      </c>
      <c r="GX26" s="808"/>
      <c r="GY26" s="808"/>
      <c r="GZ26" s="808"/>
      <c r="HA26" s="808">
        <v>
1.7</v>
      </c>
      <c r="HB26" s="808"/>
      <c r="HC26" s="808"/>
      <c r="HD26" s="809"/>
      <c r="HE26" s="284"/>
      <c r="HF26" s="264"/>
      <c r="HG26" s="264"/>
      <c r="HH26" s="264"/>
      <c r="HI26" s="284"/>
      <c r="HJ26" s="284"/>
      <c r="HK26" s="264"/>
      <c r="HL26" s="264"/>
      <c r="HM26" s="264"/>
      <c r="HN26" s="264"/>
      <c r="HO26" s="284"/>
      <c r="HP26" s="284"/>
      <c r="HQ26" s="264"/>
      <c r="HR26" s="264"/>
      <c r="HS26" s="264"/>
      <c r="HT26" s="284"/>
      <c r="HU26" s="284"/>
      <c r="HV26" s="264"/>
      <c r="HW26" s="264"/>
      <c r="HX26" s="264"/>
      <c r="HY26" s="264"/>
      <c r="HZ26" s="284"/>
      <c r="IA26" s="284"/>
      <c r="IB26" s="264"/>
      <c r="IC26" s="264"/>
      <c r="ID26" s="264"/>
      <c r="IE26" s="284"/>
      <c r="IF26" s="284"/>
      <c r="IG26" s="284"/>
      <c r="IH26" s="264"/>
      <c r="II26" s="264"/>
      <c r="IJ26" s="278"/>
      <c r="IL26" s="278"/>
      <c r="IM26" s="278"/>
      <c r="IN26" s="278"/>
      <c r="IO26" s="278"/>
      <c r="IP26" s="278"/>
      <c r="IQ26" s="278"/>
      <c r="IR26" s="278"/>
      <c r="IS26" s="278"/>
      <c r="IT26" s="264"/>
      <c r="IU26" s="264"/>
      <c r="IV26" s="264"/>
      <c r="IW26" s="264"/>
      <c r="IX26" s="264"/>
      <c r="IY26" s="264"/>
      <c r="IZ26" s="264"/>
      <c r="JA26" s="264"/>
      <c r="JB26" s="264"/>
      <c r="JC26" s="264"/>
      <c r="JD26" s="264"/>
      <c r="JE26" s="264"/>
      <c r="JF26" s="264"/>
      <c r="JG26" s="264"/>
      <c r="JH26" s="264"/>
      <c r="JI26" s="264"/>
      <c r="JJ26" s="264"/>
      <c r="JK26" s="264"/>
      <c r="JL26" s="770" t="s">
        <v>
221</v>
      </c>
      <c r="JM26" s="771"/>
      <c r="JN26" s="771"/>
      <c r="JO26" s="771"/>
      <c r="JP26" s="771"/>
      <c r="JQ26" s="771"/>
      <c r="JR26" s="771"/>
      <c r="JS26" s="771"/>
      <c r="JT26" s="771"/>
      <c r="JU26" s="772"/>
      <c r="JV26" s="982" t="s">
        <v>
222</v>
      </c>
      <c r="JW26" s="738"/>
      <c r="JX26" s="738"/>
      <c r="JY26" s="738"/>
      <c r="JZ26" s="738"/>
      <c r="KA26" s="738" t="s">
        <v>
223</v>
      </c>
      <c r="KB26" s="738"/>
      <c r="KC26" s="738"/>
      <c r="KD26" s="738"/>
      <c r="KE26" s="738"/>
      <c r="KF26" s="738" t="s">
        <v>
224</v>
      </c>
      <c r="KG26" s="738"/>
      <c r="KH26" s="738"/>
      <c r="KI26" s="738"/>
      <c r="KJ26" s="738"/>
      <c r="KK26" s="738" t="s">
        <v>
1031</v>
      </c>
      <c r="KL26" s="738"/>
      <c r="KM26" s="738"/>
      <c r="KN26" s="738"/>
      <c r="KO26" s="738"/>
      <c r="KP26" s="738" t="s">
        <v>
225</v>
      </c>
      <c r="KQ26" s="738"/>
      <c r="KR26" s="738"/>
      <c r="KS26" s="738"/>
      <c r="KT26" s="980"/>
      <c r="KU26" s="268"/>
      <c r="KV26" s="268"/>
      <c r="KW26" s="268"/>
      <c r="KX26" s="268"/>
      <c r="KY26" s="268"/>
      <c r="KZ26" s="268"/>
      <c r="LA26" s="268"/>
      <c r="LB26" s="268"/>
      <c r="LC26" s="268"/>
      <c r="LD26" s="268"/>
    </row>
    <row r="27" spans="1:316" ht="18" customHeight="1" x14ac:dyDescent="0.15">
      <c r="A27" s="268"/>
      <c r="B27" s="268"/>
      <c r="C27" s="268"/>
      <c r="D27" s="268"/>
      <c r="E27" s="268"/>
      <c r="F27" s="268"/>
      <c r="G27" s="268"/>
      <c r="H27" s="268"/>
      <c r="I27" s="268"/>
      <c r="J27" s="268"/>
      <c r="K27" s="788" t="s">
        <v>
226</v>
      </c>
      <c r="L27" s="789"/>
      <c r="M27" s="789"/>
      <c r="N27" s="789"/>
      <c r="O27" s="789"/>
      <c r="P27" s="789"/>
      <c r="Q27" s="789"/>
      <c r="R27" s="789"/>
      <c r="S27" s="789"/>
      <c r="T27" s="789"/>
      <c r="U27" s="789"/>
      <c r="V27" s="789"/>
      <c r="W27" s="789"/>
      <c r="X27" s="789"/>
      <c r="Y27" s="789"/>
      <c r="Z27" s="789"/>
      <c r="AA27" s="790"/>
      <c r="AB27" s="791">
        <v>
0</v>
      </c>
      <c r="AC27" s="792"/>
      <c r="AD27" s="792"/>
      <c r="AE27" s="792"/>
      <c r="AF27" s="792"/>
      <c r="AG27" s="792"/>
      <c r="AH27" s="792"/>
      <c r="AI27" s="792"/>
      <c r="AJ27" s="792">
        <v>
0</v>
      </c>
      <c r="AK27" s="793"/>
      <c r="AL27" s="793"/>
      <c r="AM27" s="793"/>
      <c r="AN27" s="793"/>
      <c r="AO27" s="793"/>
      <c r="AP27" s="793"/>
      <c r="AQ27" s="792">
        <v>
2</v>
      </c>
      <c r="AR27" s="792"/>
      <c r="AS27" s="792"/>
      <c r="AT27" s="792"/>
      <c r="AU27" s="792"/>
      <c r="AV27" s="793"/>
      <c r="AW27" s="793"/>
      <c r="AX27" s="794"/>
      <c r="AY27" s="274"/>
      <c r="BB27" s="274"/>
      <c r="BC27" s="274"/>
      <c r="BD27" s="525"/>
      <c r="BE27" s="525"/>
      <c r="BF27" s="525"/>
      <c r="BG27" s="525"/>
      <c r="BH27" s="525"/>
      <c r="BI27" s="525"/>
      <c r="BJ27" s="525"/>
      <c r="BK27" s="525"/>
      <c r="BL27" s="266"/>
      <c r="BM27" s="266"/>
      <c r="BN27" s="523"/>
      <c r="BO27" s="276"/>
      <c r="BP27" s="276"/>
      <c r="BQ27" s="272"/>
      <c r="BR27" s="272"/>
      <c r="BS27" s="272"/>
      <c r="BT27" s="272"/>
      <c r="BU27" s="272"/>
      <c r="BV27" s="272"/>
      <c r="BW27" s="272"/>
      <c r="BX27" s="272"/>
      <c r="BY27" s="272"/>
      <c r="BZ27" s="272"/>
      <c r="CA27" s="272"/>
      <c r="CB27" s="272"/>
      <c r="CC27" s="272"/>
      <c r="CD27" s="272"/>
      <c r="CE27" s="268"/>
      <c r="CF27" s="268"/>
      <c r="CG27" s="268"/>
      <c r="CH27" s="268"/>
      <c r="CI27" s="268"/>
      <c r="CJ27" s="268"/>
      <c r="CK27" s="268"/>
      <c r="CL27" s="268"/>
      <c r="CM27" s="268"/>
      <c r="CN27" s="268"/>
      <c r="CO27" s="788" t="s">
        <v>
226</v>
      </c>
      <c r="CP27" s="789"/>
      <c r="CQ27" s="789"/>
      <c r="CR27" s="789"/>
      <c r="CS27" s="789"/>
      <c r="CT27" s="789"/>
      <c r="CU27" s="789"/>
      <c r="CV27" s="789"/>
      <c r="CW27" s="789"/>
      <c r="CX27" s="789"/>
      <c r="CY27" s="789"/>
      <c r="CZ27" s="789"/>
      <c r="DA27" s="789"/>
      <c r="DB27" s="789"/>
      <c r="DC27" s="789"/>
      <c r="DD27" s="789"/>
      <c r="DE27" s="790"/>
      <c r="DF27" s="791">
        <v>
0</v>
      </c>
      <c r="DG27" s="792"/>
      <c r="DH27" s="792"/>
      <c r="DI27" s="792"/>
      <c r="DJ27" s="792"/>
      <c r="DK27" s="792"/>
      <c r="DL27" s="792"/>
      <c r="DM27" s="792"/>
      <c r="DN27" s="792">
        <v>
0</v>
      </c>
      <c r="DO27" s="793"/>
      <c r="DP27" s="793"/>
      <c r="DQ27" s="793"/>
      <c r="DR27" s="793"/>
      <c r="DS27" s="793"/>
      <c r="DT27" s="793"/>
      <c r="DU27" s="792">
        <v>
1</v>
      </c>
      <c r="DV27" s="792"/>
      <c r="DW27" s="792"/>
      <c r="DX27" s="792"/>
      <c r="DY27" s="792"/>
      <c r="DZ27" s="793"/>
      <c r="EA27" s="793"/>
      <c r="EB27" s="794"/>
      <c r="EC27" s="274"/>
      <c r="ED27" s="278" t="s">
        <v>
167</v>
      </c>
      <c r="EF27" s="274"/>
      <c r="EG27" s="274"/>
      <c r="EH27" s="275"/>
      <c r="EI27" s="275"/>
      <c r="EJ27" s="275"/>
      <c r="EK27" s="275"/>
      <c r="EL27" s="275"/>
      <c r="EM27" s="275"/>
      <c r="EN27" s="275"/>
      <c r="EO27" s="275"/>
      <c r="EP27" s="266"/>
      <c r="EQ27" s="266"/>
      <c r="ER27" s="264"/>
      <c r="ES27" s="276"/>
      <c r="ET27" s="276"/>
      <c r="EU27" s="272"/>
      <c r="EV27" s="272"/>
      <c r="EW27" s="272"/>
      <c r="EX27" s="272"/>
      <c r="EY27" s="272"/>
      <c r="EZ27" s="272"/>
      <c r="FA27" s="272"/>
      <c r="FB27" s="272"/>
      <c r="FC27" s="272"/>
      <c r="FD27" s="272"/>
      <c r="FE27" s="272"/>
      <c r="FF27" s="272"/>
      <c r="FG27" s="272"/>
      <c r="FH27" s="272"/>
      <c r="FI27" s="405"/>
      <c r="FJ27" s="394"/>
      <c r="FK27" s="4"/>
      <c r="FL27" s="580">
        <v>
28</v>
      </c>
      <c r="FM27" s="580"/>
      <c r="FN27" s="393" t="s">
        <v>
216</v>
      </c>
      <c r="FO27" s="394"/>
      <c r="FP27" s="403"/>
      <c r="FQ27" s="817">
        <v>
8.3000000000000007</v>
      </c>
      <c r="FR27" s="808"/>
      <c r="FS27" s="808"/>
      <c r="FT27" s="808"/>
      <c r="FU27" s="808">
        <v>
7</v>
      </c>
      <c r="FV27" s="808"/>
      <c r="FW27" s="808"/>
      <c r="FX27" s="808"/>
      <c r="FY27" s="818">
        <v>
7.2</v>
      </c>
      <c r="FZ27" s="818"/>
      <c r="GA27" s="818"/>
      <c r="GB27" s="818"/>
      <c r="GC27" s="818">
        <v>
1</v>
      </c>
      <c r="GD27" s="818"/>
      <c r="GE27" s="818"/>
      <c r="GF27" s="818"/>
      <c r="GG27" s="819">
        <v>
1</v>
      </c>
      <c r="GH27" s="819"/>
      <c r="GI27" s="819"/>
      <c r="GJ27" s="819"/>
      <c r="GK27" s="808">
        <v>
5.9</v>
      </c>
      <c r="GL27" s="808"/>
      <c r="GM27" s="808"/>
      <c r="GN27" s="808"/>
      <c r="GO27" s="808">
        <v>
23.1</v>
      </c>
      <c r="GP27" s="808"/>
      <c r="GQ27" s="808"/>
      <c r="GR27" s="808"/>
      <c r="GS27" s="818">
        <v>
5.9</v>
      </c>
      <c r="GT27" s="818"/>
      <c r="GU27" s="818"/>
      <c r="GV27" s="818"/>
      <c r="GW27" s="808">
        <v>
1.2</v>
      </c>
      <c r="GX27" s="808"/>
      <c r="GY27" s="808"/>
      <c r="GZ27" s="808"/>
      <c r="HA27" s="808">
        <v>
1</v>
      </c>
      <c r="HB27" s="808"/>
      <c r="HC27" s="808"/>
      <c r="HD27" s="809"/>
      <c r="HE27" s="284"/>
      <c r="HF27" s="264"/>
      <c r="HG27" s="264"/>
      <c r="HH27" s="264"/>
      <c r="HI27" s="284"/>
      <c r="HJ27" s="284"/>
      <c r="HK27" s="264"/>
      <c r="HL27" s="264"/>
      <c r="HM27" s="264"/>
      <c r="HN27" s="264"/>
      <c r="HO27" s="284"/>
      <c r="HP27" s="284"/>
      <c r="HQ27" s="264"/>
      <c r="HR27" s="264"/>
      <c r="HS27" s="264"/>
      <c r="HT27" s="284"/>
      <c r="HU27" s="284"/>
      <c r="HV27" s="264"/>
      <c r="HW27" s="264"/>
      <c r="HX27" s="264"/>
      <c r="HY27" s="264"/>
      <c r="HZ27" s="284"/>
      <c r="IA27" s="284"/>
      <c r="IB27" s="264"/>
      <c r="IC27" s="264"/>
      <c r="ID27" s="264"/>
      <c r="IE27" s="284"/>
      <c r="IF27" s="284"/>
      <c r="IG27" s="284"/>
      <c r="IH27" s="264"/>
      <c r="II27" s="264"/>
      <c r="IK27" s="278"/>
      <c r="IL27" s="278"/>
      <c r="IM27" s="278"/>
      <c r="IN27" s="278"/>
      <c r="IO27" s="278"/>
      <c r="IP27" s="278"/>
      <c r="IQ27" s="278"/>
      <c r="IR27" s="278"/>
      <c r="IS27" s="278"/>
      <c r="IT27" s="264"/>
      <c r="IU27" s="264"/>
      <c r="IV27" s="264"/>
      <c r="IW27" s="264"/>
      <c r="IX27" s="264"/>
      <c r="IY27" s="264"/>
      <c r="IZ27" s="264"/>
      <c r="JA27" s="264"/>
      <c r="JB27" s="264"/>
      <c r="JC27" s="264"/>
      <c r="JD27" s="264"/>
      <c r="JE27" s="264"/>
      <c r="JF27" s="264"/>
      <c r="JG27" s="264"/>
      <c r="JH27" s="264"/>
      <c r="JI27" s="264"/>
      <c r="JJ27" s="264"/>
      <c r="JK27" s="264"/>
      <c r="JL27" s="776"/>
      <c r="JM27" s="777"/>
      <c r="JN27" s="777"/>
      <c r="JO27" s="777"/>
      <c r="JP27" s="777"/>
      <c r="JQ27" s="777"/>
      <c r="JR27" s="777"/>
      <c r="JS27" s="777"/>
      <c r="JT27" s="777"/>
      <c r="JU27" s="778"/>
      <c r="JV27" s="969" t="s">
        <v>
227</v>
      </c>
      <c r="JW27" s="736"/>
      <c r="JX27" s="736"/>
      <c r="JY27" s="736"/>
      <c r="JZ27" s="736"/>
      <c r="KA27" s="736"/>
      <c r="KB27" s="736"/>
      <c r="KC27" s="736"/>
      <c r="KD27" s="736"/>
      <c r="KE27" s="736"/>
      <c r="KF27" s="736"/>
      <c r="KG27" s="736"/>
      <c r="KH27" s="736"/>
      <c r="KI27" s="736"/>
      <c r="KJ27" s="736"/>
      <c r="KK27" s="736"/>
      <c r="KL27" s="736"/>
      <c r="KM27" s="736"/>
      <c r="KN27" s="736"/>
      <c r="KO27" s="736"/>
      <c r="KP27" s="736"/>
      <c r="KQ27" s="736"/>
      <c r="KR27" s="736"/>
      <c r="KS27" s="736"/>
      <c r="KT27" s="978"/>
      <c r="KU27" s="268"/>
      <c r="KV27" s="268"/>
      <c r="KW27" s="268"/>
      <c r="KX27" s="268"/>
      <c r="KY27" s="268"/>
      <c r="KZ27" s="268"/>
      <c r="LA27" s="268"/>
      <c r="LB27" s="268"/>
      <c r="LC27" s="268"/>
      <c r="LD27" s="268"/>
    </row>
    <row r="28" spans="1:316" ht="18" customHeight="1" x14ac:dyDescent="0.15">
      <c r="A28" s="268"/>
      <c r="B28" s="268"/>
      <c r="C28" s="268"/>
      <c r="D28" s="268"/>
      <c r="E28" s="268"/>
      <c r="F28" s="268"/>
      <c r="G28" s="268"/>
      <c r="H28" s="268"/>
      <c r="I28" s="268"/>
      <c r="J28" s="268"/>
      <c r="K28" s="788" t="s">
        <v>
228</v>
      </c>
      <c r="L28" s="789"/>
      <c r="M28" s="789"/>
      <c r="N28" s="789"/>
      <c r="O28" s="789"/>
      <c r="P28" s="789"/>
      <c r="Q28" s="789"/>
      <c r="R28" s="789"/>
      <c r="S28" s="789"/>
      <c r="T28" s="789"/>
      <c r="U28" s="789"/>
      <c r="V28" s="789"/>
      <c r="W28" s="789"/>
      <c r="X28" s="789"/>
      <c r="Y28" s="789"/>
      <c r="Z28" s="789"/>
      <c r="AA28" s="790"/>
      <c r="AB28" s="791">
        <v>
14</v>
      </c>
      <c r="AC28" s="792"/>
      <c r="AD28" s="792"/>
      <c r="AE28" s="792"/>
      <c r="AF28" s="792"/>
      <c r="AG28" s="792"/>
      <c r="AH28" s="792"/>
      <c r="AI28" s="792"/>
      <c r="AJ28" s="792">
        <v>
7</v>
      </c>
      <c r="AK28" s="793"/>
      <c r="AL28" s="793"/>
      <c r="AM28" s="793"/>
      <c r="AN28" s="793"/>
      <c r="AO28" s="793"/>
      <c r="AP28" s="793"/>
      <c r="AQ28" s="792">
        <v>
15</v>
      </c>
      <c r="AR28" s="792"/>
      <c r="AS28" s="792"/>
      <c r="AT28" s="792"/>
      <c r="AU28" s="792"/>
      <c r="AV28" s="793"/>
      <c r="AW28" s="793"/>
      <c r="AX28" s="794"/>
      <c r="AY28" s="268"/>
      <c r="BB28" s="278"/>
      <c r="BC28" s="278"/>
      <c r="BD28" s="278"/>
      <c r="BE28" s="278"/>
      <c r="BF28" s="278"/>
      <c r="BG28" s="318"/>
      <c r="BH28" s="523"/>
      <c r="BI28" s="523"/>
      <c r="BJ28" s="278"/>
      <c r="BK28" s="278"/>
      <c r="BL28" s="278"/>
      <c r="BM28" s="278"/>
      <c r="BN28" s="523"/>
      <c r="BO28" s="523"/>
      <c r="BP28" s="318"/>
      <c r="BQ28" s="523"/>
      <c r="BR28" s="523"/>
      <c r="BS28" s="523"/>
      <c r="BT28" s="523"/>
      <c r="BU28" s="523"/>
      <c r="BV28" s="523"/>
      <c r="BW28" s="523"/>
      <c r="BX28" s="284"/>
      <c r="BY28" s="318"/>
      <c r="BZ28" s="523"/>
      <c r="CA28" s="523"/>
      <c r="CB28" s="523"/>
      <c r="CC28" s="523"/>
      <c r="CD28" s="523"/>
      <c r="CE28" s="268"/>
      <c r="CF28" s="268"/>
      <c r="CG28" s="268"/>
      <c r="CH28" s="268"/>
      <c r="CI28" s="268"/>
      <c r="CJ28" s="268"/>
      <c r="CK28" s="268"/>
      <c r="CL28" s="268"/>
      <c r="CM28" s="268"/>
      <c r="CN28" s="268"/>
      <c r="CO28" s="788" t="s">
        <v>
228</v>
      </c>
      <c r="CP28" s="789"/>
      <c r="CQ28" s="789"/>
      <c r="CR28" s="789"/>
      <c r="CS28" s="789"/>
      <c r="CT28" s="789"/>
      <c r="CU28" s="789"/>
      <c r="CV28" s="789"/>
      <c r="CW28" s="789"/>
      <c r="CX28" s="789"/>
      <c r="CY28" s="789"/>
      <c r="CZ28" s="789"/>
      <c r="DA28" s="789"/>
      <c r="DB28" s="789"/>
      <c r="DC28" s="789"/>
      <c r="DD28" s="789"/>
      <c r="DE28" s="790"/>
      <c r="DF28" s="791">
        <v>
9</v>
      </c>
      <c r="DG28" s="792"/>
      <c r="DH28" s="792"/>
      <c r="DI28" s="792"/>
      <c r="DJ28" s="792"/>
      <c r="DK28" s="792"/>
      <c r="DL28" s="792"/>
      <c r="DM28" s="792"/>
      <c r="DN28" s="792">
        <v>
6</v>
      </c>
      <c r="DO28" s="793"/>
      <c r="DP28" s="793"/>
      <c r="DQ28" s="793"/>
      <c r="DR28" s="793"/>
      <c r="DS28" s="793"/>
      <c r="DT28" s="793"/>
      <c r="DU28" s="792">
        <v>
5</v>
      </c>
      <c r="DV28" s="792"/>
      <c r="DW28" s="792"/>
      <c r="DX28" s="792"/>
      <c r="DY28" s="792"/>
      <c r="DZ28" s="793"/>
      <c r="EA28" s="793"/>
      <c r="EB28" s="794"/>
      <c r="EC28" s="268"/>
      <c r="EF28" s="278"/>
      <c r="EG28" s="278"/>
      <c r="EH28" s="278"/>
      <c r="EI28" s="278"/>
      <c r="EJ28" s="278"/>
      <c r="EK28" s="318"/>
      <c r="EL28" s="264"/>
      <c r="EM28" s="264"/>
      <c r="EN28" s="278"/>
      <c r="EO28" s="278"/>
      <c r="EP28" s="278"/>
      <c r="EQ28" s="278"/>
      <c r="ER28" s="264"/>
      <c r="ES28" s="264"/>
      <c r="ET28" s="318"/>
      <c r="EU28" s="264"/>
      <c r="EV28" s="264"/>
      <c r="EW28" s="264"/>
      <c r="EX28" s="264"/>
      <c r="EY28" s="264"/>
      <c r="EZ28" s="264"/>
      <c r="FA28" s="264"/>
      <c r="FB28" s="284"/>
      <c r="FC28" s="318"/>
      <c r="FD28" s="264"/>
      <c r="FE28" s="264"/>
      <c r="FF28" s="264"/>
      <c r="FG28" s="264"/>
      <c r="FH28" s="264"/>
      <c r="FI28" s="155"/>
      <c r="FJ28" s="4"/>
      <c r="FK28" s="4"/>
      <c r="FL28" s="580">
        <v>
29</v>
      </c>
      <c r="FM28" s="580"/>
      <c r="FN28" s="393" t="s">
        <v>
216</v>
      </c>
      <c r="FO28" s="394"/>
      <c r="FP28" s="414"/>
      <c r="FQ28" s="817">
        <v>
8</v>
      </c>
      <c r="FR28" s="808"/>
      <c r="FS28" s="808"/>
      <c r="FT28" s="808"/>
      <c r="FU28" s="808">
        <v>
9.3000000000000007</v>
      </c>
      <c r="FV28" s="808"/>
      <c r="FW28" s="808"/>
      <c r="FX28" s="808"/>
      <c r="FY28" s="818">
        <v>
7.1</v>
      </c>
      <c r="FZ28" s="818"/>
      <c r="GA28" s="818"/>
      <c r="GB28" s="818"/>
      <c r="GC28" s="818">
        <v>
2</v>
      </c>
      <c r="GD28" s="818"/>
      <c r="GE28" s="818"/>
      <c r="GF28" s="818"/>
      <c r="GG28" s="819">
        <v>
1</v>
      </c>
      <c r="GH28" s="819"/>
      <c r="GI28" s="819"/>
      <c r="GJ28" s="819"/>
      <c r="GK28" s="808">
        <v>
3</v>
      </c>
      <c r="GL28" s="808"/>
      <c r="GM28" s="808"/>
      <c r="GN28" s="808"/>
      <c r="GO28" s="808">
        <v>
18.8</v>
      </c>
      <c r="GP28" s="808"/>
      <c r="GQ28" s="808"/>
      <c r="GR28" s="808"/>
      <c r="GS28" s="818">
        <v>
5.6</v>
      </c>
      <c r="GT28" s="818"/>
      <c r="GU28" s="818"/>
      <c r="GV28" s="818"/>
      <c r="GW28" s="808">
        <v>
1.3</v>
      </c>
      <c r="GX28" s="808"/>
      <c r="GY28" s="808"/>
      <c r="GZ28" s="808"/>
      <c r="HA28" s="808">
        <v>
0.9</v>
      </c>
      <c r="HB28" s="808"/>
      <c r="HC28" s="808"/>
      <c r="HD28" s="809"/>
      <c r="HE28" s="284"/>
      <c r="HF28" s="264"/>
      <c r="HG28" s="264"/>
      <c r="HH28" s="264"/>
      <c r="HI28" s="284"/>
      <c r="HJ28" s="284"/>
      <c r="HK28" s="264"/>
      <c r="HL28" s="264"/>
      <c r="HM28" s="264"/>
      <c r="HN28" s="264"/>
      <c r="HO28" s="284"/>
      <c r="HP28" s="284"/>
      <c r="HQ28" s="264"/>
      <c r="HR28" s="264"/>
      <c r="HS28" s="264"/>
      <c r="HT28" s="284"/>
      <c r="HU28" s="284"/>
      <c r="HV28" s="264"/>
      <c r="HW28" s="264"/>
      <c r="HX28" s="264"/>
      <c r="HY28" s="264"/>
      <c r="HZ28" s="284"/>
      <c r="IA28" s="284"/>
      <c r="IB28" s="264"/>
      <c r="IC28" s="264"/>
      <c r="ID28" s="264"/>
      <c r="IE28" s="284"/>
      <c r="IF28" s="284"/>
      <c r="IG28" s="284"/>
      <c r="IH28" s="264"/>
      <c r="II28" s="264"/>
      <c r="IJ28" s="264"/>
      <c r="IK28" s="284"/>
      <c r="IL28" s="284"/>
      <c r="IM28" s="264"/>
      <c r="IN28" s="264"/>
      <c r="IO28" s="264"/>
      <c r="IP28" s="284"/>
      <c r="IQ28" s="264"/>
      <c r="IR28" s="264"/>
      <c r="IS28" s="264"/>
      <c r="IT28" s="264"/>
      <c r="IU28" s="264"/>
      <c r="IV28" s="264"/>
      <c r="IW28" s="264"/>
      <c r="IX28" s="264"/>
      <c r="IY28" s="264"/>
      <c r="IZ28" s="264"/>
      <c r="JA28" s="264"/>
      <c r="JB28" s="264"/>
      <c r="JC28" s="264"/>
      <c r="JD28" s="264"/>
      <c r="JE28" s="264"/>
      <c r="JF28" s="264"/>
      <c r="JG28" s="264"/>
      <c r="JH28" s="264"/>
      <c r="JI28" s="264"/>
      <c r="JJ28" s="264"/>
      <c r="JK28" s="264"/>
      <c r="JL28" s="1002" t="s">
        <v>
229</v>
      </c>
      <c r="JM28" s="1003"/>
      <c r="JN28" s="779" t="s">
        <v>
230</v>
      </c>
      <c r="JO28" s="780"/>
      <c r="JP28" s="1004" t="s">
        <v>
231</v>
      </c>
      <c r="JQ28" s="1005"/>
      <c r="JR28" s="1005"/>
      <c r="JS28" s="1005"/>
      <c r="JT28" s="1005"/>
      <c r="JU28" s="1006"/>
      <c r="JV28" s="969">
        <v>
7.3</v>
      </c>
      <c r="JW28" s="736"/>
      <c r="JX28" s="736"/>
      <c r="JY28" s="736"/>
      <c r="JZ28" s="736"/>
      <c r="KA28" s="736">
        <v>
1.1000000000000001</v>
      </c>
      <c r="KB28" s="736"/>
      <c r="KC28" s="736"/>
      <c r="KD28" s="736"/>
      <c r="KE28" s="736"/>
      <c r="KF28" s="736">
        <v>
6</v>
      </c>
      <c r="KG28" s="736"/>
      <c r="KH28" s="736"/>
      <c r="KI28" s="736"/>
      <c r="KJ28" s="736"/>
      <c r="KK28" s="736" t="s">
        <v>
1031</v>
      </c>
      <c r="KL28" s="736"/>
      <c r="KM28" s="736"/>
      <c r="KN28" s="736"/>
      <c r="KO28" s="736"/>
      <c r="KP28" s="736">
        <v>
9.4</v>
      </c>
      <c r="KQ28" s="736"/>
      <c r="KR28" s="736"/>
      <c r="KS28" s="736"/>
      <c r="KT28" s="978"/>
      <c r="KU28" s="268"/>
      <c r="KV28" s="268"/>
      <c r="KW28" s="268"/>
      <c r="KX28" s="268"/>
      <c r="KY28" s="268"/>
      <c r="KZ28" s="268"/>
      <c r="LA28" s="268"/>
      <c r="LB28" s="268"/>
      <c r="LC28" s="268"/>
      <c r="LD28" s="268"/>
    </row>
    <row r="29" spans="1:316" ht="18" customHeight="1" x14ac:dyDescent="0.15">
      <c r="A29" s="268"/>
      <c r="B29" s="268"/>
      <c r="C29" s="268"/>
      <c r="D29" s="268"/>
      <c r="E29" s="268"/>
      <c r="F29" s="268"/>
      <c r="G29" s="268"/>
      <c r="H29" s="268"/>
      <c r="I29" s="268"/>
      <c r="J29" s="268"/>
      <c r="K29" s="788" t="s">
        <v>
232</v>
      </c>
      <c r="L29" s="789"/>
      <c r="M29" s="789"/>
      <c r="N29" s="789"/>
      <c r="O29" s="789"/>
      <c r="P29" s="789"/>
      <c r="Q29" s="789"/>
      <c r="R29" s="789"/>
      <c r="S29" s="789"/>
      <c r="T29" s="789"/>
      <c r="U29" s="789"/>
      <c r="V29" s="789"/>
      <c r="W29" s="789"/>
      <c r="X29" s="789"/>
      <c r="Y29" s="789"/>
      <c r="Z29" s="789"/>
      <c r="AA29" s="790"/>
      <c r="AB29" s="791">
        <v>
16</v>
      </c>
      <c r="AC29" s="792"/>
      <c r="AD29" s="792"/>
      <c r="AE29" s="792"/>
      <c r="AF29" s="792"/>
      <c r="AG29" s="792"/>
      <c r="AH29" s="792"/>
      <c r="AI29" s="792"/>
      <c r="AJ29" s="792">
        <v>
13</v>
      </c>
      <c r="AK29" s="793"/>
      <c r="AL29" s="793"/>
      <c r="AM29" s="793"/>
      <c r="AN29" s="793"/>
      <c r="AO29" s="793"/>
      <c r="AP29" s="793"/>
      <c r="AQ29" s="792">
        <v>
21</v>
      </c>
      <c r="AR29" s="792"/>
      <c r="AS29" s="792"/>
      <c r="AT29" s="792"/>
      <c r="AU29" s="792"/>
      <c r="AV29" s="793"/>
      <c r="AW29" s="793"/>
      <c r="AX29" s="794"/>
      <c r="AY29" s="274"/>
      <c r="AZ29" s="765" t="s">
        <v>
1089</v>
      </c>
      <c r="BA29" s="765"/>
      <c r="BB29" s="274" t="s">
        <v>
942</v>
      </c>
      <c r="BC29" s="274" t="s">
        <v>
1083</v>
      </c>
      <c r="BD29" s="274"/>
      <c r="BE29" s="272" t="s">
        <v>
233</v>
      </c>
      <c r="BF29" s="272"/>
      <c r="BG29" s="272"/>
      <c r="BH29" s="272"/>
      <c r="BI29" s="272"/>
      <c r="BJ29" s="272"/>
      <c r="BK29" s="272"/>
      <c r="BL29" s="272"/>
      <c r="BM29" s="523"/>
      <c r="BN29" s="523"/>
      <c r="BO29" s="319"/>
      <c r="BP29" s="266"/>
      <c r="BQ29" s="523"/>
      <c r="BR29" s="523"/>
      <c r="BS29" s="523"/>
      <c r="BT29" s="523"/>
      <c r="BU29" s="523"/>
      <c r="BV29" s="523"/>
      <c r="BW29" s="523"/>
      <c r="BX29" s="272"/>
      <c r="BY29" s="272"/>
      <c r="BZ29" s="272"/>
      <c r="CA29" s="272"/>
      <c r="CB29" s="272"/>
      <c r="CC29" s="272"/>
      <c r="CD29" s="272"/>
      <c r="CE29" s="268"/>
      <c r="CF29" s="268"/>
      <c r="CG29" s="268"/>
      <c r="CH29" s="268"/>
      <c r="CI29" s="268"/>
      <c r="CJ29" s="268"/>
      <c r="CK29" s="268"/>
      <c r="CL29" s="268"/>
      <c r="CM29" s="268"/>
      <c r="CN29" s="268"/>
      <c r="CO29" s="788" t="s">
        <v>
232</v>
      </c>
      <c r="CP29" s="789"/>
      <c r="CQ29" s="789"/>
      <c r="CR29" s="789"/>
      <c r="CS29" s="789"/>
      <c r="CT29" s="789"/>
      <c r="CU29" s="789"/>
      <c r="CV29" s="789"/>
      <c r="CW29" s="789"/>
      <c r="CX29" s="789"/>
      <c r="CY29" s="789"/>
      <c r="CZ29" s="789"/>
      <c r="DA29" s="789"/>
      <c r="DB29" s="789"/>
      <c r="DC29" s="789"/>
      <c r="DD29" s="789"/>
      <c r="DE29" s="790"/>
      <c r="DF29" s="791">
        <v>
13</v>
      </c>
      <c r="DG29" s="792"/>
      <c r="DH29" s="792"/>
      <c r="DI29" s="792"/>
      <c r="DJ29" s="792"/>
      <c r="DK29" s="792"/>
      <c r="DL29" s="792"/>
      <c r="DM29" s="792"/>
      <c r="DN29" s="792">
        <v>
16</v>
      </c>
      <c r="DO29" s="793"/>
      <c r="DP29" s="793"/>
      <c r="DQ29" s="793"/>
      <c r="DR29" s="793"/>
      <c r="DS29" s="793"/>
      <c r="DT29" s="793"/>
      <c r="DU29" s="792">
        <v>
5</v>
      </c>
      <c r="DV29" s="792"/>
      <c r="DW29" s="792"/>
      <c r="DX29" s="792"/>
      <c r="DY29" s="792"/>
      <c r="DZ29" s="793"/>
      <c r="EA29" s="793"/>
      <c r="EB29" s="794"/>
      <c r="EC29" s="274"/>
      <c r="ED29" s="765" t="s">
        <v>
775</v>
      </c>
      <c r="EE29" s="765"/>
      <c r="EF29" s="274" t="s">
        <v>
759</v>
      </c>
      <c r="EG29" s="274" t="s">
        <v>
794</v>
      </c>
      <c r="EH29" s="274"/>
      <c r="EI29" s="272" t="s">
        <v>
233</v>
      </c>
      <c r="EJ29" s="272"/>
      <c r="EK29" s="272"/>
      <c r="EL29" s="272"/>
      <c r="EM29" s="272"/>
      <c r="EN29" s="272"/>
      <c r="EO29" s="272"/>
      <c r="EP29" s="272"/>
      <c r="EQ29" s="264"/>
      <c r="ER29" s="264"/>
      <c r="ES29" s="319"/>
      <c r="ET29" s="266"/>
      <c r="EU29" s="264"/>
      <c r="EV29" s="264"/>
      <c r="EW29" s="264"/>
      <c r="EX29" s="264"/>
      <c r="EY29" s="264"/>
      <c r="EZ29" s="264"/>
      <c r="FA29" s="264"/>
      <c r="FB29" s="272"/>
      <c r="FC29" s="272"/>
      <c r="FD29" s="272"/>
      <c r="FE29" s="272"/>
      <c r="FF29" s="272"/>
      <c r="FG29" s="272"/>
      <c r="FH29" s="272"/>
      <c r="FI29" s="415"/>
      <c r="FJ29" s="26"/>
      <c r="FK29" s="26"/>
      <c r="FL29" s="563">
        <v>
30</v>
      </c>
      <c r="FM29" s="563"/>
      <c r="FN29" s="393" t="s">
        <v>
216</v>
      </c>
      <c r="FO29" s="395"/>
      <c r="FP29" s="416"/>
      <c r="FQ29" s="806">
        <v>
8.5</v>
      </c>
      <c r="FR29" s="767"/>
      <c r="FS29" s="767"/>
      <c r="FT29" s="767"/>
      <c r="FU29" s="807">
        <v>
9.8000000000000007</v>
      </c>
      <c r="FV29" s="807"/>
      <c r="FW29" s="807"/>
      <c r="FX29" s="807"/>
      <c r="FY29" s="766">
        <v>
7.2</v>
      </c>
      <c r="FZ29" s="766"/>
      <c r="GA29" s="766"/>
      <c r="GB29" s="766"/>
      <c r="GC29" s="766">
        <v>
0.9</v>
      </c>
      <c r="GD29" s="766"/>
      <c r="GE29" s="766"/>
      <c r="GF29" s="766"/>
      <c r="GG29" s="807" t="s">
        <v>
3</v>
      </c>
      <c r="GH29" s="807"/>
      <c r="GI29" s="807"/>
      <c r="GJ29" s="807"/>
      <c r="GK29" s="807" t="s">
        <v>
3</v>
      </c>
      <c r="GL29" s="807"/>
      <c r="GM29" s="807"/>
      <c r="GN29" s="807"/>
      <c r="GO29" s="767">
        <v>
9.3000000000000007</v>
      </c>
      <c r="GP29" s="767"/>
      <c r="GQ29" s="767"/>
      <c r="GR29" s="767"/>
      <c r="GS29" s="766">
        <v>
5.4</v>
      </c>
      <c r="GT29" s="766"/>
      <c r="GU29" s="766"/>
      <c r="GV29" s="766"/>
      <c r="GW29" s="767">
        <v>
1.2</v>
      </c>
      <c r="GX29" s="767"/>
      <c r="GY29" s="767"/>
      <c r="GZ29" s="767"/>
      <c r="HA29" s="767">
        <v>
1.3</v>
      </c>
      <c r="HB29" s="767"/>
      <c r="HC29" s="767"/>
      <c r="HD29" s="810"/>
      <c r="HE29" s="284"/>
      <c r="HF29" s="264"/>
      <c r="HG29" s="264"/>
      <c r="HH29" s="264"/>
      <c r="HI29" s="284"/>
      <c r="HJ29" s="284"/>
      <c r="HK29" s="264"/>
      <c r="HL29" s="264"/>
      <c r="HM29" s="264"/>
      <c r="HN29" s="264"/>
      <c r="HO29" s="284"/>
      <c r="HP29" s="284"/>
      <c r="HQ29" s="264"/>
      <c r="HR29" s="264"/>
      <c r="HS29" s="264"/>
      <c r="HT29" s="284"/>
      <c r="HU29" s="284"/>
      <c r="HV29" s="264"/>
      <c r="HW29" s="264"/>
      <c r="HX29" s="264"/>
      <c r="HY29" s="264"/>
      <c r="HZ29" s="284"/>
      <c r="IA29" s="284"/>
      <c r="IB29" s="264"/>
      <c r="IC29" s="264"/>
      <c r="ID29" s="264"/>
      <c r="IE29" s="284"/>
      <c r="IF29" s="284"/>
      <c r="IG29" s="284"/>
      <c r="IH29" s="264"/>
      <c r="II29" s="274"/>
      <c r="IK29" s="305" t="s">
        <v>
787</v>
      </c>
      <c r="IL29" s="305"/>
      <c r="IM29" s="279" t="s">
        <v>
759</v>
      </c>
      <c r="IN29" s="279" t="s">
        <v>
795</v>
      </c>
      <c r="IO29" s="278"/>
      <c r="IP29" s="278" t="s">
        <v>
234</v>
      </c>
      <c r="IQ29" s="278"/>
      <c r="IR29" s="278"/>
      <c r="IS29" s="278"/>
      <c r="IT29" s="278"/>
      <c r="IU29" s="278"/>
      <c r="IV29" s="264"/>
      <c r="IW29" s="264"/>
      <c r="IX29" s="264"/>
      <c r="IY29" s="264"/>
      <c r="IZ29" s="264"/>
      <c r="JA29" s="264"/>
      <c r="JB29" s="264"/>
      <c r="JC29" s="264"/>
      <c r="JD29" s="264"/>
      <c r="JE29" s="264"/>
      <c r="JF29" s="264"/>
      <c r="JG29" s="264"/>
      <c r="JH29" s="264"/>
      <c r="JI29" s="264"/>
      <c r="JJ29" s="264"/>
      <c r="JK29" s="264"/>
      <c r="JL29" s="1010" t="s">
        <v>
235</v>
      </c>
      <c r="JM29" s="1011"/>
      <c r="JN29" s="781"/>
      <c r="JO29" s="782"/>
      <c r="JP29" s="1007"/>
      <c r="JQ29" s="1008"/>
      <c r="JR29" s="1008"/>
      <c r="JS29" s="1008"/>
      <c r="JT29" s="1008"/>
      <c r="JU29" s="1009"/>
      <c r="JV29" s="969"/>
      <c r="JW29" s="736"/>
      <c r="JX29" s="736"/>
      <c r="JY29" s="736"/>
      <c r="JZ29" s="736"/>
      <c r="KA29" s="736"/>
      <c r="KB29" s="736"/>
      <c r="KC29" s="736"/>
      <c r="KD29" s="736"/>
      <c r="KE29" s="736"/>
      <c r="KF29" s="736"/>
      <c r="KG29" s="736"/>
      <c r="KH29" s="736"/>
      <c r="KI29" s="736"/>
      <c r="KJ29" s="736"/>
      <c r="KK29" s="736"/>
      <c r="KL29" s="736"/>
      <c r="KM29" s="736"/>
      <c r="KN29" s="736"/>
      <c r="KO29" s="736"/>
      <c r="KP29" s="736"/>
      <c r="KQ29" s="736"/>
      <c r="KR29" s="736"/>
      <c r="KS29" s="736"/>
      <c r="KT29" s="978"/>
      <c r="KU29" s="268"/>
      <c r="KV29" s="268"/>
      <c r="KW29" s="268"/>
      <c r="KX29" s="268"/>
      <c r="KY29" s="268"/>
      <c r="KZ29" s="268"/>
      <c r="LA29" s="268"/>
      <c r="LB29" s="268"/>
      <c r="LC29" s="268"/>
      <c r="LD29" s="268"/>
    </row>
    <row r="30" spans="1:316" ht="18" customHeight="1" x14ac:dyDescent="0.15">
      <c r="A30" s="268"/>
      <c r="B30" s="268"/>
      <c r="C30" s="268"/>
      <c r="D30" s="268"/>
      <c r="E30" s="268"/>
      <c r="F30" s="268"/>
      <c r="G30" s="268"/>
      <c r="H30" s="268"/>
      <c r="I30" s="268"/>
      <c r="J30" s="268"/>
      <c r="K30" s="788" t="s">
        <v>
236</v>
      </c>
      <c r="L30" s="789"/>
      <c r="M30" s="789"/>
      <c r="N30" s="789"/>
      <c r="O30" s="789"/>
      <c r="P30" s="789"/>
      <c r="Q30" s="789"/>
      <c r="R30" s="789"/>
      <c r="S30" s="789"/>
      <c r="T30" s="789"/>
      <c r="U30" s="789"/>
      <c r="V30" s="789"/>
      <c r="W30" s="789"/>
      <c r="X30" s="789"/>
      <c r="Y30" s="789"/>
      <c r="Z30" s="789"/>
      <c r="AA30" s="790"/>
      <c r="AB30" s="791">
        <v>
58</v>
      </c>
      <c r="AC30" s="792"/>
      <c r="AD30" s="792"/>
      <c r="AE30" s="792"/>
      <c r="AF30" s="792"/>
      <c r="AG30" s="792"/>
      <c r="AH30" s="792"/>
      <c r="AI30" s="792"/>
      <c r="AJ30" s="792">
        <v>
70</v>
      </c>
      <c r="AK30" s="793"/>
      <c r="AL30" s="793"/>
      <c r="AM30" s="793"/>
      <c r="AN30" s="793"/>
      <c r="AO30" s="793"/>
      <c r="AP30" s="793"/>
      <c r="AQ30" s="792">
        <v>
78</v>
      </c>
      <c r="AR30" s="792"/>
      <c r="AS30" s="792"/>
      <c r="AT30" s="792"/>
      <c r="AU30" s="792"/>
      <c r="AV30" s="793"/>
      <c r="AW30" s="793"/>
      <c r="AX30" s="794"/>
      <c r="AY30" s="274"/>
      <c r="AZ30" s="517"/>
      <c r="BA30" s="517"/>
      <c r="BB30" s="274"/>
      <c r="BC30" s="274"/>
      <c r="BD30" s="274"/>
      <c r="BE30" s="272"/>
      <c r="BF30" s="272"/>
      <c r="BG30" s="272"/>
      <c r="BH30" s="272"/>
      <c r="BI30" s="272"/>
      <c r="BJ30" s="272"/>
      <c r="BK30" s="272"/>
      <c r="BL30" s="272"/>
      <c r="BM30" s="523"/>
      <c r="BN30" s="523"/>
      <c r="BO30" s="319"/>
      <c r="BP30" s="266"/>
      <c r="BQ30" s="523"/>
      <c r="BR30" s="523"/>
      <c r="BS30" s="523"/>
      <c r="BT30" s="523"/>
      <c r="BU30" s="523"/>
      <c r="BV30" s="523"/>
      <c r="BW30" s="523"/>
      <c r="BX30" s="272"/>
      <c r="BY30" s="272"/>
      <c r="BZ30" s="272"/>
      <c r="CA30" s="272"/>
      <c r="CB30" s="272"/>
      <c r="CC30" s="272"/>
      <c r="CD30" s="272"/>
      <c r="CE30" s="268"/>
      <c r="CF30" s="268"/>
      <c r="CG30" s="268"/>
      <c r="CH30" s="268"/>
      <c r="CI30" s="268"/>
      <c r="CJ30" s="268"/>
      <c r="CK30" s="268"/>
      <c r="CL30" s="268"/>
      <c r="CM30" s="268"/>
      <c r="CN30" s="268"/>
      <c r="CO30" s="788" t="s">
        <v>
236</v>
      </c>
      <c r="CP30" s="789"/>
      <c r="CQ30" s="789"/>
      <c r="CR30" s="789"/>
      <c r="CS30" s="789"/>
      <c r="CT30" s="789"/>
      <c r="CU30" s="789"/>
      <c r="CV30" s="789"/>
      <c r="CW30" s="789"/>
      <c r="CX30" s="789"/>
      <c r="CY30" s="789"/>
      <c r="CZ30" s="789"/>
      <c r="DA30" s="789"/>
      <c r="DB30" s="789"/>
      <c r="DC30" s="789"/>
      <c r="DD30" s="789"/>
      <c r="DE30" s="790"/>
      <c r="DF30" s="791">
        <v>
55</v>
      </c>
      <c r="DG30" s="792"/>
      <c r="DH30" s="792"/>
      <c r="DI30" s="792"/>
      <c r="DJ30" s="792"/>
      <c r="DK30" s="792"/>
      <c r="DL30" s="792"/>
      <c r="DM30" s="792"/>
      <c r="DN30" s="792">
        <v>
61</v>
      </c>
      <c r="DO30" s="793"/>
      <c r="DP30" s="793"/>
      <c r="DQ30" s="793"/>
      <c r="DR30" s="793"/>
      <c r="DS30" s="793"/>
      <c r="DT30" s="793"/>
      <c r="DU30" s="792">
        <v>
64</v>
      </c>
      <c r="DV30" s="792"/>
      <c r="DW30" s="792"/>
      <c r="DX30" s="792"/>
      <c r="DY30" s="792"/>
      <c r="DZ30" s="793"/>
      <c r="EA30" s="793"/>
      <c r="EB30" s="794"/>
      <c r="EC30" s="274"/>
      <c r="ED30" s="320"/>
      <c r="EE30" s="320"/>
      <c r="EF30" s="274"/>
      <c r="EG30" s="274"/>
      <c r="EH30" s="274"/>
      <c r="EI30" s="272"/>
      <c r="EJ30" s="272"/>
      <c r="EK30" s="272"/>
      <c r="EL30" s="272"/>
      <c r="EM30" s="272"/>
      <c r="EN30" s="272"/>
      <c r="EO30" s="272"/>
      <c r="EP30" s="272"/>
      <c r="EQ30" s="264"/>
      <c r="ER30" s="264"/>
      <c r="ES30" s="319"/>
      <c r="ET30" s="266"/>
      <c r="EU30" s="264"/>
      <c r="EV30" s="264"/>
      <c r="EW30" s="264"/>
      <c r="EX30" s="264"/>
      <c r="EY30" s="264"/>
      <c r="EZ30" s="264"/>
      <c r="FA30" s="264"/>
      <c r="FB30" s="272"/>
      <c r="FC30" s="272"/>
      <c r="FD30" s="272"/>
      <c r="FE30" s="272"/>
      <c r="FF30" s="272"/>
      <c r="FG30" s="272"/>
      <c r="FH30" s="272"/>
      <c r="FI30" s="558" t="s">
        <v>
237</v>
      </c>
      <c r="FJ30" s="559"/>
      <c r="FK30" s="559"/>
      <c r="FL30" s="559"/>
      <c r="FM30" s="559"/>
      <c r="FN30" s="559"/>
      <c r="FO30" s="559"/>
      <c r="FP30" s="560"/>
      <c r="FQ30" s="840">
        <v>
8</v>
      </c>
      <c r="FR30" s="811"/>
      <c r="FS30" s="811"/>
      <c r="FT30" s="811"/>
      <c r="FU30" s="1012">
        <v>
9.1</v>
      </c>
      <c r="FV30" s="1012"/>
      <c r="FW30" s="1012"/>
      <c r="FX30" s="1012"/>
      <c r="FY30" s="841">
        <v>
8.9</v>
      </c>
      <c r="FZ30" s="841"/>
      <c r="GA30" s="841"/>
      <c r="GB30" s="841"/>
      <c r="GC30" s="841">
        <v>
1.7</v>
      </c>
      <c r="GD30" s="841"/>
      <c r="GE30" s="841"/>
      <c r="GF30" s="841"/>
      <c r="GG30" s="841">
        <v>
0.7</v>
      </c>
      <c r="GH30" s="841"/>
      <c r="GI30" s="841"/>
      <c r="GJ30" s="841"/>
      <c r="GK30" s="811">
        <v>
2.9</v>
      </c>
      <c r="GL30" s="811"/>
      <c r="GM30" s="811"/>
      <c r="GN30" s="811"/>
      <c r="GO30" s="811">
        <v>
20.100000000000001</v>
      </c>
      <c r="GP30" s="811"/>
      <c r="GQ30" s="811"/>
      <c r="GR30" s="811"/>
      <c r="GS30" s="841">
        <v>
6.2</v>
      </c>
      <c r="GT30" s="841"/>
      <c r="GU30" s="841"/>
      <c r="GV30" s="841"/>
      <c r="GW30" s="811">
        <v>
1.7</v>
      </c>
      <c r="GX30" s="811"/>
      <c r="GY30" s="811"/>
      <c r="GZ30" s="811"/>
      <c r="HA30" s="1013">
        <v>
-0.9</v>
      </c>
      <c r="HB30" s="1013"/>
      <c r="HC30" s="1013"/>
      <c r="HD30" s="1014"/>
      <c r="HE30" s="284"/>
      <c r="HF30" s="264"/>
      <c r="HG30" s="264"/>
      <c r="HH30" s="264"/>
      <c r="HI30" s="284"/>
      <c r="HJ30" s="284"/>
      <c r="HK30" s="264"/>
      <c r="HL30" s="264" t="s">
        <v>
774</v>
      </c>
      <c r="HM30" s="264"/>
      <c r="HN30" s="264"/>
      <c r="HO30" s="284"/>
      <c r="HP30" s="284"/>
      <c r="HQ30" s="264"/>
      <c r="HR30" s="264"/>
      <c r="HS30" s="264"/>
      <c r="HT30" s="284"/>
      <c r="HU30" s="284"/>
      <c r="HV30" s="264"/>
      <c r="HW30" s="264"/>
      <c r="HX30" s="264"/>
      <c r="HY30" s="264"/>
      <c r="HZ30" s="284"/>
      <c r="IA30" s="284"/>
      <c r="IB30" s="264"/>
      <c r="IC30" s="264"/>
      <c r="ID30" s="264"/>
      <c r="IE30" s="284"/>
      <c r="IF30" s="284"/>
      <c r="IG30" s="284"/>
      <c r="IH30" s="264"/>
      <c r="II30" s="264"/>
      <c r="IJ30" s="264"/>
      <c r="IK30" s="264"/>
      <c r="IL30" s="264"/>
      <c r="IM30" s="264"/>
      <c r="IN30" s="264"/>
      <c r="IO30" s="264"/>
      <c r="IP30" s="264"/>
      <c r="IQ30" s="264"/>
      <c r="IR30" s="264"/>
      <c r="IS30" s="264"/>
      <c r="IT30" s="264"/>
      <c r="IU30" s="264"/>
      <c r="IV30" s="264"/>
      <c r="IW30" s="264"/>
      <c r="IX30" s="264"/>
      <c r="IY30" s="264"/>
      <c r="IZ30" s="264"/>
      <c r="JA30" s="264"/>
      <c r="JB30" s="264"/>
      <c r="JC30" s="264"/>
      <c r="JD30" s="264"/>
      <c r="JE30" s="264"/>
      <c r="JF30" s="264"/>
      <c r="JG30" s="264"/>
      <c r="JH30" s="264"/>
      <c r="JI30" s="264"/>
      <c r="JJ30" s="264"/>
      <c r="JK30" s="264"/>
      <c r="JL30" s="969">
        <v>
28</v>
      </c>
      <c r="JM30" s="978"/>
      <c r="JN30" s="781"/>
      <c r="JO30" s="782"/>
      <c r="JP30" s="1004" t="s">
        <v>
238</v>
      </c>
      <c r="JQ30" s="1005"/>
      <c r="JR30" s="1005"/>
      <c r="JS30" s="1005"/>
      <c r="JT30" s="1005"/>
      <c r="JU30" s="1006"/>
      <c r="JV30" s="969">
        <v>
7.6</v>
      </c>
      <c r="JW30" s="736"/>
      <c r="JX30" s="736"/>
      <c r="JY30" s="736"/>
      <c r="JZ30" s="736"/>
      <c r="KA30" s="736" t="s">
        <v>
1032</v>
      </c>
      <c r="KB30" s="736"/>
      <c r="KC30" s="736"/>
      <c r="KD30" s="736"/>
      <c r="KE30" s="736"/>
      <c r="KF30" s="736">
        <v>
5</v>
      </c>
      <c r="KG30" s="736"/>
      <c r="KH30" s="736"/>
      <c r="KI30" s="736"/>
      <c r="KJ30" s="736"/>
      <c r="KK30" s="736" t="s">
        <v>
1033</v>
      </c>
      <c r="KL30" s="736"/>
      <c r="KM30" s="736"/>
      <c r="KN30" s="736"/>
      <c r="KO30" s="736"/>
      <c r="KP30" s="1017">
        <v>
11.3</v>
      </c>
      <c r="KQ30" s="1017"/>
      <c r="KR30" s="1017"/>
      <c r="KS30" s="1017"/>
      <c r="KT30" s="1018"/>
      <c r="KU30" s="268"/>
      <c r="KV30" s="268"/>
      <c r="KW30" s="268"/>
      <c r="KX30" s="268"/>
      <c r="KY30" s="268"/>
      <c r="KZ30" s="268"/>
      <c r="LA30" s="268"/>
      <c r="LB30" s="268"/>
      <c r="LC30" s="268"/>
      <c r="LD30" s="268"/>
    </row>
    <row r="31" spans="1:316" ht="18" customHeight="1" x14ac:dyDescent="0.15">
      <c r="A31" s="268"/>
      <c r="B31" s="268"/>
      <c r="C31" s="268"/>
      <c r="D31" s="268"/>
      <c r="E31" s="268"/>
      <c r="F31" s="268"/>
      <c r="G31" s="268"/>
      <c r="H31" s="268"/>
      <c r="I31" s="268"/>
      <c r="J31" s="268"/>
      <c r="K31" s="788" t="s">
        <v>
239</v>
      </c>
      <c r="L31" s="789"/>
      <c r="M31" s="789"/>
      <c r="N31" s="789"/>
      <c r="O31" s="789"/>
      <c r="P31" s="789"/>
      <c r="Q31" s="789"/>
      <c r="R31" s="789"/>
      <c r="S31" s="789"/>
      <c r="T31" s="789"/>
      <c r="U31" s="789"/>
      <c r="V31" s="789"/>
      <c r="W31" s="789"/>
      <c r="X31" s="789"/>
      <c r="Y31" s="789"/>
      <c r="Z31" s="789"/>
      <c r="AA31" s="790"/>
      <c r="AB31" s="791">
        <v>
17</v>
      </c>
      <c r="AC31" s="792"/>
      <c r="AD31" s="792"/>
      <c r="AE31" s="792"/>
      <c r="AF31" s="792"/>
      <c r="AG31" s="792"/>
      <c r="AH31" s="792"/>
      <c r="AI31" s="792"/>
      <c r="AJ31" s="792">
        <v>
20</v>
      </c>
      <c r="AK31" s="793"/>
      <c r="AL31" s="793"/>
      <c r="AM31" s="793"/>
      <c r="AN31" s="793"/>
      <c r="AO31" s="793"/>
      <c r="AP31" s="793"/>
      <c r="AQ31" s="792">
        <v>
14</v>
      </c>
      <c r="AR31" s="792"/>
      <c r="AS31" s="792"/>
      <c r="AT31" s="792"/>
      <c r="AU31" s="792"/>
      <c r="AV31" s="793"/>
      <c r="AW31" s="793"/>
      <c r="AX31" s="794"/>
      <c r="AY31" s="917" t="s">
        <v>
7</v>
      </c>
      <c r="AZ31" s="918"/>
      <c r="BA31" s="918"/>
      <c r="BB31" s="918"/>
      <c r="BC31" s="918"/>
      <c r="BD31" s="918"/>
      <c r="BE31" s="918"/>
      <c r="BF31" s="917" t="s">
        <v>
52</v>
      </c>
      <c r="BG31" s="918"/>
      <c r="BH31" s="918"/>
      <c r="BI31" s="919"/>
      <c r="BJ31" s="917" t="s">
        <v>
240</v>
      </c>
      <c r="BK31" s="918"/>
      <c r="BL31" s="918"/>
      <c r="BM31" s="919"/>
      <c r="BN31" s="917" t="s">
        <v>
241</v>
      </c>
      <c r="BO31" s="918"/>
      <c r="BP31" s="918"/>
      <c r="BQ31" s="919"/>
      <c r="BR31" s="917" t="s">
        <v>
242</v>
      </c>
      <c r="BS31" s="918"/>
      <c r="BT31" s="918"/>
      <c r="BU31" s="919"/>
      <c r="BV31" s="917" t="s">
        <v>
243</v>
      </c>
      <c r="BW31" s="918"/>
      <c r="BX31" s="918"/>
      <c r="BY31" s="919"/>
      <c r="BZ31" s="804"/>
      <c r="CA31" s="805"/>
      <c r="CB31" s="805"/>
      <c r="CC31" s="805"/>
      <c r="CD31" s="321"/>
      <c r="CE31" s="268"/>
      <c r="CF31" s="268"/>
      <c r="CG31" s="268"/>
      <c r="CH31" s="268"/>
      <c r="CI31" s="268"/>
      <c r="CJ31" s="268"/>
      <c r="CK31" s="268"/>
      <c r="CL31" s="268"/>
      <c r="CM31" s="268"/>
      <c r="CN31" s="268"/>
      <c r="CO31" s="788" t="s">
        <v>
239</v>
      </c>
      <c r="CP31" s="789"/>
      <c r="CQ31" s="789"/>
      <c r="CR31" s="789"/>
      <c r="CS31" s="789"/>
      <c r="CT31" s="789"/>
      <c r="CU31" s="789"/>
      <c r="CV31" s="789"/>
      <c r="CW31" s="789"/>
      <c r="CX31" s="789"/>
      <c r="CY31" s="789"/>
      <c r="CZ31" s="789"/>
      <c r="DA31" s="789"/>
      <c r="DB31" s="789"/>
      <c r="DC31" s="789"/>
      <c r="DD31" s="789"/>
      <c r="DE31" s="790"/>
      <c r="DF31" s="791">
        <v>
10</v>
      </c>
      <c r="DG31" s="792"/>
      <c r="DH31" s="792"/>
      <c r="DI31" s="792"/>
      <c r="DJ31" s="792"/>
      <c r="DK31" s="792"/>
      <c r="DL31" s="792"/>
      <c r="DM31" s="792"/>
      <c r="DN31" s="792">
        <v>
18</v>
      </c>
      <c r="DO31" s="793"/>
      <c r="DP31" s="793"/>
      <c r="DQ31" s="793"/>
      <c r="DR31" s="793"/>
      <c r="DS31" s="793"/>
      <c r="DT31" s="793"/>
      <c r="DU31" s="792">
        <v>
13</v>
      </c>
      <c r="DV31" s="792"/>
      <c r="DW31" s="792"/>
      <c r="DX31" s="792"/>
      <c r="DY31" s="792"/>
      <c r="DZ31" s="793"/>
      <c r="EA31" s="793"/>
      <c r="EB31" s="794"/>
      <c r="EC31" s="917" t="s">
        <v>
7</v>
      </c>
      <c r="ED31" s="918"/>
      <c r="EE31" s="918"/>
      <c r="EF31" s="918"/>
      <c r="EG31" s="918"/>
      <c r="EH31" s="918"/>
      <c r="EI31" s="918"/>
      <c r="EJ31" s="917" t="s">
        <v>
52</v>
      </c>
      <c r="EK31" s="918"/>
      <c r="EL31" s="918"/>
      <c r="EM31" s="919"/>
      <c r="EN31" s="917" t="s">
        <v>
240</v>
      </c>
      <c r="EO31" s="918"/>
      <c r="EP31" s="918"/>
      <c r="EQ31" s="919"/>
      <c r="ER31" s="917" t="s">
        <v>
241</v>
      </c>
      <c r="ES31" s="918"/>
      <c r="ET31" s="918"/>
      <c r="EU31" s="919"/>
      <c r="EV31" s="917" t="s">
        <v>
242</v>
      </c>
      <c r="EW31" s="918"/>
      <c r="EX31" s="918"/>
      <c r="EY31" s="919"/>
      <c r="EZ31" s="917" t="s">
        <v>
243</v>
      </c>
      <c r="FA31" s="918"/>
      <c r="FB31" s="918"/>
      <c r="FC31" s="919"/>
      <c r="FD31" s="804"/>
      <c r="FE31" s="805"/>
      <c r="FF31" s="805"/>
      <c r="FG31" s="805"/>
      <c r="FH31" s="321"/>
      <c r="FI31" s="546" t="s">
        <v>
244</v>
      </c>
      <c r="FJ31" s="547"/>
      <c r="FK31" s="547"/>
      <c r="FL31" s="547"/>
      <c r="FM31" s="547"/>
      <c r="FN31" s="547"/>
      <c r="FO31" s="547"/>
      <c r="FP31" s="548"/>
      <c r="FQ31" s="806">
        <v>
7.4</v>
      </c>
      <c r="FR31" s="767"/>
      <c r="FS31" s="767"/>
      <c r="FT31" s="767"/>
      <c r="FU31" s="807">
        <v>
9.4</v>
      </c>
      <c r="FV31" s="807"/>
      <c r="FW31" s="807"/>
      <c r="FX31" s="807"/>
      <c r="FY31" s="766">
        <v>
11</v>
      </c>
      <c r="FZ31" s="766"/>
      <c r="GA31" s="766"/>
      <c r="GB31" s="766"/>
      <c r="GC31" s="766">
        <v>
1.9</v>
      </c>
      <c r="GD31" s="766"/>
      <c r="GE31" s="766"/>
      <c r="GF31" s="766"/>
      <c r="GG31" s="766">
        <v>
0.9</v>
      </c>
      <c r="GH31" s="766"/>
      <c r="GI31" s="766"/>
      <c r="GJ31" s="766"/>
      <c r="GK31" s="767">
        <v>
3.3</v>
      </c>
      <c r="GL31" s="767"/>
      <c r="GM31" s="767"/>
      <c r="GN31" s="767"/>
      <c r="GO31" s="767">
        <v>
20.9</v>
      </c>
      <c r="GP31" s="767"/>
      <c r="GQ31" s="767"/>
      <c r="GR31" s="767"/>
      <c r="GS31" s="766">
        <v>
4.7</v>
      </c>
      <c r="GT31" s="766"/>
      <c r="GU31" s="766"/>
      <c r="GV31" s="766"/>
      <c r="GW31" s="767">
        <v>
1.68</v>
      </c>
      <c r="GX31" s="767"/>
      <c r="GY31" s="767"/>
      <c r="GZ31" s="767"/>
      <c r="HA31" s="768">
        <v>
-3.6</v>
      </c>
      <c r="HB31" s="768"/>
      <c r="HC31" s="768"/>
      <c r="HD31" s="769"/>
      <c r="HE31" s="284"/>
      <c r="HF31" s="264"/>
      <c r="HG31" s="264"/>
      <c r="HH31" s="264"/>
      <c r="HI31" s="284"/>
      <c r="HJ31" s="284"/>
      <c r="HK31" s="264"/>
      <c r="HL31" s="264"/>
      <c r="HM31" s="264"/>
      <c r="HN31" s="264"/>
      <c r="HO31" s="284"/>
      <c r="HP31" s="284"/>
      <c r="HQ31" s="264"/>
      <c r="HR31" s="264"/>
      <c r="HS31" s="264"/>
      <c r="HT31" s="284"/>
      <c r="HU31" s="284"/>
      <c r="HV31" s="264"/>
      <c r="HW31" s="264"/>
      <c r="HX31" s="264"/>
      <c r="HY31" s="264"/>
      <c r="HZ31" s="284"/>
      <c r="IA31" s="284"/>
      <c r="IB31" s="264"/>
      <c r="IC31" s="264"/>
      <c r="ID31" s="264"/>
      <c r="IE31" s="284"/>
      <c r="IF31" s="284"/>
      <c r="IG31" s="284"/>
      <c r="IH31" s="264"/>
      <c r="II31" s="770" t="s">
        <v>
7</v>
      </c>
      <c r="IJ31" s="771"/>
      <c r="IK31" s="771"/>
      <c r="IL31" s="771"/>
      <c r="IM31" s="771"/>
      <c r="IN31" s="771"/>
      <c r="IO31" s="771"/>
      <c r="IP31" s="772"/>
      <c r="IQ31" s="779" t="s">
        <v>
52</v>
      </c>
      <c r="IR31" s="780"/>
      <c r="IS31" s="785" t="s">
        <v>
245</v>
      </c>
      <c r="IT31" s="786"/>
      <c r="IU31" s="786"/>
      <c r="IV31" s="786"/>
      <c r="IW31" s="786"/>
      <c r="IX31" s="786"/>
      <c r="IY31" s="786"/>
      <c r="IZ31" s="786"/>
      <c r="JA31" s="786"/>
      <c r="JB31" s="786"/>
      <c r="JC31" s="786"/>
      <c r="JD31" s="786"/>
      <c r="JE31" s="786"/>
      <c r="JF31" s="786"/>
      <c r="JG31" s="786"/>
      <c r="JH31" s="786"/>
      <c r="JI31" s="787"/>
      <c r="JJ31" s="322"/>
      <c r="JK31" s="322"/>
      <c r="JL31" s="1015" t="s">
        <v>
164</v>
      </c>
      <c r="JM31" s="1016"/>
      <c r="JN31" s="783"/>
      <c r="JO31" s="784"/>
      <c r="JP31" s="1007"/>
      <c r="JQ31" s="1008"/>
      <c r="JR31" s="1008"/>
      <c r="JS31" s="1008"/>
      <c r="JT31" s="1008"/>
      <c r="JU31" s="1009"/>
      <c r="JV31" s="969"/>
      <c r="JW31" s="736"/>
      <c r="JX31" s="736"/>
      <c r="JY31" s="736"/>
      <c r="JZ31" s="736"/>
      <c r="KA31" s="736"/>
      <c r="KB31" s="736"/>
      <c r="KC31" s="736"/>
      <c r="KD31" s="736"/>
      <c r="KE31" s="736"/>
      <c r="KF31" s="736"/>
      <c r="KG31" s="736"/>
      <c r="KH31" s="736"/>
      <c r="KI31" s="736"/>
      <c r="KJ31" s="736"/>
      <c r="KK31" s="736"/>
      <c r="KL31" s="736"/>
      <c r="KM31" s="736"/>
      <c r="KN31" s="736"/>
      <c r="KO31" s="736"/>
      <c r="KP31" s="1017"/>
      <c r="KQ31" s="1017"/>
      <c r="KR31" s="1017"/>
      <c r="KS31" s="1017"/>
      <c r="KT31" s="1018"/>
      <c r="KU31" s="268"/>
      <c r="KV31" s="268"/>
      <c r="KW31" s="268"/>
      <c r="KX31" s="268"/>
      <c r="KY31" s="268"/>
      <c r="KZ31" s="268"/>
      <c r="LA31" s="268"/>
      <c r="LB31" s="268"/>
      <c r="LC31" s="268"/>
      <c r="LD31" s="268"/>
    </row>
    <row r="32" spans="1:316" ht="18" customHeight="1" x14ac:dyDescent="0.15">
      <c r="A32" s="268"/>
      <c r="B32" s="268"/>
      <c r="C32" s="268"/>
      <c r="D32" s="268"/>
      <c r="E32" s="268"/>
      <c r="F32" s="268"/>
      <c r="G32" s="268"/>
      <c r="H32" s="268"/>
      <c r="I32" s="268"/>
      <c r="J32" s="268"/>
      <c r="K32" s="788" t="s">
        <v>
246</v>
      </c>
      <c r="L32" s="789"/>
      <c r="M32" s="789"/>
      <c r="N32" s="789"/>
      <c r="O32" s="789"/>
      <c r="P32" s="789"/>
      <c r="Q32" s="789"/>
      <c r="R32" s="789"/>
      <c r="S32" s="789"/>
      <c r="T32" s="789"/>
      <c r="U32" s="789"/>
      <c r="V32" s="789"/>
      <c r="W32" s="789"/>
      <c r="X32" s="789"/>
      <c r="Y32" s="789"/>
      <c r="Z32" s="789"/>
      <c r="AA32" s="790"/>
      <c r="AB32" s="791">
        <v>
12</v>
      </c>
      <c r="AC32" s="792"/>
      <c r="AD32" s="792"/>
      <c r="AE32" s="792"/>
      <c r="AF32" s="792"/>
      <c r="AG32" s="792"/>
      <c r="AH32" s="792"/>
      <c r="AI32" s="792"/>
      <c r="AJ32" s="792">
        <v>
11</v>
      </c>
      <c r="AK32" s="793"/>
      <c r="AL32" s="793"/>
      <c r="AM32" s="793"/>
      <c r="AN32" s="793"/>
      <c r="AO32" s="793"/>
      <c r="AP32" s="793"/>
      <c r="AQ32" s="792">
        <v>
18</v>
      </c>
      <c r="AR32" s="792"/>
      <c r="AS32" s="792"/>
      <c r="AT32" s="792"/>
      <c r="AU32" s="792"/>
      <c r="AV32" s="793"/>
      <c r="AW32" s="793"/>
      <c r="AX32" s="794"/>
      <c r="AY32" s="923"/>
      <c r="AZ32" s="924"/>
      <c r="BA32" s="924"/>
      <c r="BB32" s="924"/>
      <c r="BC32" s="924"/>
      <c r="BD32" s="924"/>
      <c r="BE32" s="924"/>
      <c r="BF32" s="923"/>
      <c r="BG32" s="924"/>
      <c r="BH32" s="924"/>
      <c r="BI32" s="925"/>
      <c r="BJ32" s="923"/>
      <c r="BK32" s="924"/>
      <c r="BL32" s="924"/>
      <c r="BM32" s="925"/>
      <c r="BN32" s="923"/>
      <c r="BO32" s="924"/>
      <c r="BP32" s="924"/>
      <c r="BQ32" s="925"/>
      <c r="BR32" s="923"/>
      <c r="BS32" s="924"/>
      <c r="BT32" s="924"/>
      <c r="BU32" s="925"/>
      <c r="BV32" s="923"/>
      <c r="BW32" s="924"/>
      <c r="BX32" s="924"/>
      <c r="BY32" s="925"/>
      <c r="BZ32" s="805"/>
      <c r="CA32" s="805"/>
      <c r="CB32" s="805"/>
      <c r="CC32" s="805"/>
      <c r="CD32" s="323"/>
      <c r="CE32" s="268"/>
      <c r="CF32" s="268"/>
      <c r="CG32" s="268"/>
      <c r="CH32" s="268"/>
      <c r="CI32" s="268"/>
      <c r="CJ32" s="268"/>
      <c r="CK32" s="268"/>
      <c r="CL32" s="268"/>
      <c r="CM32" s="268"/>
      <c r="CN32" s="268"/>
      <c r="CO32" s="788" t="s">
        <v>
246</v>
      </c>
      <c r="CP32" s="789"/>
      <c r="CQ32" s="789"/>
      <c r="CR32" s="789"/>
      <c r="CS32" s="789"/>
      <c r="CT32" s="789"/>
      <c r="CU32" s="789"/>
      <c r="CV32" s="789"/>
      <c r="CW32" s="789"/>
      <c r="CX32" s="789"/>
      <c r="CY32" s="789"/>
      <c r="CZ32" s="789"/>
      <c r="DA32" s="789"/>
      <c r="DB32" s="789"/>
      <c r="DC32" s="789"/>
      <c r="DD32" s="789"/>
      <c r="DE32" s="790"/>
      <c r="DF32" s="791">
        <v>
26</v>
      </c>
      <c r="DG32" s="792"/>
      <c r="DH32" s="792"/>
      <c r="DI32" s="792"/>
      <c r="DJ32" s="792"/>
      <c r="DK32" s="792"/>
      <c r="DL32" s="792"/>
      <c r="DM32" s="792"/>
      <c r="DN32" s="792">
        <v>
22</v>
      </c>
      <c r="DO32" s="793"/>
      <c r="DP32" s="793"/>
      <c r="DQ32" s="793"/>
      <c r="DR32" s="793"/>
      <c r="DS32" s="793"/>
      <c r="DT32" s="793"/>
      <c r="DU32" s="792">
        <v>
21</v>
      </c>
      <c r="DV32" s="792"/>
      <c r="DW32" s="792"/>
      <c r="DX32" s="792"/>
      <c r="DY32" s="792"/>
      <c r="DZ32" s="793"/>
      <c r="EA32" s="793"/>
      <c r="EB32" s="794"/>
      <c r="EC32" s="923"/>
      <c r="ED32" s="924"/>
      <c r="EE32" s="924"/>
      <c r="EF32" s="924"/>
      <c r="EG32" s="924"/>
      <c r="EH32" s="924"/>
      <c r="EI32" s="924"/>
      <c r="EJ32" s="923"/>
      <c r="EK32" s="924"/>
      <c r="EL32" s="924"/>
      <c r="EM32" s="925"/>
      <c r="EN32" s="923"/>
      <c r="EO32" s="924"/>
      <c r="EP32" s="924"/>
      <c r="EQ32" s="925"/>
      <c r="ER32" s="923"/>
      <c r="ES32" s="924"/>
      <c r="ET32" s="924"/>
      <c r="EU32" s="925"/>
      <c r="EV32" s="923"/>
      <c r="EW32" s="924"/>
      <c r="EX32" s="924"/>
      <c r="EY32" s="925"/>
      <c r="EZ32" s="923"/>
      <c r="FA32" s="924"/>
      <c r="FB32" s="924"/>
      <c r="FC32" s="925"/>
      <c r="FD32" s="805"/>
      <c r="FE32" s="805"/>
      <c r="FF32" s="805"/>
      <c r="FG32" s="805"/>
      <c r="FH32" s="323"/>
      <c r="FI32" s="304"/>
      <c r="FJ32" s="278" t="s">
        <v>
784</v>
      </c>
      <c r="FK32" s="324"/>
      <c r="FL32" s="324"/>
      <c r="FM32" s="324"/>
      <c r="FN32" s="324"/>
      <c r="FO32" s="324"/>
      <c r="FP32" s="324"/>
      <c r="FQ32" s="324"/>
      <c r="FR32" s="324"/>
      <c r="FS32" s="324"/>
      <c r="FT32" s="324"/>
      <c r="FU32" s="324"/>
      <c r="FV32" s="324"/>
      <c r="FW32" s="324"/>
      <c r="FX32" s="324"/>
      <c r="FY32" s="324"/>
      <c r="FZ32" s="324"/>
      <c r="GA32" s="324"/>
      <c r="GB32" s="324"/>
      <c r="GC32" s="324"/>
      <c r="GD32" s="324"/>
      <c r="GE32" s="324"/>
      <c r="GF32" s="324"/>
      <c r="GG32" s="324"/>
      <c r="GH32" s="304"/>
      <c r="GI32" s="304"/>
      <c r="GJ32" s="304"/>
      <c r="GK32" s="304"/>
      <c r="GL32" s="304"/>
      <c r="GM32" s="304"/>
      <c r="GN32" s="304"/>
      <c r="GO32" s="266"/>
      <c r="GP32" s="266"/>
      <c r="GQ32" s="266"/>
      <c r="GR32" s="266"/>
      <c r="GS32" s="266"/>
      <c r="GT32" s="266"/>
      <c r="GU32" s="266"/>
      <c r="GV32" s="266"/>
      <c r="GW32" s="284"/>
      <c r="GX32" s="284"/>
      <c r="GY32" s="284"/>
      <c r="GZ32" s="264"/>
      <c r="HA32" s="264"/>
      <c r="HB32" s="264"/>
      <c r="HC32" s="284"/>
      <c r="HD32" s="284"/>
      <c r="HE32" s="264"/>
      <c r="HF32" s="264"/>
      <c r="HG32" s="264"/>
      <c r="HH32" s="284"/>
      <c r="HI32" s="284"/>
      <c r="HJ32" s="264"/>
      <c r="HK32" s="264"/>
      <c r="HL32" s="264"/>
      <c r="HM32" s="284"/>
      <c r="HN32" s="284"/>
      <c r="HO32" s="264"/>
      <c r="HP32" s="264"/>
      <c r="HQ32" s="264"/>
      <c r="HR32" s="264"/>
      <c r="HS32" s="284"/>
      <c r="HT32" s="284"/>
      <c r="HU32" s="264"/>
      <c r="HV32" s="264"/>
      <c r="HW32" s="264"/>
      <c r="HX32" s="284"/>
      <c r="HY32" s="284"/>
      <c r="HZ32" s="264"/>
      <c r="IA32" s="264"/>
      <c r="IB32" s="264"/>
      <c r="IC32" s="264"/>
      <c r="ID32" s="284"/>
      <c r="IE32" s="284"/>
      <c r="IF32" s="264"/>
      <c r="IG32" s="264"/>
      <c r="IH32" s="264"/>
      <c r="II32" s="773"/>
      <c r="IJ32" s="774"/>
      <c r="IK32" s="774"/>
      <c r="IL32" s="774"/>
      <c r="IM32" s="774"/>
      <c r="IN32" s="774"/>
      <c r="IO32" s="774"/>
      <c r="IP32" s="775"/>
      <c r="IQ32" s="781"/>
      <c r="IR32" s="782"/>
      <c r="IS32" s="795" t="s">
        <v>
247</v>
      </c>
      <c r="IT32" s="795" t="s">
        <v>
248</v>
      </c>
      <c r="IU32" s="798" t="s">
        <v>
249</v>
      </c>
      <c r="IV32" s="798" t="s">
        <v>
250</v>
      </c>
      <c r="IW32" s="747" t="s">
        <v>
1023</v>
      </c>
      <c r="IX32" s="748" t="s">
        <v>
1024</v>
      </c>
      <c r="IY32" s="798" t="s">
        <v>
251</v>
      </c>
      <c r="IZ32" s="747" t="s">
        <v>
252</v>
      </c>
      <c r="JA32" s="748"/>
      <c r="JB32" s="798" t="s">
        <v>
253</v>
      </c>
      <c r="JC32" s="801" t="s">
        <v>
254</v>
      </c>
      <c r="JD32" s="801" t="s">
        <v>
1025</v>
      </c>
      <c r="JE32" s="801" t="s">
        <v>
1026</v>
      </c>
      <c r="JF32" s="801" t="s">
        <v>
1027</v>
      </c>
      <c r="JG32" s="801" t="s">
        <v>
1028</v>
      </c>
      <c r="JH32" s="747" t="s">
        <v>
71</v>
      </c>
      <c r="JI32" s="748"/>
      <c r="JJ32" s="753"/>
      <c r="JK32" s="754"/>
      <c r="JL32" s="1002" t="s">
        <v>
229</v>
      </c>
      <c r="JM32" s="1003"/>
      <c r="JN32" s="779" t="s">
        <v>
230</v>
      </c>
      <c r="JO32" s="780"/>
      <c r="JP32" s="1004" t="s">
        <v>
231</v>
      </c>
      <c r="JQ32" s="1005"/>
      <c r="JR32" s="1005"/>
      <c r="JS32" s="1005"/>
      <c r="JT32" s="1005"/>
      <c r="JU32" s="1006"/>
      <c r="JV32" s="1021">
        <v>
7.1</v>
      </c>
      <c r="JW32" s="1017"/>
      <c r="JX32" s="1017"/>
      <c r="JY32" s="1017"/>
      <c r="JZ32" s="1017"/>
      <c r="KA32" s="736">
        <v>
1.2</v>
      </c>
      <c r="KB32" s="736"/>
      <c r="KC32" s="736"/>
      <c r="KD32" s="736"/>
      <c r="KE32" s="736"/>
      <c r="KF32" s="736">
        <v>
8</v>
      </c>
      <c r="KG32" s="736"/>
      <c r="KH32" s="736"/>
      <c r="KI32" s="736"/>
      <c r="KJ32" s="736"/>
      <c r="KK32" s="736" t="s">
        <v>
1031</v>
      </c>
      <c r="KL32" s="736"/>
      <c r="KM32" s="736"/>
      <c r="KN32" s="736"/>
      <c r="KO32" s="736"/>
      <c r="KP32" s="736">
        <v>
8.6</v>
      </c>
      <c r="KQ32" s="736"/>
      <c r="KR32" s="736"/>
      <c r="KS32" s="736"/>
      <c r="KT32" s="978"/>
      <c r="KU32" s="268"/>
      <c r="KV32" s="268"/>
      <c r="KW32" s="268"/>
      <c r="KX32" s="268"/>
      <c r="KY32" s="268"/>
      <c r="KZ32" s="268"/>
      <c r="LA32" s="268"/>
      <c r="LB32" s="268"/>
      <c r="LC32" s="268"/>
      <c r="LD32" s="268"/>
    </row>
    <row r="33" spans="1:316" ht="18" customHeight="1" x14ac:dyDescent="0.15">
      <c r="A33" s="268"/>
      <c r="B33" s="268"/>
      <c r="C33" s="268"/>
      <c r="D33" s="268"/>
      <c r="E33" s="268"/>
      <c r="F33" s="268"/>
      <c r="G33" s="268"/>
      <c r="H33" s="268"/>
      <c r="I33" s="268"/>
      <c r="J33" s="268"/>
      <c r="K33" s="755" t="s">
        <v>
255</v>
      </c>
      <c r="L33" s="756"/>
      <c r="M33" s="756"/>
      <c r="N33" s="756"/>
      <c r="O33" s="756"/>
      <c r="P33" s="756"/>
      <c r="Q33" s="756"/>
      <c r="R33" s="756"/>
      <c r="S33" s="756"/>
      <c r="T33" s="756"/>
      <c r="U33" s="756"/>
      <c r="V33" s="756"/>
      <c r="W33" s="756"/>
      <c r="X33" s="756"/>
      <c r="Y33" s="756"/>
      <c r="Z33" s="756"/>
      <c r="AA33" s="757"/>
      <c r="AB33" s="758">
        <v>
183</v>
      </c>
      <c r="AC33" s="759"/>
      <c r="AD33" s="759"/>
      <c r="AE33" s="759"/>
      <c r="AF33" s="759"/>
      <c r="AG33" s="759"/>
      <c r="AH33" s="759"/>
      <c r="AI33" s="759"/>
      <c r="AJ33" s="759">
        <v>
186</v>
      </c>
      <c r="AK33" s="760"/>
      <c r="AL33" s="760"/>
      <c r="AM33" s="760"/>
      <c r="AN33" s="760"/>
      <c r="AO33" s="760"/>
      <c r="AP33" s="760"/>
      <c r="AQ33" s="759">
        <v>
187</v>
      </c>
      <c r="AR33" s="759"/>
      <c r="AS33" s="759"/>
      <c r="AT33" s="759"/>
      <c r="AU33" s="759"/>
      <c r="AV33" s="760"/>
      <c r="AW33" s="760"/>
      <c r="AX33" s="761"/>
      <c r="AY33" s="762" t="s">
        <v>
13</v>
      </c>
      <c r="AZ33" s="763"/>
      <c r="BA33" s="763">
        <v>
28</v>
      </c>
      <c r="BB33" s="763"/>
      <c r="BC33" s="763"/>
      <c r="BD33" s="278" t="s">
        <v>
14</v>
      </c>
      <c r="BE33" s="523"/>
      <c r="BF33" s="762">
        <v>
36</v>
      </c>
      <c r="BG33" s="763"/>
      <c r="BH33" s="763"/>
      <c r="BI33" s="763"/>
      <c r="BJ33" s="833">
        <v>
0</v>
      </c>
      <c r="BK33" s="833"/>
      <c r="BL33" s="833"/>
      <c r="BM33" s="833"/>
      <c r="BN33" s="763">
        <v>
26</v>
      </c>
      <c r="BO33" s="763"/>
      <c r="BP33" s="763"/>
      <c r="BQ33" s="763"/>
      <c r="BR33" s="746">
        <v>
8</v>
      </c>
      <c r="BS33" s="746"/>
      <c r="BT33" s="746"/>
      <c r="BU33" s="746"/>
      <c r="BV33" s="746">
        <v>
2</v>
      </c>
      <c r="BW33" s="746"/>
      <c r="BX33" s="746"/>
      <c r="BY33" s="764"/>
      <c r="BZ33" s="746"/>
      <c r="CA33" s="746"/>
      <c r="CB33" s="746"/>
      <c r="CC33" s="746"/>
      <c r="CD33" s="323"/>
      <c r="CE33" s="268"/>
      <c r="CF33" s="268"/>
      <c r="CG33" s="268"/>
      <c r="CH33" s="268"/>
      <c r="CI33" s="268"/>
      <c r="CJ33" s="268"/>
      <c r="CK33" s="268"/>
      <c r="CL33" s="268"/>
      <c r="CM33" s="268"/>
      <c r="CN33" s="268"/>
      <c r="CO33" s="755" t="s">
        <v>
255</v>
      </c>
      <c r="CP33" s="756"/>
      <c r="CQ33" s="756"/>
      <c r="CR33" s="756"/>
      <c r="CS33" s="756"/>
      <c r="CT33" s="756"/>
      <c r="CU33" s="756"/>
      <c r="CV33" s="756"/>
      <c r="CW33" s="756"/>
      <c r="CX33" s="756"/>
      <c r="CY33" s="756"/>
      <c r="CZ33" s="756"/>
      <c r="DA33" s="756"/>
      <c r="DB33" s="756"/>
      <c r="DC33" s="756"/>
      <c r="DD33" s="756"/>
      <c r="DE33" s="757"/>
      <c r="DF33" s="758">
        <v>
162</v>
      </c>
      <c r="DG33" s="759"/>
      <c r="DH33" s="759"/>
      <c r="DI33" s="759"/>
      <c r="DJ33" s="759"/>
      <c r="DK33" s="759"/>
      <c r="DL33" s="759"/>
      <c r="DM33" s="759"/>
      <c r="DN33" s="759">
        <v>
173</v>
      </c>
      <c r="DO33" s="760"/>
      <c r="DP33" s="760"/>
      <c r="DQ33" s="760"/>
      <c r="DR33" s="760"/>
      <c r="DS33" s="760"/>
      <c r="DT33" s="760"/>
      <c r="DU33" s="759">
        <v>
197</v>
      </c>
      <c r="DV33" s="759"/>
      <c r="DW33" s="759"/>
      <c r="DX33" s="759"/>
      <c r="DY33" s="759"/>
      <c r="DZ33" s="760"/>
      <c r="EA33" s="760"/>
      <c r="EB33" s="761"/>
      <c r="EC33" s="762" t="s">
        <v>
13</v>
      </c>
      <c r="ED33" s="763"/>
      <c r="EE33" s="763">
        <v>
25</v>
      </c>
      <c r="EF33" s="763"/>
      <c r="EG33" s="763"/>
      <c r="EH33" s="278" t="s">
        <v>
14</v>
      </c>
      <c r="EI33" s="264"/>
      <c r="EJ33" s="762">
        <v>
43</v>
      </c>
      <c r="EK33" s="763"/>
      <c r="EL33" s="763"/>
      <c r="EM33" s="763"/>
      <c r="EN33" s="763"/>
      <c r="EO33" s="763"/>
      <c r="EP33" s="763"/>
      <c r="EQ33" s="763"/>
      <c r="ER33" s="763">
        <v>
35</v>
      </c>
      <c r="ES33" s="763"/>
      <c r="ET33" s="763"/>
      <c r="EU33" s="763"/>
      <c r="EV33" s="746">
        <v>
3</v>
      </c>
      <c r="EW33" s="746"/>
      <c r="EX33" s="746"/>
      <c r="EY33" s="746"/>
      <c r="EZ33" s="746">
        <v>
5</v>
      </c>
      <c r="FA33" s="746"/>
      <c r="FB33" s="746"/>
      <c r="FC33" s="764"/>
      <c r="FD33" s="746"/>
      <c r="FE33" s="746"/>
      <c r="FF33" s="746"/>
      <c r="FG33" s="746"/>
      <c r="FH33" s="323"/>
      <c r="FI33" s="274"/>
      <c r="FJ33" s="765"/>
      <c r="FK33" s="765"/>
      <c r="FL33" s="278"/>
      <c r="FM33" s="274"/>
      <c r="FN33" s="274"/>
      <c r="FO33" s="272"/>
      <c r="FP33" s="272"/>
      <c r="FQ33" s="272"/>
      <c r="FR33" s="272"/>
      <c r="FS33" s="272"/>
      <c r="FT33" s="272"/>
      <c r="FU33" s="272"/>
      <c r="FV33" s="272"/>
      <c r="FW33" s="272"/>
      <c r="FX33" s="272"/>
      <c r="FY33" s="272"/>
      <c r="FZ33" s="272"/>
      <c r="GA33" s="272"/>
      <c r="GB33" s="272"/>
      <c r="GC33" s="272"/>
      <c r="GD33" s="272"/>
      <c r="GE33" s="272"/>
      <c r="GF33" s="272"/>
      <c r="GG33" s="272"/>
      <c r="GH33" s="272"/>
      <c r="GI33" s="272"/>
      <c r="GJ33" s="272"/>
      <c r="GK33" s="272"/>
      <c r="GL33" s="272"/>
      <c r="GM33" s="272"/>
      <c r="GN33" s="272"/>
      <c r="GO33" s="272"/>
      <c r="GP33" s="272"/>
      <c r="GQ33" s="272"/>
      <c r="GR33" s="278" t="s">
        <v>
796</v>
      </c>
      <c r="GS33" s="264"/>
      <c r="GT33" s="264"/>
      <c r="GU33" s="264"/>
      <c r="GV33" s="264"/>
      <c r="GW33" s="284"/>
      <c r="GX33" s="284"/>
      <c r="GY33" s="284"/>
      <c r="GZ33" s="264"/>
      <c r="HA33" s="264"/>
      <c r="HB33" s="264"/>
      <c r="HC33" s="284"/>
      <c r="HD33" s="284"/>
      <c r="HE33" s="264"/>
      <c r="HF33" s="264"/>
      <c r="HG33" s="264"/>
      <c r="HH33" s="284"/>
      <c r="HI33" s="284"/>
      <c r="HJ33" s="264"/>
      <c r="HK33" s="264"/>
      <c r="HL33" s="264"/>
      <c r="HM33" s="284"/>
      <c r="HN33" s="284"/>
      <c r="HO33" s="264"/>
      <c r="HP33" s="264"/>
      <c r="HQ33" s="264"/>
      <c r="HR33" s="264"/>
      <c r="HS33" s="284"/>
      <c r="HT33" s="284"/>
      <c r="HU33" s="264"/>
      <c r="HV33" s="264"/>
      <c r="HW33" s="264"/>
      <c r="HX33" s="284"/>
      <c r="HY33" s="284"/>
      <c r="HZ33" s="264"/>
      <c r="IA33" s="264"/>
      <c r="IB33" s="264"/>
      <c r="IC33" s="264"/>
      <c r="ID33" s="284"/>
      <c r="IE33" s="284"/>
      <c r="IF33" s="264"/>
      <c r="IG33" s="264"/>
      <c r="IH33" s="264"/>
      <c r="II33" s="773"/>
      <c r="IJ33" s="774"/>
      <c r="IK33" s="774"/>
      <c r="IL33" s="774"/>
      <c r="IM33" s="774"/>
      <c r="IN33" s="774"/>
      <c r="IO33" s="774"/>
      <c r="IP33" s="775"/>
      <c r="IQ33" s="781"/>
      <c r="IR33" s="782"/>
      <c r="IS33" s="796"/>
      <c r="IT33" s="796"/>
      <c r="IU33" s="799"/>
      <c r="IV33" s="799"/>
      <c r="IW33" s="749"/>
      <c r="IX33" s="750"/>
      <c r="IY33" s="799"/>
      <c r="IZ33" s="749"/>
      <c r="JA33" s="750"/>
      <c r="JB33" s="799"/>
      <c r="JC33" s="802"/>
      <c r="JD33" s="802"/>
      <c r="JE33" s="802"/>
      <c r="JF33" s="802"/>
      <c r="JG33" s="802"/>
      <c r="JH33" s="749"/>
      <c r="JI33" s="750"/>
      <c r="JJ33" s="753"/>
      <c r="JK33" s="754"/>
      <c r="JL33" s="1010" t="s">
        <v>
235</v>
      </c>
      <c r="JM33" s="1011"/>
      <c r="JN33" s="781"/>
      <c r="JO33" s="782"/>
      <c r="JP33" s="1007"/>
      <c r="JQ33" s="1008"/>
      <c r="JR33" s="1008"/>
      <c r="JS33" s="1008"/>
      <c r="JT33" s="1008"/>
      <c r="JU33" s="1009"/>
      <c r="JV33" s="1021"/>
      <c r="JW33" s="1017"/>
      <c r="JX33" s="1017"/>
      <c r="JY33" s="1017"/>
      <c r="JZ33" s="1017"/>
      <c r="KA33" s="736"/>
      <c r="KB33" s="736"/>
      <c r="KC33" s="736"/>
      <c r="KD33" s="736"/>
      <c r="KE33" s="736"/>
      <c r="KF33" s="736"/>
      <c r="KG33" s="736"/>
      <c r="KH33" s="736"/>
      <c r="KI33" s="736"/>
      <c r="KJ33" s="736"/>
      <c r="KK33" s="736"/>
      <c r="KL33" s="736"/>
      <c r="KM33" s="736"/>
      <c r="KN33" s="736"/>
      <c r="KO33" s="736"/>
      <c r="KP33" s="736"/>
      <c r="KQ33" s="736"/>
      <c r="KR33" s="736"/>
      <c r="KS33" s="736"/>
      <c r="KT33" s="978"/>
      <c r="KU33" s="268"/>
      <c r="KV33" s="268"/>
      <c r="KW33" s="268"/>
      <c r="KX33" s="268"/>
      <c r="KY33" s="268"/>
      <c r="KZ33" s="268"/>
      <c r="LA33" s="268"/>
      <c r="LB33" s="268"/>
      <c r="LC33" s="268"/>
      <c r="LD33" s="268"/>
    </row>
    <row r="34" spans="1:316" ht="18" customHeight="1" x14ac:dyDescent="0.15">
      <c r="A34" s="268"/>
      <c r="B34" s="268"/>
      <c r="C34" s="268"/>
      <c r="D34" s="268"/>
      <c r="E34" s="268"/>
      <c r="F34" s="268"/>
      <c r="G34" s="268"/>
      <c r="H34" s="268"/>
      <c r="I34" s="268"/>
      <c r="J34" s="268"/>
      <c r="K34" s="264"/>
      <c r="L34" s="725" t="s">
        <v>
167</v>
      </c>
      <c r="M34" s="725"/>
      <c r="N34" s="725"/>
      <c r="O34" s="725"/>
      <c r="P34" s="725"/>
      <c r="Q34" s="725"/>
      <c r="R34" s="725"/>
      <c r="S34" s="725"/>
      <c r="T34" s="725"/>
      <c r="U34" s="725"/>
      <c r="V34" s="725"/>
      <c r="W34" s="725"/>
      <c r="X34" s="725"/>
      <c r="Y34" s="725"/>
      <c r="Z34" s="725"/>
      <c r="AA34" s="725"/>
      <c r="AB34" s="725"/>
      <c r="AC34" s="725"/>
      <c r="AD34" s="725"/>
      <c r="AE34" s="725"/>
      <c r="AF34" s="725"/>
      <c r="AG34" s="725"/>
      <c r="AH34" s="725"/>
      <c r="AI34" s="725"/>
      <c r="AJ34" s="725"/>
      <c r="AK34" s="725"/>
      <c r="AL34" s="725"/>
      <c r="AM34" s="725"/>
      <c r="AN34" s="725"/>
      <c r="AO34" s="264"/>
      <c r="AP34" s="264"/>
      <c r="AQ34" s="264"/>
      <c r="AR34" s="264"/>
      <c r="AS34" s="264"/>
      <c r="AT34" s="264"/>
      <c r="AU34" s="264"/>
      <c r="AV34" s="264"/>
      <c r="AW34" s="264"/>
      <c r="AX34" s="264"/>
      <c r="AY34" s="281"/>
      <c r="AZ34" s="523"/>
      <c r="BA34" s="763">
        <v>
29</v>
      </c>
      <c r="BB34" s="763"/>
      <c r="BC34" s="763"/>
      <c r="BD34" s="278" t="s">
        <v>
14</v>
      </c>
      <c r="BE34" s="523"/>
      <c r="BF34" s="762">
        <v>
28</v>
      </c>
      <c r="BG34" s="763"/>
      <c r="BH34" s="763"/>
      <c r="BI34" s="763"/>
      <c r="BJ34" s="763">
        <v>
0</v>
      </c>
      <c r="BK34" s="763"/>
      <c r="BL34" s="763"/>
      <c r="BM34" s="763"/>
      <c r="BN34" s="763">
        <v>
27</v>
      </c>
      <c r="BO34" s="763"/>
      <c r="BP34" s="763"/>
      <c r="BQ34" s="763"/>
      <c r="BR34" s="763">
        <v>
0</v>
      </c>
      <c r="BS34" s="763"/>
      <c r="BT34" s="763"/>
      <c r="BU34" s="763"/>
      <c r="BV34" s="746">
        <v>
1</v>
      </c>
      <c r="BW34" s="746"/>
      <c r="BX34" s="746"/>
      <c r="BY34" s="764"/>
      <c r="BZ34" s="746"/>
      <c r="CA34" s="746"/>
      <c r="CB34" s="746"/>
      <c r="CC34" s="746"/>
      <c r="CD34" s="323"/>
      <c r="CE34" s="268"/>
      <c r="CF34" s="268"/>
      <c r="CG34" s="268"/>
      <c r="CH34" s="268"/>
      <c r="CI34" s="268"/>
      <c r="CJ34" s="268"/>
      <c r="CK34" s="268"/>
      <c r="CL34" s="268"/>
      <c r="CM34" s="268"/>
      <c r="CN34" s="268"/>
      <c r="CO34" s="264"/>
      <c r="CP34" s="725" t="s">
        <v>
167</v>
      </c>
      <c r="CQ34" s="725"/>
      <c r="CR34" s="725"/>
      <c r="CS34" s="725"/>
      <c r="CT34" s="725"/>
      <c r="CU34" s="725"/>
      <c r="CV34" s="725"/>
      <c r="CW34" s="725"/>
      <c r="CX34" s="725"/>
      <c r="CY34" s="725"/>
      <c r="CZ34" s="725"/>
      <c r="DA34" s="725"/>
      <c r="DB34" s="725"/>
      <c r="DC34" s="725"/>
      <c r="DD34" s="725"/>
      <c r="DE34" s="725"/>
      <c r="DF34" s="725"/>
      <c r="DG34" s="725"/>
      <c r="DH34" s="725"/>
      <c r="DI34" s="725"/>
      <c r="DJ34" s="725"/>
      <c r="DK34" s="725"/>
      <c r="DL34" s="725"/>
      <c r="DM34" s="725"/>
      <c r="DN34" s="725"/>
      <c r="DO34" s="725"/>
      <c r="DP34" s="725"/>
      <c r="DQ34" s="725"/>
      <c r="DR34" s="725"/>
      <c r="DS34" s="264"/>
      <c r="DT34" s="264"/>
      <c r="DU34" s="264"/>
      <c r="DV34" s="264"/>
      <c r="DW34" s="264"/>
      <c r="DX34" s="264"/>
      <c r="DY34" s="264"/>
      <c r="DZ34" s="264"/>
      <c r="EA34" s="264"/>
      <c r="EB34" s="264"/>
      <c r="EC34" s="281"/>
      <c r="ED34" s="264"/>
      <c r="EE34" s="763">
        <v>
26</v>
      </c>
      <c r="EF34" s="763"/>
      <c r="EG34" s="763"/>
      <c r="EH34" s="278" t="s">
        <v>
14</v>
      </c>
      <c r="EI34" s="264"/>
      <c r="EJ34" s="762">
        <v>
49</v>
      </c>
      <c r="EK34" s="763"/>
      <c r="EL34" s="763"/>
      <c r="EM34" s="763"/>
      <c r="EN34" s="763"/>
      <c r="EO34" s="763"/>
      <c r="EP34" s="763"/>
      <c r="EQ34" s="763"/>
      <c r="ER34" s="763">
        <v>
36</v>
      </c>
      <c r="ES34" s="763"/>
      <c r="ET34" s="763"/>
      <c r="EU34" s="763"/>
      <c r="EV34" s="746">
        <v>
10</v>
      </c>
      <c r="EW34" s="746"/>
      <c r="EX34" s="746"/>
      <c r="EY34" s="746"/>
      <c r="EZ34" s="746">
        <v>
3</v>
      </c>
      <c r="FA34" s="746"/>
      <c r="FB34" s="746"/>
      <c r="FC34" s="764"/>
      <c r="FD34" s="746"/>
      <c r="FE34" s="746"/>
      <c r="FF34" s="746"/>
      <c r="FG34" s="746"/>
      <c r="FH34" s="323"/>
      <c r="FI34" s="264"/>
      <c r="FJ34" s="765" t="s">
        <v>
797</v>
      </c>
      <c r="FK34" s="765"/>
      <c r="FL34" s="274" t="s">
        <v>
798</v>
      </c>
      <c r="FM34" s="274" t="s">
        <v>
799</v>
      </c>
      <c r="FN34" s="274"/>
      <c r="FO34" s="275" t="s">
        <v>
258</v>
      </c>
      <c r="FP34" s="275"/>
      <c r="FQ34" s="272"/>
      <c r="FR34" s="272"/>
      <c r="FS34" s="272"/>
      <c r="FT34" s="272"/>
      <c r="FU34" s="272"/>
      <c r="FV34" s="272"/>
      <c r="FW34" s="272"/>
      <c r="FX34" s="264"/>
      <c r="FY34" s="264"/>
      <c r="FZ34" s="264"/>
      <c r="GA34" s="264"/>
      <c r="GB34" s="264"/>
      <c r="GC34" s="279" t="s">
        <v>
800</v>
      </c>
      <c r="GD34" s="279" t="s">
        <v>
801</v>
      </c>
      <c r="GE34" s="279"/>
      <c r="GF34" s="279"/>
      <c r="GG34" s="279"/>
      <c r="GH34" s="279"/>
      <c r="GI34" s="279"/>
      <c r="GJ34" s="279"/>
      <c r="GK34" s="279"/>
      <c r="GL34" s="279"/>
      <c r="GM34" s="279"/>
      <c r="GN34" s="279"/>
      <c r="GO34" s="272"/>
      <c r="GP34" s="272"/>
      <c r="GQ34" s="272"/>
      <c r="GR34" s="272"/>
      <c r="GS34" s="266"/>
      <c r="GT34" s="266"/>
      <c r="GU34" s="266"/>
      <c r="GV34" s="266"/>
      <c r="GW34" s="284"/>
      <c r="GX34" s="284"/>
      <c r="GY34" s="284"/>
      <c r="GZ34" s="264"/>
      <c r="HA34" s="264"/>
      <c r="HB34" s="264"/>
      <c r="HC34" s="284"/>
      <c r="HD34" s="284"/>
      <c r="HE34" s="264"/>
      <c r="HF34" s="264"/>
      <c r="HG34" s="264"/>
      <c r="HH34" s="284"/>
      <c r="HI34" s="284"/>
      <c r="HJ34" s="264"/>
      <c r="HK34" s="264"/>
      <c r="HL34" s="264"/>
      <c r="HM34" s="284"/>
      <c r="HN34" s="284"/>
      <c r="HO34" s="264"/>
      <c r="HP34" s="264"/>
      <c r="HQ34" s="264"/>
      <c r="HR34" s="264"/>
      <c r="HS34" s="284"/>
      <c r="HT34" s="284"/>
      <c r="HU34" s="264"/>
      <c r="HV34" s="264"/>
      <c r="HW34" s="264"/>
      <c r="HX34" s="284"/>
      <c r="HY34" s="284"/>
      <c r="HZ34" s="264"/>
      <c r="IA34" s="264"/>
      <c r="IB34" s="264"/>
      <c r="IC34" s="264"/>
      <c r="ID34" s="284"/>
      <c r="IE34" s="284"/>
      <c r="IF34" s="264"/>
      <c r="IG34" s="264"/>
      <c r="IH34" s="264"/>
      <c r="II34" s="773"/>
      <c r="IJ34" s="774"/>
      <c r="IK34" s="774"/>
      <c r="IL34" s="774"/>
      <c r="IM34" s="774"/>
      <c r="IN34" s="774"/>
      <c r="IO34" s="774"/>
      <c r="IP34" s="775"/>
      <c r="IQ34" s="781"/>
      <c r="IR34" s="782"/>
      <c r="IS34" s="796"/>
      <c r="IT34" s="796"/>
      <c r="IU34" s="799"/>
      <c r="IV34" s="799"/>
      <c r="IW34" s="749"/>
      <c r="IX34" s="750"/>
      <c r="IY34" s="799"/>
      <c r="IZ34" s="749"/>
      <c r="JA34" s="750"/>
      <c r="JB34" s="799"/>
      <c r="JC34" s="802"/>
      <c r="JD34" s="802"/>
      <c r="JE34" s="802"/>
      <c r="JF34" s="802"/>
      <c r="JG34" s="802"/>
      <c r="JH34" s="749"/>
      <c r="JI34" s="750"/>
      <c r="JJ34" s="753"/>
      <c r="JK34" s="754"/>
      <c r="JL34" s="969">
        <v>
29</v>
      </c>
      <c r="JM34" s="978"/>
      <c r="JN34" s="781"/>
      <c r="JO34" s="782"/>
      <c r="JP34" s="1004" t="s">
        <v>
238</v>
      </c>
      <c r="JQ34" s="1005"/>
      <c r="JR34" s="1005"/>
      <c r="JS34" s="1005"/>
      <c r="JT34" s="1005"/>
      <c r="JU34" s="1006"/>
      <c r="JV34" s="1021">
        <v>
7.1</v>
      </c>
      <c r="JW34" s="1017"/>
      <c r="JX34" s="1017"/>
      <c r="JY34" s="1017"/>
      <c r="JZ34" s="1017"/>
      <c r="KA34" s="736">
        <v>
0.6</v>
      </c>
      <c r="KB34" s="736"/>
      <c r="KC34" s="736"/>
      <c r="KD34" s="736"/>
      <c r="KE34" s="736"/>
      <c r="KF34" s="736">
        <v>
6</v>
      </c>
      <c r="KG34" s="736"/>
      <c r="KH34" s="736"/>
      <c r="KI34" s="736"/>
      <c r="KJ34" s="736"/>
      <c r="KK34" s="736" t="s">
        <v>
1034</v>
      </c>
      <c r="KL34" s="736"/>
      <c r="KM34" s="736"/>
      <c r="KN34" s="736"/>
      <c r="KO34" s="736"/>
      <c r="KP34" s="736">
        <v>
8.8000000000000007</v>
      </c>
      <c r="KQ34" s="736"/>
      <c r="KR34" s="736"/>
      <c r="KS34" s="736"/>
      <c r="KT34" s="978"/>
      <c r="KU34" s="268"/>
      <c r="KV34" s="268"/>
      <c r="KW34" s="268"/>
      <c r="KX34" s="268"/>
      <c r="KY34" s="268"/>
      <c r="KZ34" s="268"/>
      <c r="LA34" s="268"/>
      <c r="LB34" s="268"/>
      <c r="LC34" s="268"/>
      <c r="LD34" s="268"/>
    </row>
    <row r="35" spans="1:316" ht="18" customHeight="1" x14ac:dyDescent="0.15">
      <c r="A35" s="268"/>
      <c r="B35" s="268"/>
      <c r="C35" s="268"/>
      <c r="D35" s="268"/>
      <c r="E35" s="268"/>
      <c r="F35" s="268"/>
      <c r="G35" s="268"/>
      <c r="H35" s="268"/>
      <c r="I35" s="268"/>
      <c r="J35" s="268"/>
      <c r="K35" s="266"/>
      <c r="L35" s="278"/>
      <c r="M35" s="278"/>
      <c r="N35" s="278"/>
      <c r="O35" s="278"/>
      <c r="P35" s="278"/>
      <c r="Q35" s="278"/>
      <c r="R35" s="278"/>
      <c r="S35" s="278"/>
      <c r="T35" s="278"/>
      <c r="U35" s="278"/>
      <c r="V35" s="278"/>
      <c r="W35" s="278"/>
      <c r="X35" s="278"/>
      <c r="Y35" s="278"/>
      <c r="Z35" s="278"/>
      <c r="AA35" s="278"/>
      <c r="AB35" s="278"/>
      <c r="AC35" s="278"/>
      <c r="AD35" s="278"/>
      <c r="AE35" s="278"/>
      <c r="AF35" s="266"/>
      <c r="AG35" s="266"/>
      <c r="AH35" s="266"/>
      <c r="AI35" s="266"/>
      <c r="AJ35" s="266"/>
      <c r="AK35" s="266"/>
      <c r="AL35" s="266"/>
      <c r="AM35" s="266"/>
      <c r="AN35" s="266"/>
      <c r="AO35" s="266"/>
      <c r="AP35" s="266"/>
      <c r="AQ35" s="266"/>
      <c r="AR35" s="266"/>
      <c r="AS35" s="266"/>
      <c r="AT35" s="266"/>
      <c r="AU35" s="266"/>
      <c r="AV35" s="266"/>
      <c r="AW35" s="266"/>
      <c r="AX35" s="266"/>
      <c r="AY35" s="522"/>
      <c r="AZ35" s="521"/>
      <c r="BA35" s="742">
        <v>
30</v>
      </c>
      <c r="BB35" s="742"/>
      <c r="BC35" s="742"/>
      <c r="BD35" s="524" t="s">
        <v>
14</v>
      </c>
      <c r="BE35" s="521"/>
      <c r="BF35" s="743">
        <v>
28</v>
      </c>
      <c r="BG35" s="742"/>
      <c r="BH35" s="742"/>
      <c r="BI35" s="742"/>
      <c r="BJ35" s="742">
        <v>
0</v>
      </c>
      <c r="BK35" s="742"/>
      <c r="BL35" s="742"/>
      <c r="BM35" s="742"/>
      <c r="BN35" s="742">
        <v>
20</v>
      </c>
      <c r="BO35" s="742"/>
      <c r="BP35" s="742"/>
      <c r="BQ35" s="742"/>
      <c r="BR35" s="744">
        <v>
6</v>
      </c>
      <c r="BS35" s="744"/>
      <c r="BT35" s="744"/>
      <c r="BU35" s="744"/>
      <c r="BV35" s="744">
        <v>
2</v>
      </c>
      <c r="BW35" s="744"/>
      <c r="BX35" s="744"/>
      <c r="BY35" s="745"/>
      <c r="BZ35" s="746"/>
      <c r="CA35" s="746"/>
      <c r="CB35" s="746"/>
      <c r="CC35" s="746"/>
      <c r="CD35" s="323"/>
      <c r="CE35" s="268"/>
      <c r="CF35" s="268"/>
      <c r="CG35" s="268"/>
      <c r="CH35" s="268"/>
      <c r="CI35" s="268"/>
      <c r="CJ35" s="268"/>
      <c r="CK35" s="268"/>
      <c r="CL35" s="268"/>
      <c r="CM35" s="268"/>
      <c r="CN35" s="268"/>
      <c r="CO35" s="266"/>
      <c r="CP35" s="278"/>
      <c r="CQ35" s="278"/>
      <c r="CR35" s="278"/>
      <c r="CS35" s="278"/>
      <c r="CT35" s="278"/>
      <c r="CU35" s="278"/>
      <c r="CV35" s="278"/>
      <c r="CW35" s="278"/>
      <c r="CX35" s="278"/>
      <c r="CY35" s="278"/>
      <c r="CZ35" s="278"/>
      <c r="DA35" s="278"/>
      <c r="DB35" s="278"/>
      <c r="DC35" s="278"/>
      <c r="DD35" s="278"/>
      <c r="DE35" s="278"/>
      <c r="DF35" s="278"/>
      <c r="DG35" s="278"/>
      <c r="DH35" s="278"/>
      <c r="DI35" s="278"/>
      <c r="DJ35" s="266"/>
      <c r="DK35" s="266"/>
      <c r="DL35" s="266"/>
      <c r="DM35" s="266"/>
      <c r="DN35" s="266"/>
      <c r="DO35" s="266"/>
      <c r="DP35" s="266"/>
      <c r="DQ35" s="266"/>
      <c r="DR35" s="266"/>
      <c r="DS35" s="266"/>
      <c r="DT35" s="266"/>
      <c r="DU35" s="266"/>
      <c r="DV35" s="266"/>
      <c r="DW35" s="266"/>
      <c r="DX35" s="266"/>
      <c r="DY35" s="266"/>
      <c r="DZ35" s="266"/>
      <c r="EA35" s="266"/>
      <c r="EB35" s="266"/>
      <c r="EC35" s="287"/>
      <c r="ED35" s="291"/>
      <c r="EE35" s="742">
        <v>
27</v>
      </c>
      <c r="EF35" s="742"/>
      <c r="EG35" s="742"/>
      <c r="EH35" s="292" t="s">
        <v>
14</v>
      </c>
      <c r="EI35" s="291"/>
      <c r="EJ35" s="743">
        <v>
28</v>
      </c>
      <c r="EK35" s="742"/>
      <c r="EL35" s="742"/>
      <c r="EM35" s="742"/>
      <c r="EN35" s="742"/>
      <c r="EO35" s="742"/>
      <c r="EP35" s="742"/>
      <c r="EQ35" s="742"/>
      <c r="ER35" s="742">
        <v>
24</v>
      </c>
      <c r="ES35" s="742"/>
      <c r="ET35" s="742"/>
      <c r="EU35" s="742"/>
      <c r="EV35" s="744">
        <v>
2</v>
      </c>
      <c r="EW35" s="744"/>
      <c r="EX35" s="744"/>
      <c r="EY35" s="744"/>
      <c r="EZ35" s="744">
        <v>
2</v>
      </c>
      <c r="FA35" s="744"/>
      <c r="FB35" s="744"/>
      <c r="FC35" s="745"/>
      <c r="FD35" s="746"/>
      <c r="FE35" s="746"/>
      <c r="FF35" s="746"/>
      <c r="FG35" s="746"/>
      <c r="FH35" s="323"/>
      <c r="GV35" s="266"/>
      <c r="GW35" s="284"/>
      <c r="GX35" s="284"/>
      <c r="GY35" s="284"/>
      <c r="GZ35" s="264"/>
      <c r="HA35" s="264"/>
      <c r="HB35" s="264"/>
      <c r="HC35" s="284"/>
      <c r="HD35" s="284"/>
      <c r="HE35" s="264"/>
      <c r="HF35" s="264"/>
      <c r="HG35" s="264"/>
      <c r="HH35" s="284"/>
      <c r="HI35" s="284"/>
      <c r="HJ35" s="264"/>
      <c r="HK35" s="264"/>
      <c r="HL35" s="264"/>
      <c r="HM35" s="284"/>
      <c r="HN35" s="284"/>
      <c r="HO35" s="264"/>
      <c r="HP35" s="264"/>
      <c r="HQ35" s="264"/>
      <c r="HR35" s="264"/>
      <c r="HS35" s="284"/>
      <c r="HT35" s="284"/>
      <c r="HU35" s="264"/>
      <c r="HV35" s="264"/>
      <c r="HW35" s="264"/>
      <c r="HX35" s="284"/>
      <c r="HY35" s="284"/>
      <c r="HZ35" s="264"/>
      <c r="IA35" s="264"/>
      <c r="IB35" s="264"/>
      <c r="IC35" s="264"/>
      <c r="ID35" s="284"/>
      <c r="IE35" s="284"/>
      <c r="IF35" s="264"/>
      <c r="IG35" s="264"/>
      <c r="IH35" s="264"/>
      <c r="II35" s="776"/>
      <c r="IJ35" s="777"/>
      <c r="IK35" s="777"/>
      <c r="IL35" s="777"/>
      <c r="IM35" s="777"/>
      <c r="IN35" s="777"/>
      <c r="IO35" s="777"/>
      <c r="IP35" s="778"/>
      <c r="IQ35" s="783"/>
      <c r="IR35" s="784"/>
      <c r="IS35" s="797"/>
      <c r="IT35" s="797"/>
      <c r="IU35" s="800"/>
      <c r="IV35" s="800"/>
      <c r="IW35" s="751"/>
      <c r="IX35" s="752"/>
      <c r="IY35" s="800"/>
      <c r="IZ35" s="751"/>
      <c r="JA35" s="752"/>
      <c r="JB35" s="800"/>
      <c r="JC35" s="803"/>
      <c r="JD35" s="803"/>
      <c r="JE35" s="803"/>
      <c r="JF35" s="803"/>
      <c r="JG35" s="803"/>
      <c r="JH35" s="751"/>
      <c r="JI35" s="752"/>
      <c r="JJ35" s="753"/>
      <c r="JK35" s="754"/>
      <c r="JL35" s="1015" t="s">
        <v>
164</v>
      </c>
      <c r="JM35" s="1016"/>
      <c r="JN35" s="783"/>
      <c r="JO35" s="784"/>
      <c r="JP35" s="1007"/>
      <c r="JQ35" s="1008"/>
      <c r="JR35" s="1008"/>
      <c r="JS35" s="1008"/>
      <c r="JT35" s="1008"/>
      <c r="JU35" s="1009"/>
      <c r="JV35" s="1021"/>
      <c r="JW35" s="1017"/>
      <c r="JX35" s="1017"/>
      <c r="JY35" s="1017"/>
      <c r="JZ35" s="1017"/>
      <c r="KA35" s="736"/>
      <c r="KB35" s="736"/>
      <c r="KC35" s="736"/>
      <c r="KD35" s="736"/>
      <c r="KE35" s="736"/>
      <c r="KF35" s="736"/>
      <c r="KG35" s="736"/>
      <c r="KH35" s="736"/>
      <c r="KI35" s="736"/>
      <c r="KJ35" s="736"/>
      <c r="KK35" s="736"/>
      <c r="KL35" s="736"/>
      <c r="KM35" s="736"/>
      <c r="KN35" s="736"/>
      <c r="KO35" s="736"/>
      <c r="KP35" s="736"/>
      <c r="KQ35" s="736"/>
      <c r="KR35" s="736"/>
      <c r="KS35" s="736"/>
      <c r="KT35" s="978"/>
      <c r="KU35" s="268"/>
      <c r="KV35" s="268"/>
      <c r="KW35" s="268"/>
      <c r="KX35" s="268"/>
      <c r="KY35" s="268"/>
      <c r="KZ35" s="268"/>
      <c r="LA35" s="268"/>
      <c r="LB35" s="268"/>
      <c r="LC35" s="268"/>
      <c r="LD35" s="268"/>
    </row>
    <row r="36" spans="1:316" ht="18" customHeight="1" x14ac:dyDescent="0.15">
      <c r="A36" s="268"/>
      <c r="B36" s="268"/>
      <c r="C36" s="268"/>
      <c r="D36" s="268"/>
      <c r="E36" s="268"/>
      <c r="F36" s="268"/>
      <c r="G36" s="268"/>
      <c r="H36" s="268"/>
      <c r="I36" s="268"/>
      <c r="J36" s="268"/>
      <c r="K36" s="264"/>
      <c r="L36" s="278"/>
      <c r="M36" s="264"/>
      <c r="N36" s="264"/>
      <c r="O36" s="264"/>
      <c r="P36" s="264"/>
      <c r="Q36" s="264"/>
      <c r="R36" s="264"/>
      <c r="S36" s="264"/>
      <c r="T36" s="264"/>
      <c r="U36" s="264"/>
      <c r="V36" s="264"/>
      <c r="W36" s="264"/>
      <c r="X36" s="264"/>
      <c r="Y36" s="264"/>
      <c r="Z36" s="264"/>
      <c r="AA36" s="264"/>
      <c r="AB36" s="264"/>
      <c r="AC36" s="264"/>
      <c r="AD36" s="264"/>
      <c r="AE36" s="264"/>
      <c r="AF36" s="266"/>
      <c r="AG36" s="266"/>
      <c r="AH36" s="266"/>
      <c r="AI36" s="266"/>
      <c r="AJ36" s="266"/>
      <c r="AK36" s="266"/>
      <c r="AL36" s="266"/>
      <c r="AM36" s="266"/>
      <c r="AN36" s="266"/>
      <c r="AO36" s="266"/>
      <c r="AP36" s="266"/>
      <c r="AQ36" s="266"/>
      <c r="AR36" s="266"/>
      <c r="AS36" s="266"/>
      <c r="AT36" s="266"/>
      <c r="AU36" s="266"/>
      <c r="AV36" s="266"/>
      <c r="AW36" s="266"/>
      <c r="AX36" s="266"/>
      <c r="AZ36" s="513" t="s">
        <v>
266</v>
      </c>
      <c r="BA36" s="513"/>
      <c r="BB36" s="325" t="s">
        <v>
1115</v>
      </c>
      <c r="BC36" s="325"/>
      <c r="BD36" s="326" t="s">
        <v>
260</v>
      </c>
      <c r="BE36" s="326"/>
      <c r="BF36" s="326"/>
      <c r="BG36" s="327"/>
      <c r="BH36" s="327"/>
      <c r="BI36" s="327"/>
      <c r="BJ36" s="327"/>
      <c r="BK36" s="327"/>
      <c r="BL36" s="327"/>
      <c r="BM36" s="327"/>
      <c r="BN36" s="327"/>
      <c r="BO36" s="327"/>
      <c r="BP36" s="327"/>
      <c r="BQ36" s="328"/>
      <c r="BR36" s="329"/>
      <c r="BS36" s="329"/>
      <c r="BT36" s="329"/>
      <c r="BU36" s="327"/>
      <c r="BV36" s="330"/>
      <c r="BW36" s="330"/>
      <c r="BX36" s="331"/>
      <c r="BY36" s="331"/>
      <c r="BZ36" s="331"/>
      <c r="CA36" s="331"/>
      <c r="CB36" s="331"/>
      <c r="CE36" s="268"/>
      <c r="CF36" s="268"/>
      <c r="CG36" s="268"/>
      <c r="CH36" s="268"/>
      <c r="CI36" s="268"/>
      <c r="CJ36" s="268"/>
      <c r="CK36" s="268"/>
      <c r="CL36" s="268"/>
      <c r="CM36" s="268"/>
      <c r="CN36" s="268"/>
      <c r="CO36" s="264"/>
      <c r="CP36" s="278"/>
      <c r="CQ36" s="264"/>
      <c r="CR36" s="264"/>
      <c r="CS36" s="264"/>
      <c r="CT36" s="264"/>
      <c r="CU36" s="264"/>
      <c r="CV36" s="264"/>
      <c r="CW36" s="264"/>
      <c r="CX36" s="264"/>
      <c r="CY36" s="264"/>
      <c r="CZ36" s="264"/>
      <c r="DA36" s="264"/>
      <c r="DB36" s="264"/>
      <c r="DC36" s="264"/>
      <c r="DD36" s="264"/>
      <c r="DE36" s="264"/>
      <c r="DF36" s="264"/>
      <c r="DG36" s="264"/>
      <c r="DH36" s="264"/>
      <c r="DI36" s="264"/>
      <c r="DJ36" s="266"/>
      <c r="DK36" s="266"/>
      <c r="DL36" s="266"/>
      <c r="DM36" s="266"/>
      <c r="DN36" s="266"/>
      <c r="DO36" s="266"/>
      <c r="DP36" s="266"/>
      <c r="DQ36" s="266"/>
      <c r="DR36" s="266"/>
      <c r="DS36" s="266"/>
      <c r="DT36" s="266"/>
      <c r="DU36" s="266"/>
      <c r="DV36" s="266"/>
      <c r="DW36" s="266"/>
      <c r="DX36" s="266"/>
      <c r="DY36" s="266"/>
      <c r="DZ36" s="266"/>
      <c r="EA36" s="266"/>
      <c r="EB36" s="266"/>
      <c r="ED36" s="297" t="s">
        <v>
266</v>
      </c>
      <c r="EE36" s="297"/>
      <c r="EF36" s="325" t="s">
        <v>
764</v>
      </c>
      <c r="EG36" s="325"/>
      <c r="EH36" s="326" t="s">
        <v>
260</v>
      </c>
      <c r="EI36" s="326"/>
      <c r="EJ36" s="326"/>
      <c r="EK36" s="327"/>
      <c r="EL36" s="327"/>
      <c r="EM36" s="327"/>
      <c r="EN36" s="327"/>
      <c r="EO36" s="327"/>
      <c r="EP36" s="327"/>
      <c r="EQ36" s="327"/>
      <c r="ER36" s="327"/>
      <c r="ES36" s="327"/>
      <c r="ET36" s="327"/>
      <c r="EU36" s="328"/>
      <c r="EV36" s="329"/>
      <c r="EW36" s="329"/>
      <c r="EX36" s="329"/>
      <c r="EY36" s="327"/>
      <c r="EZ36" s="330"/>
      <c r="FA36" s="330"/>
      <c r="FB36" s="331"/>
      <c r="FC36" s="331"/>
      <c r="FD36" s="331"/>
      <c r="FE36" s="331"/>
      <c r="FF36" s="331"/>
      <c r="FI36" s="590" t="s">
        <v>
7</v>
      </c>
      <c r="FJ36" s="591"/>
      <c r="FK36" s="591"/>
      <c r="FL36" s="591"/>
      <c r="FM36" s="591"/>
      <c r="FN36" s="591"/>
      <c r="FO36" s="591"/>
      <c r="FP36" s="592"/>
      <c r="FQ36" s="590" t="s">
        <v>
990</v>
      </c>
      <c r="FR36" s="591"/>
      <c r="FS36" s="591"/>
      <c r="FT36" s="591"/>
      <c r="FU36" s="591"/>
      <c r="FV36" s="592"/>
      <c r="FW36" s="590" t="s">
        <v>
991</v>
      </c>
      <c r="FX36" s="591"/>
      <c r="FY36" s="591"/>
      <c r="FZ36" s="591"/>
      <c r="GA36" s="591"/>
      <c r="GB36" s="592"/>
      <c r="GC36" s="590" t="s">
        <v>
844</v>
      </c>
      <c r="GD36" s="591"/>
      <c r="GE36" s="591"/>
      <c r="GF36" s="591"/>
      <c r="GG36" s="591"/>
      <c r="GH36" s="592"/>
      <c r="GI36" s="590" t="s">
        <v>
845</v>
      </c>
      <c r="GJ36" s="591"/>
      <c r="GK36" s="591"/>
      <c r="GL36" s="591"/>
      <c r="GM36" s="591"/>
      <c r="GN36" s="592"/>
      <c r="GO36" s="590" t="s">
        <v>
846</v>
      </c>
      <c r="GP36" s="591"/>
      <c r="GQ36" s="591"/>
      <c r="GR36" s="591"/>
      <c r="GS36" s="591"/>
      <c r="GT36" s="592"/>
      <c r="GU36" s="266"/>
      <c r="GV36" s="266"/>
      <c r="GW36" s="284"/>
      <c r="GX36" s="284"/>
      <c r="GY36" s="284"/>
      <c r="GZ36" s="264"/>
      <c r="HA36" s="264"/>
      <c r="HB36" s="264"/>
      <c r="HC36" s="284"/>
      <c r="HD36" s="284"/>
      <c r="HE36" s="264"/>
      <c r="HF36" s="264"/>
      <c r="HG36" s="264"/>
      <c r="HH36" s="284"/>
      <c r="HI36" s="284"/>
      <c r="HJ36" s="264"/>
      <c r="HK36" s="264"/>
      <c r="HL36" s="264"/>
      <c r="HM36" s="284"/>
      <c r="HN36" s="284"/>
      <c r="HO36" s="264"/>
      <c r="HP36" s="264"/>
      <c r="HQ36" s="264"/>
      <c r="HR36" s="264"/>
      <c r="HS36" s="284"/>
      <c r="HT36" s="284"/>
      <c r="HU36" s="264"/>
      <c r="HV36" s="264"/>
      <c r="HW36" s="264"/>
      <c r="HX36" s="284"/>
      <c r="HY36" s="284"/>
      <c r="HZ36" s="264"/>
      <c r="IA36" s="264"/>
      <c r="IB36" s="264"/>
      <c r="IC36" s="264"/>
      <c r="ID36" s="284"/>
      <c r="IE36" s="284"/>
      <c r="IF36" s="264"/>
      <c r="IG36" s="264"/>
      <c r="IH36" s="264"/>
      <c r="II36" s="390"/>
      <c r="IJ36" s="204"/>
      <c r="IK36" s="427" t="s">
        <v>
13</v>
      </c>
      <c r="IL36" s="738">
        <v>
28</v>
      </c>
      <c r="IM36" s="738"/>
      <c r="IN36" s="429" t="s">
        <v>
14</v>
      </c>
      <c r="IO36" s="429"/>
      <c r="IP36" s="432"/>
      <c r="IQ36" s="739">
        <v>
399</v>
      </c>
      <c r="IR36" s="740"/>
      <c r="IS36" s="433">
        <v>
1</v>
      </c>
      <c r="IT36" s="434">
        <v>
0</v>
      </c>
      <c r="IU36" s="434">
        <v>
2</v>
      </c>
      <c r="IV36" s="434">
        <v>
3</v>
      </c>
      <c r="IW36" s="740">
        <v>
0</v>
      </c>
      <c r="IX36" s="740"/>
      <c r="IY36" s="434">
        <v>
0</v>
      </c>
      <c r="IZ36" s="740">
        <v>
263</v>
      </c>
      <c r="JA36" s="740"/>
      <c r="JB36" s="434">
        <v>
0</v>
      </c>
      <c r="JC36" s="434">
        <v>
0</v>
      </c>
      <c r="JD36" s="433">
        <v>
0</v>
      </c>
      <c r="JE36" s="434">
        <v>
2</v>
      </c>
      <c r="JF36" s="434">
        <v>
61</v>
      </c>
      <c r="JG36" s="433">
        <v>
4</v>
      </c>
      <c r="JH36" s="740">
        <v>
63</v>
      </c>
      <c r="JI36" s="741"/>
      <c r="JJ36" s="332"/>
      <c r="JK36" s="332"/>
      <c r="JL36" s="1002" t="s">
        <v>
229</v>
      </c>
      <c r="JM36" s="1003"/>
      <c r="JN36" s="779" t="s">
        <v>
230</v>
      </c>
      <c r="JO36" s="780"/>
      <c r="JP36" s="1004" t="s">
        <v>
231</v>
      </c>
      <c r="JQ36" s="1005"/>
      <c r="JR36" s="1005"/>
      <c r="JS36" s="1005"/>
      <c r="JT36" s="1005"/>
      <c r="JU36" s="1006"/>
      <c r="JV36" s="969">
        <v>
7.4</v>
      </c>
      <c r="JW36" s="736"/>
      <c r="JX36" s="736"/>
      <c r="JY36" s="736"/>
      <c r="JZ36" s="736"/>
      <c r="KA36" s="736">
        <v>
0.9</v>
      </c>
      <c r="KB36" s="736"/>
      <c r="KC36" s="736"/>
      <c r="KD36" s="736"/>
      <c r="KE36" s="736"/>
      <c r="KF36" s="736">
        <v>
7</v>
      </c>
      <c r="KG36" s="736"/>
      <c r="KH36" s="736"/>
      <c r="KI36" s="736"/>
      <c r="KJ36" s="736"/>
      <c r="KK36" s="736" t="s">
        <v>
1034</v>
      </c>
      <c r="KL36" s="736"/>
      <c r="KM36" s="736"/>
      <c r="KN36" s="736"/>
      <c r="KO36" s="736"/>
      <c r="KP36" s="736">
        <v>
9</v>
      </c>
      <c r="KQ36" s="736"/>
      <c r="KR36" s="736"/>
      <c r="KS36" s="736"/>
      <c r="KT36" s="978"/>
      <c r="KU36" s="268"/>
      <c r="KV36" s="268"/>
      <c r="KW36" s="268"/>
      <c r="KX36" s="268"/>
      <c r="KY36" s="268"/>
      <c r="KZ36" s="268"/>
      <c r="LA36" s="268"/>
      <c r="LB36" s="268"/>
      <c r="LC36" s="268"/>
      <c r="LD36" s="268"/>
    </row>
    <row r="37" spans="1:316" ht="18" customHeight="1" x14ac:dyDescent="0.15">
      <c r="A37" s="268"/>
      <c r="B37" s="268"/>
      <c r="C37" s="268"/>
      <c r="D37" s="268"/>
      <c r="E37" s="268"/>
      <c r="F37" s="268"/>
      <c r="G37" s="268"/>
      <c r="H37" s="268"/>
      <c r="I37" s="268"/>
      <c r="J37" s="268"/>
      <c r="K37" s="266"/>
      <c r="L37" s="266"/>
      <c r="M37" s="266"/>
      <c r="N37" s="266"/>
      <c r="O37" s="266"/>
      <c r="P37" s="266"/>
      <c r="Q37" s="266"/>
      <c r="R37" s="266"/>
      <c r="S37" s="266"/>
      <c r="T37" s="266"/>
      <c r="U37" s="266"/>
      <c r="V37" s="266"/>
      <c r="W37" s="266"/>
      <c r="X37" s="266"/>
      <c r="Y37" s="266"/>
      <c r="Z37" s="266"/>
      <c r="AA37" s="266"/>
      <c r="AB37" s="266"/>
      <c r="AC37" s="266"/>
      <c r="AD37" s="266"/>
      <c r="AE37" s="266"/>
      <c r="AF37" s="266"/>
      <c r="AG37" s="266"/>
      <c r="AH37" s="266"/>
      <c r="AI37" s="266"/>
      <c r="AJ37" s="266"/>
      <c r="AK37" s="266"/>
      <c r="AL37" s="266"/>
      <c r="AM37" s="266"/>
      <c r="AN37" s="266"/>
      <c r="AO37" s="266"/>
      <c r="AP37" s="266"/>
      <c r="AQ37" s="266"/>
      <c r="AR37" s="266"/>
      <c r="AS37" s="266"/>
      <c r="AT37" s="266"/>
      <c r="AU37" s="266"/>
      <c r="AV37" s="266"/>
      <c r="AW37" s="266"/>
      <c r="AX37" s="266"/>
      <c r="BD37" s="278" t="s">
        <v>
1116</v>
      </c>
      <c r="BX37" s="516"/>
      <c r="BY37" s="516"/>
      <c r="BZ37" s="516"/>
      <c r="CA37" s="331"/>
      <c r="CB37" s="331"/>
      <c r="CE37" s="268"/>
      <c r="CF37" s="268"/>
      <c r="CG37" s="268"/>
      <c r="CH37" s="268"/>
      <c r="CI37" s="268"/>
      <c r="CJ37" s="268"/>
      <c r="CK37" s="268"/>
      <c r="CL37" s="268"/>
      <c r="CM37" s="268"/>
      <c r="CN37" s="268"/>
      <c r="CO37" s="266"/>
      <c r="CP37" s="266"/>
      <c r="CQ37" s="266"/>
      <c r="CR37" s="266"/>
      <c r="CS37" s="266"/>
      <c r="CT37" s="266"/>
      <c r="CU37" s="266"/>
      <c r="CV37" s="266"/>
      <c r="CW37" s="266"/>
      <c r="CX37" s="266"/>
      <c r="CY37" s="266"/>
      <c r="CZ37" s="266"/>
      <c r="DA37" s="266"/>
      <c r="DB37" s="266"/>
      <c r="DC37" s="266"/>
      <c r="DD37" s="266"/>
      <c r="DE37" s="266"/>
      <c r="DF37" s="266"/>
      <c r="DG37" s="266"/>
      <c r="DH37" s="266"/>
      <c r="DI37" s="266"/>
      <c r="DJ37" s="266"/>
      <c r="DK37" s="266"/>
      <c r="DL37" s="266"/>
      <c r="DM37" s="266"/>
      <c r="DN37" s="266"/>
      <c r="DO37" s="266"/>
      <c r="DP37" s="266"/>
      <c r="DQ37" s="266"/>
      <c r="DR37" s="266"/>
      <c r="DS37" s="266"/>
      <c r="DT37" s="266"/>
      <c r="DU37" s="266"/>
      <c r="DV37" s="266"/>
      <c r="DW37" s="266"/>
      <c r="DX37" s="266"/>
      <c r="DY37" s="266"/>
      <c r="DZ37" s="266"/>
      <c r="EA37" s="266"/>
      <c r="EB37" s="266"/>
      <c r="EH37" s="278" t="s">
        <v>
765</v>
      </c>
      <c r="FB37" s="267"/>
      <c r="FC37" s="267"/>
      <c r="FD37" s="267"/>
      <c r="FE37" s="331"/>
      <c r="FF37" s="331"/>
      <c r="FI37" s="149"/>
      <c r="FJ37" s="559" t="s">
        <v>
261</v>
      </c>
      <c r="FK37" s="559"/>
      <c r="FL37" s="559"/>
      <c r="FM37" s="559"/>
      <c r="FN37" s="559"/>
      <c r="FO37" s="559"/>
      <c r="FP37" s="404"/>
      <c r="FQ37" s="240"/>
      <c r="FR37" s="735">
        <v>
1.34</v>
      </c>
      <c r="FS37" s="735"/>
      <c r="FT37" s="735"/>
      <c r="FU37" s="735"/>
      <c r="FV37" s="401"/>
      <c r="FW37" s="401"/>
      <c r="FX37" s="735">
        <v>
1.36</v>
      </c>
      <c r="FY37" s="735"/>
      <c r="FZ37" s="735"/>
      <c r="GA37" s="735"/>
      <c r="GB37" s="241"/>
      <c r="GC37" s="401"/>
      <c r="GD37" s="735">
        <v>
1.23</v>
      </c>
      <c r="GE37" s="735"/>
      <c r="GF37" s="735"/>
      <c r="GG37" s="735"/>
      <c r="GH37" s="401"/>
      <c r="GI37" s="401"/>
      <c r="GJ37" s="735">
        <v>
1.21</v>
      </c>
      <c r="GK37" s="735"/>
      <c r="GL37" s="735"/>
      <c r="GM37" s="735"/>
      <c r="GN37" s="401"/>
      <c r="GO37" s="401"/>
      <c r="GP37" s="735">
        <v>
1.3</v>
      </c>
      <c r="GQ37" s="735"/>
      <c r="GR37" s="735"/>
      <c r="GS37" s="735"/>
      <c r="GT37" s="156"/>
      <c r="GU37" s="266"/>
      <c r="GV37" s="266"/>
      <c r="GW37" s="266"/>
      <c r="GX37" s="266"/>
      <c r="GY37" s="266"/>
      <c r="GZ37" s="266"/>
      <c r="HA37" s="266"/>
      <c r="HB37" s="266"/>
      <c r="HC37" s="266"/>
      <c r="HD37" s="266"/>
      <c r="HE37" s="266"/>
      <c r="HF37" s="266"/>
      <c r="HG37" s="266"/>
      <c r="HH37" s="266"/>
      <c r="HI37" s="266"/>
      <c r="HJ37" s="266"/>
      <c r="HK37" s="266"/>
      <c r="HL37" s="266"/>
      <c r="HM37" s="266"/>
      <c r="HN37" s="266"/>
      <c r="HO37" s="266"/>
      <c r="HP37" s="266"/>
      <c r="HQ37" s="266"/>
      <c r="HR37" s="266"/>
      <c r="HS37" s="266"/>
      <c r="HT37" s="266"/>
      <c r="HU37" s="266"/>
      <c r="HV37" s="266"/>
      <c r="HW37" s="266"/>
      <c r="HX37" s="266"/>
      <c r="HY37" s="266"/>
      <c r="HZ37" s="266"/>
      <c r="IA37" s="266"/>
      <c r="IB37" s="266"/>
      <c r="IC37" s="266"/>
      <c r="ID37" s="266"/>
      <c r="IE37" s="266"/>
      <c r="IF37" s="266"/>
      <c r="IG37" s="266"/>
      <c r="IH37" s="266"/>
      <c r="II37" s="374"/>
      <c r="IJ37" s="203"/>
      <c r="IK37" s="202"/>
      <c r="IL37" s="736">
        <v>
29</v>
      </c>
      <c r="IM37" s="736"/>
      <c r="IN37" s="426" t="s">
        <v>
14</v>
      </c>
      <c r="IO37" s="426"/>
      <c r="IP37" s="435"/>
      <c r="IQ37" s="737">
        <v>
420</v>
      </c>
      <c r="IR37" s="728"/>
      <c r="IS37" s="436">
        <v>
0</v>
      </c>
      <c r="IT37" s="436">
        <v>
0</v>
      </c>
      <c r="IU37" s="436">
        <v>
2</v>
      </c>
      <c r="IV37" s="436">
        <v>
2</v>
      </c>
      <c r="IW37" s="728">
        <v>
0</v>
      </c>
      <c r="IX37" s="728"/>
      <c r="IY37" s="436">
        <v>
0</v>
      </c>
      <c r="IZ37" s="728">
        <v>
283</v>
      </c>
      <c r="JA37" s="728"/>
      <c r="JB37" s="436">
        <v>
0</v>
      </c>
      <c r="JC37" s="436">
        <v>
2</v>
      </c>
      <c r="JD37" s="436">
        <v>
0</v>
      </c>
      <c r="JE37" s="436">
        <v>
2</v>
      </c>
      <c r="JF37" s="436">
        <v>
80</v>
      </c>
      <c r="JG37" s="436">
        <v>
0</v>
      </c>
      <c r="JH37" s="728">
        <v>
49</v>
      </c>
      <c r="JI37" s="729"/>
      <c r="JJ37" s="332"/>
      <c r="JK37" s="332"/>
      <c r="JL37" s="1010" t="s">
        <v>
235</v>
      </c>
      <c r="JM37" s="1011"/>
      <c r="JN37" s="781"/>
      <c r="JO37" s="782"/>
      <c r="JP37" s="1007"/>
      <c r="JQ37" s="1008"/>
      <c r="JR37" s="1008"/>
      <c r="JS37" s="1008"/>
      <c r="JT37" s="1008"/>
      <c r="JU37" s="1009"/>
      <c r="JV37" s="969"/>
      <c r="JW37" s="736"/>
      <c r="JX37" s="736"/>
      <c r="JY37" s="736"/>
      <c r="JZ37" s="736"/>
      <c r="KA37" s="736"/>
      <c r="KB37" s="736"/>
      <c r="KC37" s="736"/>
      <c r="KD37" s="736"/>
      <c r="KE37" s="736"/>
      <c r="KF37" s="736"/>
      <c r="KG37" s="736"/>
      <c r="KH37" s="736"/>
      <c r="KI37" s="736"/>
      <c r="KJ37" s="736"/>
      <c r="KK37" s="736"/>
      <c r="KL37" s="736"/>
      <c r="KM37" s="736"/>
      <c r="KN37" s="736"/>
      <c r="KO37" s="736"/>
      <c r="KP37" s="736"/>
      <c r="KQ37" s="736"/>
      <c r="KR37" s="736"/>
      <c r="KS37" s="736"/>
      <c r="KT37" s="978"/>
      <c r="KU37" s="268"/>
      <c r="KV37" s="268"/>
      <c r="KW37" s="268"/>
      <c r="KX37" s="268"/>
      <c r="KY37" s="268"/>
      <c r="KZ37" s="268"/>
      <c r="LA37" s="268"/>
      <c r="LB37" s="268"/>
      <c r="LC37" s="268"/>
      <c r="LD37" s="268"/>
    </row>
    <row r="38" spans="1:316" ht="18" customHeight="1" x14ac:dyDescent="0.15">
      <c r="A38" s="268"/>
      <c r="B38" s="268"/>
      <c r="C38" s="268"/>
      <c r="D38" s="268"/>
      <c r="E38" s="268"/>
      <c r="F38" s="268"/>
      <c r="G38" s="268"/>
      <c r="H38" s="268"/>
      <c r="I38" s="268"/>
      <c r="J38" s="268"/>
      <c r="K38" s="266"/>
      <c r="L38" s="266"/>
      <c r="M38" s="266"/>
      <c r="N38" s="266"/>
      <c r="O38" s="266"/>
      <c r="P38" s="266"/>
      <c r="Q38" s="266"/>
      <c r="R38" s="266"/>
      <c r="S38" s="266"/>
      <c r="T38" s="266"/>
      <c r="U38" s="266"/>
      <c r="V38" s="266"/>
      <c r="W38" s="266"/>
      <c r="X38" s="266"/>
      <c r="Y38" s="266"/>
      <c r="Z38" s="266"/>
      <c r="AA38" s="266"/>
      <c r="AB38" s="266"/>
      <c r="AC38" s="266"/>
      <c r="AD38" s="266"/>
      <c r="AE38" s="266"/>
      <c r="AF38" s="266"/>
      <c r="AG38" s="266"/>
      <c r="AH38" s="266"/>
      <c r="AI38" s="266"/>
      <c r="AJ38" s="266"/>
      <c r="AK38" s="266"/>
      <c r="AL38" s="266"/>
      <c r="AM38" s="266"/>
      <c r="AN38" s="266"/>
      <c r="AO38" s="266"/>
      <c r="AP38" s="266"/>
      <c r="AQ38" s="266"/>
      <c r="AR38" s="266"/>
      <c r="AS38" s="266"/>
      <c r="AT38" s="266"/>
      <c r="AU38" s="266"/>
      <c r="AV38" s="266"/>
      <c r="AW38" s="266"/>
      <c r="AX38" s="266"/>
      <c r="BB38" s="333" t="s">
        <v>
262</v>
      </c>
      <c r="BC38" s="333"/>
      <c r="BD38" s="268" t="s">
        <v>
750</v>
      </c>
      <c r="BE38" s="268"/>
      <c r="BF38" s="268"/>
      <c r="BG38" s="268"/>
      <c r="BH38" s="268"/>
      <c r="BI38" s="268"/>
      <c r="BJ38" s="268"/>
      <c r="BK38" s="268"/>
      <c r="BL38" s="268"/>
      <c r="BM38" s="268"/>
      <c r="BN38" s="268"/>
      <c r="BO38" s="268"/>
      <c r="BP38" s="268"/>
      <c r="BQ38" s="268"/>
      <c r="BR38" s="268"/>
      <c r="BS38" s="268"/>
      <c r="BT38" s="268"/>
      <c r="BU38" s="268"/>
      <c r="BV38" s="268"/>
      <c r="BW38" s="268"/>
      <c r="BX38" s="516"/>
      <c r="BY38" s="516"/>
      <c r="BZ38" s="516"/>
      <c r="CA38" s="516"/>
      <c r="CB38" s="516"/>
      <c r="CC38" s="268"/>
      <c r="CD38" s="268"/>
      <c r="CE38" s="268"/>
      <c r="CF38" s="268"/>
      <c r="CG38" s="268"/>
      <c r="CH38" s="268"/>
      <c r="CI38" s="268"/>
      <c r="CJ38" s="268"/>
      <c r="CK38" s="268"/>
      <c r="CL38" s="268"/>
      <c r="CM38" s="268"/>
      <c r="CN38" s="268"/>
      <c r="CO38" s="266"/>
      <c r="CP38" s="266"/>
      <c r="CQ38" s="266"/>
      <c r="CR38" s="266"/>
      <c r="CS38" s="266"/>
      <c r="CT38" s="266"/>
      <c r="CU38" s="266"/>
      <c r="CV38" s="266"/>
      <c r="CW38" s="266"/>
      <c r="CX38" s="266"/>
      <c r="CY38" s="266"/>
      <c r="CZ38" s="266"/>
      <c r="DA38" s="266"/>
      <c r="DB38" s="266"/>
      <c r="DC38" s="266"/>
      <c r="DD38" s="266"/>
      <c r="DE38" s="266"/>
      <c r="DF38" s="266"/>
      <c r="DG38" s="266"/>
      <c r="DH38" s="266"/>
      <c r="DI38" s="266"/>
      <c r="DJ38" s="266"/>
      <c r="DK38" s="266"/>
      <c r="DL38" s="266"/>
      <c r="DM38" s="266"/>
      <c r="DN38" s="266"/>
      <c r="DO38" s="266"/>
      <c r="DP38" s="266"/>
      <c r="DQ38" s="266"/>
      <c r="DR38" s="266"/>
      <c r="DS38" s="266"/>
      <c r="DT38" s="266"/>
      <c r="DU38" s="266"/>
      <c r="DV38" s="266"/>
      <c r="DW38" s="266"/>
      <c r="DX38" s="266"/>
      <c r="DY38" s="266"/>
      <c r="DZ38" s="266"/>
      <c r="EA38" s="266"/>
      <c r="EB38" s="266"/>
      <c r="EF38" s="333" t="s">
        <v>
262</v>
      </c>
      <c r="EG38" s="333"/>
      <c r="EH38" s="268" t="s">
        <v>
750</v>
      </c>
      <c r="EI38" s="268"/>
      <c r="EJ38" s="268"/>
      <c r="EK38" s="268"/>
      <c r="EL38" s="268"/>
      <c r="EM38" s="268"/>
      <c r="EN38" s="268"/>
      <c r="EO38" s="268"/>
      <c r="EP38" s="268"/>
      <c r="EQ38" s="268"/>
      <c r="ER38" s="268"/>
      <c r="ES38" s="268"/>
      <c r="ET38" s="268"/>
      <c r="EU38" s="268"/>
      <c r="EV38" s="268"/>
      <c r="EW38" s="268"/>
      <c r="EX38" s="268"/>
      <c r="EY38" s="268"/>
      <c r="EZ38" s="268"/>
      <c r="FA38" s="268"/>
      <c r="FB38" s="267"/>
      <c r="FC38" s="267"/>
      <c r="FD38" s="267"/>
      <c r="FE38" s="267"/>
      <c r="FF38" s="267"/>
      <c r="FG38" s="268"/>
      <c r="FH38" s="268"/>
      <c r="FI38" s="405"/>
      <c r="FJ38" s="538" t="s">
        <v>
237</v>
      </c>
      <c r="FK38" s="538"/>
      <c r="FL38" s="538"/>
      <c r="FM38" s="538"/>
      <c r="FN38" s="538"/>
      <c r="FO38" s="538"/>
      <c r="FP38" s="403"/>
      <c r="FQ38" s="242"/>
      <c r="FR38" s="730">
        <v>
1.1499999999999999</v>
      </c>
      <c r="FS38" s="730"/>
      <c r="FT38" s="730"/>
      <c r="FU38" s="730"/>
      <c r="FV38" s="400"/>
      <c r="FW38" s="400"/>
      <c r="FX38" s="730">
        <v>
1.24</v>
      </c>
      <c r="FY38" s="730"/>
      <c r="FZ38" s="730"/>
      <c r="GA38" s="730"/>
      <c r="GB38" s="74"/>
      <c r="GC38" s="400"/>
      <c r="GD38" s="730">
        <v>
1.24</v>
      </c>
      <c r="GE38" s="730"/>
      <c r="GF38" s="730"/>
      <c r="GG38" s="730"/>
      <c r="GH38" s="400"/>
      <c r="GI38" s="400"/>
      <c r="GJ38" s="730">
        <v>
1.21</v>
      </c>
      <c r="GK38" s="730"/>
      <c r="GL38" s="730"/>
      <c r="GM38" s="730"/>
      <c r="GN38" s="400"/>
      <c r="GO38" s="400"/>
      <c r="GP38" s="730">
        <v>
1.2</v>
      </c>
      <c r="GQ38" s="730"/>
      <c r="GR38" s="730"/>
      <c r="GS38" s="730"/>
      <c r="GT38" s="153"/>
      <c r="GU38" s="266"/>
      <c r="GV38" s="266"/>
      <c r="GW38" s="264"/>
      <c r="GX38" s="264"/>
      <c r="GY38" s="264"/>
      <c r="GZ38" s="264"/>
      <c r="HA38" s="264"/>
      <c r="HB38" s="264"/>
      <c r="HC38" s="264"/>
      <c r="HD38" s="264"/>
      <c r="HE38" s="264"/>
      <c r="HF38" s="264"/>
      <c r="HG38" s="266"/>
      <c r="HH38" s="266"/>
      <c r="HI38" s="266"/>
      <c r="HJ38" s="266"/>
      <c r="HK38" s="266"/>
      <c r="HL38" s="266"/>
      <c r="HM38" s="266"/>
      <c r="HN38" s="266"/>
      <c r="HO38" s="266"/>
      <c r="HP38" s="266"/>
      <c r="HQ38" s="266"/>
      <c r="HR38" s="266"/>
      <c r="HS38" s="266"/>
      <c r="HT38" s="266"/>
      <c r="HU38" s="266"/>
      <c r="HV38" s="266"/>
      <c r="HW38" s="266"/>
      <c r="HX38" s="266"/>
      <c r="HY38" s="266"/>
      <c r="HZ38" s="266"/>
      <c r="IA38" s="266"/>
      <c r="IB38" s="266"/>
      <c r="IC38" s="266"/>
      <c r="ID38" s="266"/>
      <c r="IE38" s="266"/>
      <c r="IF38" s="266"/>
      <c r="IG38" s="266"/>
      <c r="IH38" s="266"/>
      <c r="II38" s="375"/>
      <c r="IJ38" s="376"/>
      <c r="IK38" s="391"/>
      <c r="IL38" s="731">
        <v>
30</v>
      </c>
      <c r="IM38" s="731"/>
      <c r="IN38" s="431" t="s">
        <v>
14</v>
      </c>
      <c r="IO38" s="431"/>
      <c r="IP38" s="437"/>
      <c r="IQ38" s="732">
        <v>
250</v>
      </c>
      <c r="IR38" s="733"/>
      <c r="IS38" s="438">
        <v>
0</v>
      </c>
      <c r="IT38" s="438">
        <v>
0</v>
      </c>
      <c r="IU38" s="438">
        <v>
1</v>
      </c>
      <c r="IV38" s="438">
        <v>
0</v>
      </c>
      <c r="IW38" s="733">
        <v>
0</v>
      </c>
      <c r="IX38" s="733"/>
      <c r="IY38" s="438">
        <v>
0</v>
      </c>
      <c r="IZ38" s="733">
        <v>
130</v>
      </c>
      <c r="JA38" s="733"/>
      <c r="JB38" s="438">
        <v>
0</v>
      </c>
      <c r="JC38" s="438">
        <v>
0</v>
      </c>
      <c r="JD38" s="438">
        <v>
0</v>
      </c>
      <c r="JE38" s="438">
        <v>
4</v>
      </c>
      <c r="JF38" s="438">
        <v>
20</v>
      </c>
      <c r="JG38" s="438">
        <v>
0</v>
      </c>
      <c r="JH38" s="733">
        <v>
95</v>
      </c>
      <c r="JI38" s="734"/>
      <c r="JJ38" s="332"/>
      <c r="JK38" s="332"/>
      <c r="JL38" s="969">
        <v>
30</v>
      </c>
      <c r="JM38" s="978"/>
      <c r="JN38" s="781"/>
      <c r="JO38" s="782"/>
      <c r="JP38" s="1004" t="s">
        <v>
238</v>
      </c>
      <c r="JQ38" s="1005"/>
      <c r="JR38" s="1005"/>
      <c r="JS38" s="1005"/>
      <c r="JT38" s="1005"/>
      <c r="JU38" s="1006"/>
      <c r="JV38" s="969">
        <v>
6.6</v>
      </c>
      <c r="JW38" s="736"/>
      <c r="JX38" s="736"/>
      <c r="JY38" s="736"/>
      <c r="JZ38" s="736"/>
      <c r="KA38" s="736">
        <v>
1</v>
      </c>
      <c r="KB38" s="736"/>
      <c r="KC38" s="736"/>
      <c r="KD38" s="736"/>
      <c r="KE38" s="736"/>
      <c r="KF38" s="736">
        <v>
3</v>
      </c>
      <c r="KG38" s="736"/>
      <c r="KH38" s="736"/>
      <c r="KI38" s="736"/>
      <c r="KJ38" s="736"/>
      <c r="KK38" s="736" t="s">
        <v>
1034</v>
      </c>
      <c r="KL38" s="736"/>
      <c r="KM38" s="736"/>
      <c r="KN38" s="736"/>
      <c r="KO38" s="736"/>
      <c r="KP38" s="736">
        <v>
10.1</v>
      </c>
      <c r="KQ38" s="736"/>
      <c r="KR38" s="736"/>
      <c r="KS38" s="736"/>
      <c r="KT38" s="978"/>
      <c r="KU38" s="268"/>
      <c r="KV38" s="268"/>
      <c r="KW38" s="268"/>
      <c r="KX38" s="268"/>
      <c r="KY38" s="268"/>
      <c r="KZ38" s="268"/>
      <c r="LA38" s="268"/>
      <c r="LB38" s="268"/>
      <c r="LC38" s="268"/>
      <c r="LD38" s="268"/>
    </row>
    <row r="39" spans="1:316" ht="18" customHeight="1" x14ac:dyDescent="0.15">
      <c r="A39" s="268"/>
      <c r="B39" s="268"/>
      <c r="C39" s="268"/>
      <c r="D39" s="268"/>
      <c r="E39" s="268"/>
      <c r="F39" s="268"/>
      <c r="G39" s="268"/>
      <c r="H39" s="268"/>
      <c r="I39" s="268"/>
      <c r="J39" s="268"/>
      <c r="K39" s="266"/>
      <c r="L39" s="266"/>
      <c r="M39" s="266"/>
      <c r="N39" s="266"/>
      <c r="O39" s="266"/>
      <c r="P39" s="266"/>
      <c r="Q39" s="266"/>
      <c r="R39" s="266"/>
      <c r="S39" s="266"/>
      <c r="T39" s="266"/>
      <c r="U39" s="266" t="s">
        <v>
20</v>
      </c>
      <c r="V39" s="266"/>
      <c r="W39" s="266"/>
      <c r="X39" s="266"/>
      <c r="Y39" s="266"/>
      <c r="Z39" s="266"/>
      <c r="AA39" s="266"/>
      <c r="AB39" s="266"/>
      <c r="AC39" s="266"/>
      <c r="AD39" s="266"/>
      <c r="AE39" s="266"/>
      <c r="AF39" s="266"/>
      <c r="AG39" s="266"/>
      <c r="AH39" s="266"/>
      <c r="AI39" s="266"/>
      <c r="AJ39" s="266"/>
      <c r="AK39" s="266"/>
      <c r="AL39" s="266"/>
      <c r="AM39" s="266"/>
      <c r="AN39" s="266"/>
      <c r="AO39" s="266"/>
      <c r="AP39" s="266"/>
      <c r="AQ39" s="266"/>
      <c r="AR39" s="266"/>
      <c r="AS39" s="266"/>
      <c r="AT39" s="266"/>
      <c r="AU39" s="266"/>
      <c r="AV39" s="266"/>
      <c r="AW39" s="266"/>
      <c r="AX39" s="266"/>
      <c r="BD39" s="278" t="s">
        <v>
1117</v>
      </c>
      <c r="BK39" s="268"/>
      <c r="BL39" s="268"/>
      <c r="BM39" s="268"/>
      <c r="BN39" s="268"/>
      <c r="BO39" s="268"/>
      <c r="BP39" s="268"/>
      <c r="BQ39" s="268"/>
      <c r="BR39" s="268"/>
      <c r="BS39" s="268"/>
      <c r="BT39" s="268"/>
      <c r="BU39" s="268"/>
      <c r="BV39" s="268"/>
      <c r="BW39" s="268"/>
      <c r="BX39" s="268"/>
      <c r="BY39" s="268"/>
      <c r="BZ39" s="268"/>
      <c r="CA39" s="268"/>
      <c r="CB39" s="516"/>
      <c r="CC39" s="268"/>
      <c r="CD39" s="268"/>
      <c r="CE39" s="268"/>
      <c r="CF39" s="268"/>
      <c r="CG39" s="268"/>
      <c r="CH39" s="268"/>
      <c r="CI39" s="268"/>
      <c r="CJ39" s="268"/>
      <c r="CK39" s="268"/>
      <c r="CL39" s="268"/>
      <c r="CM39" s="268"/>
      <c r="CN39" s="268"/>
      <c r="CO39" s="266"/>
      <c r="CP39" s="266"/>
      <c r="CQ39" s="266"/>
      <c r="CR39" s="266"/>
      <c r="CS39" s="266"/>
      <c r="CT39" s="266"/>
      <c r="CU39" s="266"/>
      <c r="CV39" s="266"/>
      <c r="CW39" s="266"/>
      <c r="CX39" s="266"/>
      <c r="CY39" s="266" t="s">
        <v>
774</v>
      </c>
      <c r="CZ39" s="266"/>
      <c r="DA39" s="266"/>
      <c r="DB39" s="266"/>
      <c r="DC39" s="266"/>
      <c r="DD39" s="266"/>
      <c r="DE39" s="266"/>
      <c r="DF39" s="266"/>
      <c r="DG39" s="266"/>
      <c r="DH39" s="266"/>
      <c r="DI39" s="266"/>
      <c r="DJ39" s="266"/>
      <c r="DK39" s="266"/>
      <c r="DL39" s="266"/>
      <c r="DM39" s="266"/>
      <c r="DN39" s="266"/>
      <c r="DO39" s="266"/>
      <c r="DP39" s="266"/>
      <c r="DQ39" s="266"/>
      <c r="DR39" s="266"/>
      <c r="DS39" s="266"/>
      <c r="DT39" s="266"/>
      <c r="DU39" s="266"/>
      <c r="DV39" s="266"/>
      <c r="DW39" s="266"/>
      <c r="DX39" s="266"/>
      <c r="DY39" s="266"/>
      <c r="DZ39" s="266"/>
      <c r="EA39" s="266"/>
      <c r="EB39" s="266"/>
      <c r="EH39" s="278" t="s">
        <v>
766</v>
      </c>
      <c r="EO39" s="268"/>
      <c r="EP39" s="268"/>
      <c r="EQ39" s="268"/>
      <c r="ER39" s="268"/>
      <c r="ES39" s="268"/>
      <c r="ET39" s="268"/>
      <c r="EU39" s="268"/>
      <c r="EV39" s="268"/>
      <c r="EW39" s="268"/>
      <c r="EX39" s="268"/>
      <c r="EY39" s="268"/>
      <c r="EZ39" s="268"/>
      <c r="FA39" s="268"/>
      <c r="FB39" s="268"/>
      <c r="FC39" s="268"/>
      <c r="FD39" s="268"/>
      <c r="FE39" s="268"/>
      <c r="FF39" s="267"/>
      <c r="FG39" s="268"/>
      <c r="FH39" s="268"/>
      <c r="FI39" s="253"/>
      <c r="FJ39" s="547" t="s">
        <v>
244</v>
      </c>
      <c r="FK39" s="547"/>
      <c r="FL39" s="547"/>
      <c r="FM39" s="547"/>
      <c r="FN39" s="547"/>
      <c r="FO39" s="547"/>
      <c r="FP39" s="254"/>
      <c r="FQ39" s="243"/>
      <c r="FR39" s="724">
        <v>
1.42</v>
      </c>
      <c r="FS39" s="724"/>
      <c r="FT39" s="724"/>
      <c r="FU39" s="724"/>
      <c r="FV39" s="399"/>
      <c r="FW39" s="399"/>
      <c r="FX39" s="724">
        <v>
1.45</v>
      </c>
      <c r="FY39" s="724"/>
      <c r="FZ39" s="724"/>
      <c r="GA39" s="724"/>
      <c r="GB39" s="72"/>
      <c r="GC39" s="399"/>
      <c r="GD39" s="724">
        <v>
1.44</v>
      </c>
      <c r="GE39" s="724"/>
      <c r="GF39" s="724"/>
      <c r="GG39" s="724"/>
      <c r="GH39" s="399"/>
      <c r="GI39" s="399"/>
      <c r="GJ39" s="724">
        <v>
1.43</v>
      </c>
      <c r="GK39" s="724"/>
      <c r="GL39" s="724"/>
      <c r="GM39" s="724"/>
      <c r="GN39" s="399"/>
      <c r="GO39" s="399"/>
      <c r="GP39" s="724">
        <v>
1.42</v>
      </c>
      <c r="GQ39" s="724"/>
      <c r="GR39" s="724"/>
      <c r="GS39" s="724"/>
      <c r="GT39" s="152"/>
      <c r="GU39" s="266"/>
      <c r="GV39" s="280"/>
      <c r="GW39" s="266"/>
      <c r="GX39" s="266"/>
      <c r="GY39" s="266"/>
      <c r="GZ39" s="266"/>
      <c r="HA39" s="266"/>
      <c r="HB39" s="266"/>
      <c r="HC39" s="266"/>
      <c r="HD39" s="266"/>
      <c r="HE39" s="266"/>
      <c r="HF39" s="266"/>
      <c r="HG39" s="266"/>
      <c r="HH39" s="266"/>
      <c r="HI39" s="266"/>
      <c r="HJ39" s="266"/>
      <c r="HK39" s="266"/>
      <c r="HL39" s="266"/>
      <c r="HM39" s="266"/>
      <c r="HN39" s="266"/>
      <c r="HO39" s="266"/>
      <c r="HP39" s="266"/>
      <c r="HQ39" s="266"/>
      <c r="HR39" s="266"/>
      <c r="HS39" s="266"/>
      <c r="HT39" s="266"/>
      <c r="HU39" s="266"/>
      <c r="HV39" s="266"/>
      <c r="HW39" s="266"/>
      <c r="HX39" s="266"/>
      <c r="HY39" s="266"/>
      <c r="HZ39" s="266"/>
      <c r="IA39" s="266"/>
      <c r="IB39" s="266"/>
      <c r="IC39" s="266"/>
      <c r="ID39" s="266"/>
      <c r="IE39" s="266"/>
      <c r="IF39" s="266"/>
      <c r="IG39" s="266"/>
      <c r="IH39" s="266"/>
      <c r="II39" s="266"/>
      <c r="IJ39" s="278" t="s">
        <v>
198</v>
      </c>
      <c r="IK39" s="266"/>
      <c r="IL39" s="266"/>
      <c r="IM39" s="266"/>
      <c r="IN39" s="266"/>
      <c r="IO39" s="266"/>
      <c r="IP39" s="266"/>
      <c r="IQ39" s="266"/>
      <c r="IR39" s="266"/>
      <c r="IS39" s="264"/>
      <c r="IT39" s="264"/>
      <c r="IU39" s="264"/>
      <c r="IV39" s="264"/>
      <c r="IW39" s="264"/>
      <c r="IX39" s="264"/>
      <c r="IY39" s="264"/>
      <c r="IZ39" s="264"/>
      <c r="JA39" s="264"/>
      <c r="JB39" s="264"/>
      <c r="JC39" s="264"/>
      <c r="JD39" s="264"/>
      <c r="JE39" s="264"/>
      <c r="JF39" s="264"/>
      <c r="JG39" s="264"/>
      <c r="JH39" s="264"/>
      <c r="JI39" s="264"/>
      <c r="JJ39" s="264"/>
      <c r="JK39" s="264"/>
      <c r="JL39" s="1015" t="s">
        <v>
164</v>
      </c>
      <c r="JM39" s="1016"/>
      <c r="JN39" s="783"/>
      <c r="JO39" s="784"/>
      <c r="JP39" s="1007"/>
      <c r="JQ39" s="1008"/>
      <c r="JR39" s="1008"/>
      <c r="JS39" s="1008"/>
      <c r="JT39" s="1008"/>
      <c r="JU39" s="1009"/>
      <c r="JV39" s="970"/>
      <c r="JW39" s="731"/>
      <c r="JX39" s="731"/>
      <c r="JY39" s="731"/>
      <c r="JZ39" s="731"/>
      <c r="KA39" s="731"/>
      <c r="KB39" s="731"/>
      <c r="KC39" s="731"/>
      <c r="KD39" s="731"/>
      <c r="KE39" s="731"/>
      <c r="KF39" s="731"/>
      <c r="KG39" s="731"/>
      <c r="KH39" s="731"/>
      <c r="KI39" s="731"/>
      <c r="KJ39" s="731"/>
      <c r="KK39" s="731"/>
      <c r="KL39" s="731"/>
      <c r="KM39" s="731"/>
      <c r="KN39" s="731"/>
      <c r="KO39" s="731"/>
      <c r="KP39" s="731"/>
      <c r="KQ39" s="731"/>
      <c r="KR39" s="731"/>
      <c r="KS39" s="731"/>
      <c r="KT39" s="979"/>
      <c r="KU39" s="268"/>
      <c r="KV39" s="268"/>
      <c r="KW39" s="268"/>
      <c r="KX39" s="268"/>
      <c r="KY39" s="268"/>
      <c r="KZ39" s="268"/>
      <c r="LA39" s="268"/>
      <c r="LB39" s="268"/>
      <c r="LC39" s="268"/>
      <c r="LD39" s="268"/>
    </row>
    <row r="40" spans="1:316" ht="18" customHeight="1" x14ac:dyDescent="0.15">
      <c r="A40" s="268"/>
      <c r="B40" s="268"/>
      <c r="C40" s="268"/>
      <c r="D40" s="268"/>
      <c r="E40" s="268"/>
      <c r="F40" s="268"/>
      <c r="G40" s="268"/>
      <c r="H40" s="268"/>
      <c r="I40" s="268"/>
      <c r="J40" s="268"/>
      <c r="K40" s="266"/>
      <c r="L40" s="266"/>
      <c r="M40" s="266"/>
      <c r="N40" s="266"/>
      <c r="O40" s="266"/>
      <c r="P40" s="266"/>
      <c r="Q40" s="266"/>
      <c r="R40" s="266"/>
      <c r="S40" s="266"/>
      <c r="T40" s="266"/>
      <c r="U40" s="266"/>
      <c r="V40" s="266"/>
      <c r="W40" s="266"/>
      <c r="X40" s="266"/>
      <c r="Y40" s="266"/>
      <c r="Z40" s="266"/>
      <c r="AA40" s="266"/>
      <c r="AB40" s="266"/>
      <c r="AC40" s="266"/>
      <c r="AD40" s="266"/>
      <c r="AE40" s="266"/>
      <c r="AF40" s="266"/>
      <c r="AG40" s="266"/>
      <c r="AH40" s="266"/>
      <c r="AI40" s="266"/>
      <c r="AJ40" s="266"/>
      <c r="AK40" s="266"/>
      <c r="AL40" s="266"/>
      <c r="AM40" s="266"/>
      <c r="AN40" s="266"/>
      <c r="AO40" s="266"/>
      <c r="AP40" s="266"/>
      <c r="AQ40" s="266"/>
      <c r="AR40" s="266"/>
      <c r="AS40" s="266"/>
      <c r="AT40" s="266"/>
      <c r="AU40" s="266"/>
      <c r="AV40" s="266"/>
      <c r="AW40" s="266"/>
      <c r="AX40" s="266"/>
      <c r="AY40" s="266"/>
      <c r="BB40" s="333" t="s">
        <v>
263</v>
      </c>
      <c r="BC40" s="333"/>
      <c r="BD40" s="268" t="s">
        <v>
264</v>
      </c>
      <c r="BE40" s="268"/>
      <c r="BF40" s="268"/>
      <c r="BG40" s="268"/>
      <c r="BH40" s="268"/>
      <c r="BI40" s="268"/>
      <c r="BJ40" s="268"/>
      <c r="BK40" s="268"/>
      <c r="BL40" s="268"/>
      <c r="BM40" s="268"/>
      <c r="BN40" s="268"/>
      <c r="BO40" s="268"/>
      <c r="BP40" s="268"/>
      <c r="BQ40" s="268"/>
      <c r="BR40" s="268"/>
      <c r="BS40" s="279"/>
      <c r="BT40" s="279"/>
      <c r="BU40" s="279"/>
      <c r="BV40" s="279"/>
      <c r="BW40" s="268"/>
      <c r="BX40" s="268"/>
      <c r="BY40" s="268"/>
      <c r="BZ40" s="268"/>
      <c r="CA40" s="268"/>
      <c r="CB40" s="516"/>
      <c r="CC40" s="268"/>
      <c r="CD40" s="268"/>
      <c r="CE40" s="268"/>
      <c r="CF40" s="268"/>
      <c r="CG40" s="268"/>
      <c r="CH40" s="268"/>
      <c r="CI40" s="268"/>
      <c r="CJ40" s="268"/>
      <c r="CK40" s="268"/>
      <c r="CL40" s="268"/>
      <c r="CM40" s="268"/>
      <c r="CN40" s="268"/>
      <c r="CO40" s="266"/>
      <c r="CP40" s="266"/>
      <c r="CQ40" s="266"/>
      <c r="CR40" s="266"/>
      <c r="CS40" s="266"/>
      <c r="CT40" s="266"/>
      <c r="CU40" s="266"/>
      <c r="CV40" s="266"/>
      <c r="CW40" s="266"/>
      <c r="CX40" s="266"/>
      <c r="CY40" s="266"/>
      <c r="CZ40" s="266"/>
      <c r="DA40" s="266"/>
      <c r="DB40" s="266"/>
      <c r="DC40" s="266"/>
      <c r="DD40" s="266"/>
      <c r="DE40" s="266"/>
      <c r="DF40" s="266"/>
      <c r="DG40" s="266"/>
      <c r="DH40" s="266"/>
      <c r="DI40" s="266"/>
      <c r="DJ40" s="266"/>
      <c r="DK40" s="266"/>
      <c r="DL40" s="266"/>
      <c r="DM40" s="266"/>
      <c r="DN40" s="266"/>
      <c r="DO40" s="266"/>
      <c r="DP40" s="266"/>
      <c r="DQ40" s="266"/>
      <c r="DR40" s="266"/>
      <c r="DS40" s="266"/>
      <c r="DT40" s="266"/>
      <c r="DU40" s="266"/>
      <c r="DV40" s="266"/>
      <c r="DW40" s="266"/>
      <c r="DX40" s="266"/>
      <c r="DY40" s="266"/>
      <c r="DZ40" s="266"/>
      <c r="EA40" s="266"/>
      <c r="EB40" s="266"/>
      <c r="EC40" s="266"/>
      <c r="EF40" s="333" t="s">
        <v>
263</v>
      </c>
      <c r="EG40" s="333"/>
      <c r="EH40" s="268" t="s">
        <v>
264</v>
      </c>
      <c r="EI40" s="268"/>
      <c r="EJ40" s="268"/>
      <c r="EK40" s="268"/>
      <c r="EL40" s="268"/>
      <c r="EM40" s="268"/>
      <c r="EN40" s="268"/>
      <c r="EO40" s="268"/>
      <c r="EP40" s="268"/>
      <c r="EQ40" s="268"/>
      <c r="ER40" s="268"/>
      <c r="ES40" s="268"/>
      <c r="ET40" s="268"/>
      <c r="EU40" s="268"/>
      <c r="EV40" s="268"/>
      <c r="EW40" s="279"/>
      <c r="EX40" s="279"/>
      <c r="EY40" s="279"/>
      <c r="EZ40" s="279"/>
      <c r="FA40" s="268"/>
      <c r="FB40" s="268"/>
      <c r="FC40" s="268"/>
      <c r="FD40" s="268"/>
      <c r="FE40" s="268"/>
      <c r="FF40" s="267"/>
      <c r="FG40" s="268"/>
      <c r="FH40" s="268"/>
      <c r="FI40" s="268"/>
      <c r="FJ40" s="725" t="s">
        <v>
266</v>
      </c>
      <c r="FK40" s="725"/>
      <c r="FL40" s="268" t="s">
        <v>
802</v>
      </c>
      <c r="FM40" s="268"/>
      <c r="FN40" s="268"/>
      <c r="FO40" s="268"/>
      <c r="FP40" s="268"/>
      <c r="FQ40" s="264"/>
      <c r="FR40" s="264"/>
      <c r="FS40" s="264"/>
      <c r="FT40" s="264"/>
      <c r="FU40" s="264"/>
      <c r="FV40" s="264"/>
      <c r="FW40" s="264"/>
      <c r="FX40" s="264"/>
      <c r="FY40" s="264"/>
      <c r="FZ40" s="264"/>
      <c r="GA40" s="264"/>
      <c r="GB40" s="264"/>
      <c r="GC40" s="264"/>
      <c r="GD40" s="264"/>
      <c r="GE40" s="264"/>
      <c r="GF40" s="264"/>
      <c r="GG40" s="264"/>
      <c r="GH40" s="264"/>
      <c r="GI40" s="264"/>
      <c r="GJ40" s="264"/>
      <c r="GK40" s="264"/>
      <c r="GL40" s="264"/>
      <c r="GM40" s="264"/>
      <c r="GN40" s="264"/>
      <c r="GO40" s="264"/>
      <c r="GP40" s="264"/>
      <c r="GQ40" s="264"/>
      <c r="GR40" s="264"/>
      <c r="GS40" s="280"/>
      <c r="GT40" s="280"/>
      <c r="GU40" s="280"/>
      <c r="GV40" s="268"/>
      <c r="GW40" s="266"/>
      <c r="GX40" s="266"/>
      <c r="GY40" s="266"/>
      <c r="GZ40" s="266"/>
      <c r="HA40" s="266"/>
      <c r="HB40" s="266"/>
      <c r="HC40" s="266"/>
      <c r="HD40" s="266"/>
      <c r="HE40" s="266"/>
      <c r="HF40" s="266"/>
      <c r="HG40" s="266"/>
      <c r="HH40" s="266"/>
      <c r="HI40" s="266"/>
      <c r="HJ40" s="266"/>
      <c r="HK40" s="266"/>
      <c r="HL40" s="266"/>
      <c r="HM40" s="266"/>
      <c r="HN40" s="266"/>
      <c r="HO40" s="266"/>
      <c r="HP40" s="266"/>
      <c r="HQ40" s="266"/>
      <c r="HR40" s="266"/>
      <c r="HS40" s="266"/>
      <c r="HT40" s="266"/>
      <c r="HU40" s="266"/>
      <c r="HV40" s="266"/>
      <c r="HW40" s="266"/>
      <c r="HX40" s="266"/>
      <c r="HY40" s="266"/>
      <c r="HZ40" s="266"/>
      <c r="IA40" s="266"/>
      <c r="IB40" s="266"/>
      <c r="IC40" s="266"/>
      <c r="ID40" s="266"/>
      <c r="IE40" s="266"/>
      <c r="IF40" s="266"/>
      <c r="IG40" s="266"/>
      <c r="IH40" s="266"/>
      <c r="II40" s="266"/>
      <c r="IJ40" s="278"/>
      <c r="IL40" s="278"/>
      <c r="IM40" s="278"/>
      <c r="IN40" s="278"/>
      <c r="IO40" s="278"/>
      <c r="IP40" s="278"/>
      <c r="IQ40" s="278"/>
      <c r="IR40" s="278"/>
      <c r="IS40" s="278"/>
      <c r="IT40" s="264"/>
      <c r="IU40" s="264"/>
      <c r="IV40" s="264"/>
      <c r="IW40" s="264"/>
      <c r="IX40" s="264"/>
      <c r="IY40" s="264"/>
      <c r="IZ40" s="264"/>
      <c r="JA40" s="264"/>
      <c r="JB40" s="264"/>
      <c r="JC40" s="264"/>
      <c r="JD40" s="264"/>
      <c r="JE40" s="264"/>
      <c r="JF40" s="264"/>
      <c r="JG40" s="264"/>
      <c r="JH40" s="264"/>
      <c r="JI40" s="264"/>
      <c r="JJ40" s="264"/>
      <c r="JK40" s="264"/>
      <c r="JL40" s="265"/>
      <c r="JM40" s="457" t="s">
        <v>
267</v>
      </c>
      <c r="JN40" s="457"/>
      <c r="JO40" s="457" t="s">
        <v>
268</v>
      </c>
      <c r="JP40" s="198"/>
      <c r="JQ40" s="457"/>
      <c r="JR40" s="457"/>
      <c r="JS40" s="457"/>
      <c r="JT40" s="457"/>
      <c r="JU40" s="457"/>
      <c r="JV40" s="457"/>
      <c r="JW40" s="457"/>
      <c r="JX40" s="457"/>
      <c r="JY40" s="457"/>
      <c r="JZ40" s="265"/>
      <c r="KA40" s="265"/>
      <c r="KB40" s="265"/>
      <c r="KC40" s="265"/>
      <c r="KD40" s="265"/>
      <c r="KE40" s="265"/>
      <c r="KF40" s="265"/>
      <c r="KG40" s="265"/>
      <c r="KH40" s="265"/>
      <c r="KI40" s="458"/>
      <c r="KJ40" s="458"/>
      <c r="KK40" s="1019"/>
      <c r="KL40" s="1019"/>
      <c r="KM40" s="1019"/>
      <c r="KN40" s="1019"/>
      <c r="KO40" s="1019"/>
      <c r="KP40" s="1019"/>
      <c r="KQ40" s="1019"/>
      <c r="KR40" s="1019"/>
      <c r="KS40" s="1019"/>
      <c r="KT40" s="458"/>
      <c r="KU40" s="268"/>
      <c r="KV40" s="268"/>
      <c r="KW40" s="268"/>
      <c r="KX40" s="268"/>
      <c r="KY40" s="268"/>
      <c r="KZ40" s="268"/>
      <c r="LA40" s="268"/>
      <c r="LB40" s="268"/>
      <c r="LC40" s="268"/>
      <c r="LD40" s="268"/>
    </row>
    <row r="41" spans="1:316" ht="18" customHeight="1" x14ac:dyDescent="0.15">
      <c r="A41" s="268"/>
      <c r="B41" s="268"/>
      <c r="C41" s="268"/>
      <c r="D41" s="268"/>
      <c r="E41" s="268"/>
      <c r="F41" s="268"/>
      <c r="G41" s="268"/>
      <c r="H41" s="268"/>
      <c r="I41" s="268"/>
      <c r="J41" s="268"/>
      <c r="K41" s="266"/>
      <c r="L41" s="266"/>
      <c r="M41" s="266"/>
      <c r="N41" s="266"/>
      <c r="O41" s="266"/>
      <c r="P41" s="266"/>
      <c r="Q41" s="266"/>
      <c r="R41" s="266"/>
      <c r="S41" s="266"/>
      <c r="T41" s="266"/>
      <c r="U41" s="266"/>
      <c r="V41" s="266"/>
      <c r="W41" s="266"/>
      <c r="X41" s="266"/>
      <c r="Y41" s="266"/>
      <c r="Z41" s="266"/>
      <c r="AA41" s="266"/>
      <c r="AB41" s="266"/>
      <c r="AC41" s="266"/>
      <c r="AD41" s="266"/>
      <c r="AE41" s="266"/>
      <c r="AF41" s="266"/>
      <c r="AG41" s="266"/>
      <c r="AH41" s="266"/>
      <c r="AI41" s="266"/>
      <c r="AJ41" s="266"/>
      <c r="AK41" s="266"/>
      <c r="AL41" s="266"/>
      <c r="AM41" s="266"/>
      <c r="AN41" s="266"/>
      <c r="AO41" s="266"/>
      <c r="AP41" s="266"/>
      <c r="AQ41" s="266"/>
      <c r="AR41" s="266"/>
      <c r="AS41" s="266"/>
      <c r="AT41" s="266"/>
      <c r="AU41" s="266"/>
      <c r="AV41" s="266"/>
      <c r="AW41" s="266"/>
      <c r="AX41" s="266"/>
      <c r="BB41" s="333" t="s">
        <v>
265</v>
      </c>
      <c r="BC41" s="333"/>
      <c r="BD41" s="268" t="s">
        <v>
751</v>
      </c>
      <c r="BE41" s="268"/>
      <c r="BF41" s="268"/>
      <c r="BG41" s="268"/>
      <c r="BH41" s="268"/>
      <c r="BI41" s="268"/>
      <c r="BJ41" s="268"/>
      <c r="BK41" s="268"/>
      <c r="BL41" s="268"/>
      <c r="BM41" s="268"/>
      <c r="BN41" s="268"/>
      <c r="BO41" s="268"/>
      <c r="BP41" s="268"/>
      <c r="BQ41" s="268"/>
      <c r="BR41" s="268"/>
      <c r="BS41" s="268"/>
      <c r="BT41" s="268"/>
      <c r="BU41" s="268"/>
      <c r="BV41" s="268"/>
      <c r="BW41" s="268"/>
      <c r="BX41" s="268"/>
      <c r="BY41" s="268"/>
      <c r="BZ41" s="268"/>
      <c r="CA41" s="268"/>
      <c r="CB41" s="266"/>
      <c r="CC41" s="266"/>
      <c r="CD41" s="266"/>
      <c r="CE41" s="268"/>
      <c r="CF41" s="268"/>
      <c r="CG41" s="268"/>
      <c r="CH41" s="268"/>
      <c r="CI41" s="268"/>
      <c r="CJ41" s="268"/>
      <c r="CK41" s="268"/>
      <c r="CL41" s="268"/>
      <c r="CM41" s="268"/>
      <c r="CN41" s="268"/>
      <c r="CO41" s="266"/>
      <c r="CP41" s="266"/>
      <c r="CQ41" s="266"/>
      <c r="CR41" s="266"/>
      <c r="CS41" s="266"/>
      <c r="CT41" s="266"/>
      <c r="CU41" s="266"/>
      <c r="CV41" s="266"/>
      <c r="CW41" s="266"/>
      <c r="CX41" s="266"/>
      <c r="CY41" s="266"/>
      <c r="CZ41" s="266"/>
      <c r="DA41" s="266"/>
      <c r="DB41" s="266"/>
      <c r="DC41" s="266"/>
      <c r="DD41" s="266"/>
      <c r="DE41" s="266"/>
      <c r="DF41" s="266"/>
      <c r="DG41" s="266"/>
      <c r="DH41" s="266"/>
      <c r="DI41" s="266"/>
      <c r="DJ41" s="266"/>
      <c r="DK41" s="266"/>
      <c r="DL41" s="266"/>
      <c r="DM41" s="266"/>
      <c r="DN41" s="266"/>
      <c r="DO41" s="266"/>
      <c r="DP41" s="266"/>
      <c r="DQ41" s="266"/>
      <c r="DR41" s="266"/>
      <c r="DS41" s="266"/>
      <c r="DT41" s="266"/>
      <c r="DU41" s="266"/>
      <c r="DV41" s="266"/>
      <c r="DW41" s="266"/>
      <c r="DX41" s="266"/>
      <c r="DY41" s="266"/>
      <c r="DZ41" s="266"/>
      <c r="EA41" s="266"/>
      <c r="EB41" s="266"/>
      <c r="EF41" s="333" t="s">
        <v>
265</v>
      </c>
      <c r="EG41" s="333"/>
      <c r="EH41" s="268" t="s">
        <v>
751</v>
      </c>
      <c r="EI41" s="268"/>
      <c r="EJ41" s="268"/>
      <c r="EK41" s="268"/>
      <c r="EL41" s="268"/>
      <c r="EM41" s="268"/>
      <c r="EN41" s="268"/>
      <c r="EO41" s="268"/>
      <c r="EP41" s="268"/>
      <c r="EQ41" s="268"/>
      <c r="ER41" s="268"/>
      <c r="ES41" s="268"/>
      <c r="ET41" s="268"/>
      <c r="EU41" s="268"/>
      <c r="EV41" s="268"/>
      <c r="EW41" s="268"/>
      <c r="EX41" s="268"/>
      <c r="EY41" s="268"/>
      <c r="EZ41" s="268"/>
      <c r="FA41" s="268"/>
      <c r="FB41" s="268"/>
      <c r="FC41" s="268"/>
      <c r="FD41" s="268"/>
      <c r="FE41" s="268"/>
      <c r="FF41" s="266"/>
      <c r="FG41" s="266"/>
      <c r="FH41" s="266"/>
      <c r="FI41" s="268"/>
      <c r="FK41" s="299"/>
      <c r="FL41" s="726" t="s">
        <v>
803</v>
      </c>
      <c r="FM41" s="726"/>
      <c r="FN41" s="726"/>
      <c r="FO41" s="726"/>
      <c r="FP41" s="726"/>
      <c r="FQ41" s="726"/>
      <c r="FR41" s="726"/>
      <c r="FS41" s="726"/>
      <c r="FT41" s="726"/>
      <c r="FU41" s="726"/>
      <c r="FV41" s="726"/>
      <c r="FW41" s="726"/>
      <c r="FX41" s="726"/>
      <c r="FY41" s="726"/>
      <c r="FZ41" s="726"/>
      <c r="GA41" s="726"/>
      <c r="GB41" s="726"/>
      <c r="GC41" s="726"/>
      <c r="GD41" s="726"/>
      <c r="GE41" s="726"/>
      <c r="GF41" s="726"/>
      <c r="GG41" s="726"/>
      <c r="GH41" s="726"/>
      <c r="GI41" s="726"/>
      <c r="GJ41" s="726"/>
      <c r="GK41" s="726"/>
      <c r="GL41" s="726"/>
      <c r="GM41" s="726"/>
      <c r="GN41" s="726"/>
      <c r="GO41" s="726"/>
      <c r="GP41" s="726"/>
      <c r="GQ41" s="726"/>
      <c r="GR41" s="726"/>
      <c r="GS41" s="726"/>
      <c r="GT41" s="726"/>
      <c r="GU41" s="726"/>
      <c r="GV41" s="726"/>
      <c r="GW41" s="266"/>
      <c r="GX41" s="266"/>
      <c r="GY41" s="266"/>
      <c r="GZ41" s="266"/>
      <c r="HA41" s="266"/>
      <c r="HB41" s="266" t="s">
        <v>
774</v>
      </c>
      <c r="HC41" s="266"/>
      <c r="HD41" s="266"/>
      <c r="HE41" s="266"/>
      <c r="HF41" s="266"/>
      <c r="HG41" s="266"/>
      <c r="HH41" s="266"/>
      <c r="HI41" s="266"/>
      <c r="HJ41" s="266"/>
      <c r="HK41" s="266"/>
      <c r="HL41" s="266"/>
      <c r="HM41" s="266"/>
      <c r="HN41" s="266"/>
      <c r="HO41" s="266"/>
      <c r="HP41" s="266"/>
      <c r="HQ41" s="266"/>
      <c r="HR41" s="266"/>
      <c r="HS41" s="266"/>
      <c r="HT41" s="266"/>
      <c r="HU41" s="266"/>
      <c r="HV41" s="266"/>
      <c r="HW41" s="266"/>
      <c r="HX41" s="266"/>
      <c r="HY41" s="266"/>
      <c r="HZ41" s="266"/>
      <c r="IA41" s="266"/>
      <c r="IB41" s="266"/>
      <c r="IC41" s="266"/>
      <c r="ID41" s="266"/>
      <c r="IE41" s="266"/>
      <c r="IF41" s="266"/>
      <c r="IG41" s="266"/>
      <c r="IH41" s="266"/>
      <c r="II41" s="266"/>
      <c r="IJ41" s="266"/>
      <c r="IK41" s="266"/>
      <c r="IL41" s="266"/>
      <c r="IM41" s="266"/>
      <c r="IN41" s="266"/>
      <c r="IO41" s="266"/>
      <c r="IP41" s="266"/>
      <c r="IQ41" s="264"/>
      <c r="IR41" s="264"/>
      <c r="IS41" s="264"/>
      <c r="IT41" s="264"/>
      <c r="IU41" s="264"/>
      <c r="IV41" s="264"/>
      <c r="IW41" s="264"/>
      <c r="IX41" s="264"/>
      <c r="IY41" s="264"/>
      <c r="IZ41" s="264"/>
      <c r="JA41" s="264"/>
      <c r="JB41" s="264"/>
      <c r="JC41" s="264"/>
      <c r="JD41" s="264"/>
      <c r="JE41" s="266"/>
      <c r="JF41" s="266"/>
      <c r="JG41" s="266"/>
      <c r="JH41" s="266"/>
      <c r="JI41" s="266"/>
      <c r="JJ41" s="266"/>
      <c r="JK41" s="266"/>
      <c r="JM41" s="457" t="s">
        <v>
269</v>
      </c>
      <c r="JN41" s="198"/>
      <c r="JO41" s="457" t="s">
        <v>
270</v>
      </c>
      <c r="JP41" s="198"/>
      <c r="JQ41" s="198"/>
      <c r="JR41" s="198"/>
      <c r="JS41" s="198"/>
      <c r="JT41" s="198"/>
      <c r="JU41" s="198"/>
      <c r="JV41" s="198"/>
      <c r="JW41" s="198"/>
      <c r="JX41" s="198"/>
      <c r="JY41" s="198"/>
      <c r="JZ41" s="459"/>
      <c r="KA41" s="459"/>
      <c r="KB41" s="265"/>
      <c r="KC41" s="265"/>
      <c r="KD41" s="265"/>
      <c r="KE41" s="265"/>
      <c r="KF41" s="265"/>
      <c r="KG41" s="265"/>
      <c r="KH41" s="265"/>
      <c r="KI41" s="265"/>
      <c r="KJ41" s="265"/>
      <c r="KK41" s="265"/>
      <c r="KL41" s="265"/>
      <c r="KM41" s="265"/>
      <c r="KN41" s="265"/>
      <c r="KO41" s="265"/>
      <c r="KP41" s="265"/>
      <c r="KQ41" s="265"/>
      <c r="KR41" s="265"/>
      <c r="KS41" s="265"/>
      <c r="KT41" s="265"/>
      <c r="KU41" s="268"/>
      <c r="KV41" s="268"/>
      <c r="KW41" s="268"/>
      <c r="KX41" s="268"/>
      <c r="KY41" s="268"/>
      <c r="KZ41" s="268"/>
      <c r="LA41" s="268"/>
      <c r="LB41" s="268"/>
      <c r="LC41" s="268"/>
      <c r="LD41" s="268"/>
    </row>
    <row r="42" spans="1:316" ht="18" customHeight="1" x14ac:dyDescent="0.15">
      <c r="A42" s="268"/>
      <c r="B42" s="268"/>
      <c r="C42" s="268"/>
      <c r="D42" s="268"/>
      <c r="E42" s="268"/>
      <c r="F42" s="268"/>
      <c r="G42" s="268"/>
      <c r="H42" s="268"/>
      <c r="I42" s="268"/>
      <c r="J42" s="268"/>
      <c r="K42" s="282"/>
      <c r="L42" s="282"/>
      <c r="M42" s="282"/>
      <c r="N42" s="282"/>
      <c r="O42" s="282"/>
      <c r="P42" s="282"/>
      <c r="Q42" s="282"/>
      <c r="R42" s="282"/>
      <c r="S42" s="282"/>
      <c r="T42" s="282"/>
      <c r="U42" s="282"/>
      <c r="V42" s="282"/>
      <c r="W42" s="282"/>
      <c r="X42" s="282"/>
      <c r="Y42" s="282"/>
      <c r="Z42" s="282"/>
      <c r="AA42" s="282"/>
      <c r="AB42" s="282"/>
      <c r="AC42" s="282"/>
      <c r="AD42" s="282"/>
      <c r="AE42" s="282"/>
      <c r="AF42" s="282"/>
      <c r="AG42" s="282"/>
      <c r="AH42" s="282"/>
      <c r="AI42" s="282"/>
      <c r="AJ42" s="282"/>
      <c r="AK42" s="282"/>
      <c r="AL42" s="282"/>
      <c r="AM42" s="282"/>
      <c r="AN42" s="282"/>
      <c r="AO42" s="282"/>
      <c r="AP42" s="282"/>
      <c r="AQ42" s="282"/>
      <c r="AR42" s="282"/>
      <c r="AS42" s="282"/>
      <c r="AT42" s="282"/>
      <c r="AU42" s="282"/>
      <c r="AV42" s="282"/>
      <c r="AW42" s="282"/>
      <c r="AX42" s="282"/>
      <c r="AZ42" s="278"/>
      <c r="BA42" s="278"/>
      <c r="BD42" s="268" t="s">
        <v>
752</v>
      </c>
      <c r="BE42" s="268"/>
      <c r="BF42" s="268"/>
      <c r="BG42" s="268"/>
      <c r="BH42" s="268"/>
      <c r="BI42" s="268"/>
      <c r="BJ42" s="268"/>
      <c r="BK42" s="278"/>
      <c r="BL42" s="278"/>
      <c r="BM42" s="278"/>
      <c r="BN42" s="278"/>
      <c r="BO42" s="278"/>
      <c r="BP42" s="523"/>
      <c r="BQ42" s="523"/>
      <c r="BR42" s="523"/>
      <c r="BS42" s="523"/>
      <c r="BT42" s="523"/>
      <c r="BU42" s="523"/>
      <c r="BV42" s="523"/>
      <c r="CB42" s="268"/>
      <c r="CC42" s="268"/>
      <c r="CD42" s="268"/>
      <c r="CE42" s="268"/>
      <c r="CF42" s="268"/>
      <c r="CG42" s="268"/>
      <c r="CH42" s="268"/>
      <c r="CI42" s="268"/>
      <c r="CJ42" s="268"/>
      <c r="CK42" s="268"/>
      <c r="CL42" s="268"/>
      <c r="CM42" s="268"/>
      <c r="CN42" s="268"/>
      <c r="CO42" s="282"/>
      <c r="CP42" s="282"/>
      <c r="CQ42" s="282"/>
      <c r="CR42" s="282"/>
      <c r="CS42" s="282"/>
      <c r="CT42" s="282"/>
      <c r="CU42" s="282"/>
      <c r="CV42" s="282"/>
      <c r="CW42" s="282"/>
      <c r="CX42" s="282"/>
      <c r="CY42" s="282"/>
      <c r="CZ42" s="282"/>
      <c r="DA42" s="282"/>
      <c r="DB42" s="282"/>
      <c r="DC42" s="282"/>
      <c r="DD42" s="282"/>
      <c r="DE42" s="282"/>
      <c r="DF42" s="282"/>
      <c r="DG42" s="282"/>
      <c r="DH42" s="282"/>
      <c r="DI42" s="282"/>
      <c r="DJ42" s="282"/>
      <c r="DK42" s="282"/>
      <c r="DL42" s="282"/>
      <c r="DM42" s="282"/>
      <c r="DN42" s="282"/>
      <c r="DO42" s="282"/>
      <c r="DP42" s="282"/>
      <c r="DQ42" s="282"/>
      <c r="DR42" s="282"/>
      <c r="DS42" s="282"/>
      <c r="DT42" s="282"/>
      <c r="DU42" s="282"/>
      <c r="DV42" s="282"/>
      <c r="DW42" s="282"/>
      <c r="DX42" s="282"/>
      <c r="DY42" s="282"/>
      <c r="DZ42" s="282"/>
      <c r="EA42" s="282"/>
      <c r="EB42" s="282"/>
      <c r="ED42" s="278"/>
      <c r="EE42" s="278"/>
      <c r="EH42" s="268" t="s">
        <v>
752</v>
      </c>
      <c r="EI42" s="268"/>
      <c r="EJ42" s="268"/>
      <c r="EK42" s="268"/>
      <c r="EL42" s="268"/>
      <c r="EM42" s="268"/>
      <c r="EN42" s="268"/>
      <c r="EO42" s="278"/>
      <c r="EP42" s="278"/>
      <c r="EQ42" s="278"/>
      <c r="ER42" s="278"/>
      <c r="ES42" s="278"/>
      <c r="ET42" s="264"/>
      <c r="EU42" s="264"/>
      <c r="EV42" s="264"/>
      <c r="EW42" s="264"/>
      <c r="EX42" s="264"/>
      <c r="EY42" s="264"/>
      <c r="EZ42" s="264"/>
      <c r="FF42" s="268"/>
      <c r="FG42" s="268"/>
      <c r="FH42" s="268"/>
      <c r="FI42" s="268"/>
      <c r="FJ42" s="268"/>
      <c r="FL42" s="726"/>
      <c r="FM42" s="726"/>
      <c r="FN42" s="726"/>
      <c r="FO42" s="726"/>
      <c r="FP42" s="726"/>
      <c r="FQ42" s="726"/>
      <c r="FR42" s="726"/>
      <c r="FS42" s="726"/>
      <c r="FT42" s="726"/>
      <c r="FU42" s="726"/>
      <c r="FV42" s="726"/>
      <c r="FW42" s="726"/>
      <c r="FX42" s="726"/>
      <c r="FY42" s="726"/>
      <c r="FZ42" s="726"/>
      <c r="GA42" s="726"/>
      <c r="GB42" s="726"/>
      <c r="GC42" s="726"/>
      <c r="GD42" s="726"/>
      <c r="GE42" s="726"/>
      <c r="GF42" s="726"/>
      <c r="GG42" s="726"/>
      <c r="GH42" s="726"/>
      <c r="GI42" s="726"/>
      <c r="GJ42" s="726"/>
      <c r="GK42" s="726"/>
      <c r="GL42" s="726"/>
      <c r="GM42" s="726"/>
      <c r="GN42" s="726"/>
      <c r="GO42" s="726"/>
      <c r="GP42" s="726"/>
      <c r="GQ42" s="726"/>
      <c r="GR42" s="726"/>
      <c r="GS42" s="726"/>
      <c r="GT42" s="726"/>
      <c r="GU42" s="726"/>
      <c r="GV42" s="726"/>
      <c r="GW42" s="266"/>
      <c r="GX42" s="266"/>
      <c r="GY42" s="266"/>
      <c r="GZ42" s="266"/>
      <c r="HA42" s="266"/>
      <c r="HB42" s="266"/>
      <c r="HC42" s="266"/>
      <c r="HD42" s="266"/>
      <c r="HE42" s="266"/>
      <c r="HF42" s="266"/>
      <c r="HG42" s="266"/>
      <c r="HH42" s="266"/>
      <c r="HI42" s="266"/>
      <c r="HJ42" s="266"/>
      <c r="HK42" s="266"/>
      <c r="HL42" s="266"/>
      <c r="HM42" s="266"/>
      <c r="HN42" s="266"/>
      <c r="HO42" s="266"/>
      <c r="HP42" s="266"/>
      <c r="HQ42" s="266"/>
      <c r="HR42" s="266"/>
      <c r="HS42" s="266"/>
      <c r="HT42" s="266"/>
      <c r="HU42" s="266"/>
      <c r="HV42" s="266"/>
      <c r="HW42" s="266"/>
      <c r="HX42" s="266"/>
      <c r="HY42" s="266"/>
      <c r="HZ42" s="266"/>
      <c r="IA42" s="266"/>
      <c r="IB42" s="266"/>
      <c r="IC42" s="266"/>
      <c r="ID42" s="266"/>
      <c r="IE42" s="266"/>
      <c r="IF42" s="266"/>
      <c r="IG42" s="266"/>
      <c r="IH42" s="266"/>
      <c r="II42" s="266"/>
      <c r="IJ42" s="266"/>
      <c r="IK42" s="266"/>
      <c r="IL42" s="266"/>
      <c r="IM42" s="266"/>
      <c r="IN42" s="266"/>
      <c r="IO42" s="266"/>
      <c r="IP42" s="266"/>
      <c r="IQ42" s="266"/>
      <c r="IR42" s="266"/>
      <c r="IS42" s="264"/>
      <c r="IT42" s="264"/>
      <c r="IU42" s="264"/>
      <c r="IV42" s="264"/>
      <c r="IW42" s="264"/>
      <c r="IX42" s="264"/>
      <c r="IY42" s="264"/>
      <c r="IZ42" s="264"/>
      <c r="JA42" s="264"/>
      <c r="JB42" s="264"/>
      <c r="JC42" s="264"/>
      <c r="JD42" s="264"/>
      <c r="JE42" s="264"/>
      <c r="JF42" s="264"/>
      <c r="JG42" s="264"/>
      <c r="JH42" s="266"/>
      <c r="JI42" s="266"/>
      <c r="JJ42" s="266"/>
      <c r="JK42" s="266"/>
      <c r="JM42" s="1020" t="s">
        <v>
198</v>
      </c>
      <c r="JN42" s="1020"/>
      <c r="JO42" s="1020"/>
      <c r="JP42" s="1020"/>
      <c r="JQ42" s="1020"/>
      <c r="JR42" s="1020"/>
      <c r="JS42" s="1020"/>
      <c r="JT42" s="1020"/>
      <c r="JU42" s="1020"/>
      <c r="JV42" s="1020"/>
      <c r="JW42" s="1020"/>
      <c r="JX42" s="1020"/>
      <c r="JY42" s="1020"/>
      <c r="JZ42" s="265"/>
      <c r="KA42" s="265"/>
      <c r="KB42" s="265"/>
      <c r="KC42" s="265"/>
      <c r="KD42" s="265"/>
      <c r="KE42" s="265"/>
      <c r="KF42" s="265"/>
      <c r="KG42" s="265"/>
      <c r="KH42" s="265"/>
      <c r="KI42" s="265"/>
      <c r="KJ42" s="265"/>
      <c r="KK42" s="265"/>
      <c r="KL42" s="265"/>
      <c r="KM42" s="265"/>
      <c r="KN42" s="265"/>
      <c r="KO42" s="265"/>
      <c r="KP42" s="265"/>
      <c r="KQ42" s="265"/>
      <c r="KR42" s="265"/>
      <c r="KS42" s="265"/>
      <c r="KT42" s="265"/>
      <c r="KU42" s="268"/>
      <c r="KV42" s="268"/>
      <c r="KW42" s="268"/>
      <c r="KX42" s="268"/>
      <c r="KY42" s="268"/>
      <c r="KZ42" s="268"/>
      <c r="LA42" s="268"/>
      <c r="LB42" s="268"/>
      <c r="LC42" s="268"/>
      <c r="LD42" s="268"/>
    </row>
    <row r="43" spans="1:316" ht="15" customHeight="1" x14ac:dyDescent="0.15">
      <c r="A43" s="268"/>
      <c r="B43" s="268"/>
      <c r="C43" s="268"/>
      <c r="D43" s="268"/>
      <c r="E43" s="268"/>
      <c r="F43" s="268"/>
      <c r="G43" s="268"/>
      <c r="H43" s="268"/>
      <c r="I43" s="268"/>
      <c r="J43" s="268"/>
      <c r="AZ43" s="278" t="s">
        <v>
272</v>
      </c>
      <c r="CE43" s="268"/>
      <c r="CF43" s="268"/>
      <c r="CG43" s="268"/>
      <c r="CH43" s="268"/>
      <c r="CI43" s="268"/>
      <c r="CJ43" s="268"/>
      <c r="CK43" s="268"/>
      <c r="CL43" s="268"/>
      <c r="CM43" s="268"/>
      <c r="CN43" s="268"/>
      <c r="ED43" s="278" t="s">
        <v>
272</v>
      </c>
      <c r="FI43" s="268"/>
      <c r="FJ43" s="278" t="s">
        <v>
784</v>
      </c>
      <c r="FK43" s="278"/>
      <c r="FL43" s="278"/>
      <c r="FM43" s="278"/>
      <c r="FN43" s="278"/>
      <c r="FO43" s="278"/>
      <c r="FP43" s="278"/>
      <c r="FQ43" s="278"/>
      <c r="FR43" s="278"/>
      <c r="FS43" s="278"/>
      <c r="FT43" s="278"/>
      <c r="FU43" s="278"/>
      <c r="FV43" s="278"/>
      <c r="FW43" s="278"/>
      <c r="FX43" s="278"/>
      <c r="FY43" s="278"/>
      <c r="FZ43" s="278"/>
      <c r="GA43" s="278"/>
      <c r="GB43" s="278"/>
      <c r="GC43" s="278"/>
      <c r="GD43" s="278"/>
      <c r="GE43" s="278"/>
      <c r="GF43" s="278"/>
      <c r="GG43" s="268"/>
      <c r="GH43" s="268"/>
      <c r="GI43" s="268"/>
      <c r="GJ43" s="268"/>
      <c r="GK43" s="268"/>
      <c r="GL43" s="268"/>
      <c r="GM43" s="268"/>
      <c r="GN43" s="268"/>
      <c r="GO43" s="268"/>
      <c r="GP43" s="268"/>
      <c r="GQ43" s="268"/>
      <c r="GR43" s="268"/>
      <c r="GS43" s="268"/>
      <c r="GT43" s="268"/>
      <c r="GU43" s="268"/>
      <c r="GV43" s="268"/>
      <c r="GW43" s="266"/>
      <c r="GX43" s="266"/>
      <c r="GY43" s="266"/>
      <c r="GZ43" s="266"/>
      <c r="HA43" s="266"/>
      <c r="HB43" s="266"/>
      <c r="HC43" s="266"/>
      <c r="HD43" s="266"/>
      <c r="HE43" s="266"/>
      <c r="HF43" s="266"/>
      <c r="HG43" s="266"/>
      <c r="HH43" s="266"/>
      <c r="HI43" s="266"/>
      <c r="HJ43" s="266"/>
      <c r="HK43" s="266"/>
      <c r="HL43" s="266"/>
      <c r="HM43" s="266"/>
      <c r="HN43" s="266"/>
      <c r="HO43" s="266"/>
      <c r="HP43" s="266"/>
      <c r="HQ43" s="266"/>
      <c r="HR43" s="266"/>
      <c r="HS43" s="266"/>
      <c r="HT43" s="266"/>
      <c r="HU43" s="266"/>
      <c r="HV43" s="266"/>
      <c r="HW43" s="266"/>
      <c r="HX43" s="266"/>
      <c r="HY43" s="266"/>
      <c r="HZ43" s="266"/>
      <c r="IA43" s="266"/>
      <c r="IB43" s="266"/>
      <c r="IC43" s="266"/>
      <c r="ID43" s="266"/>
      <c r="IE43" s="266"/>
      <c r="IF43" s="266"/>
      <c r="IG43" s="266"/>
      <c r="IH43" s="266"/>
      <c r="II43" s="268"/>
      <c r="IJ43" s="268"/>
      <c r="IK43" s="268"/>
      <c r="IL43" s="268"/>
      <c r="IM43" s="268"/>
      <c r="IN43" s="268"/>
      <c r="IO43" s="268"/>
      <c r="IP43" s="268"/>
      <c r="IQ43" s="268"/>
      <c r="IR43" s="268"/>
      <c r="IS43" s="268"/>
      <c r="IT43" s="268"/>
      <c r="IU43" s="268"/>
      <c r="IV43" s="268"/>
      <c r="IW43" s="268"/>
      <c r="IX43" s="268"/>
      <c r="IY43" s="268"/>
      <c r="IZ43" s="268"/>
      <c r="JA43" s="268"/>
      <c r="JB43" s="268"/>
      <c r="JC43" s="268"/>
      <c r="JD43" s="268"/>
      <c r="JE43" s="268"/>
      <c r="JF43" s="268"/>
      <c r="JG43" s="268"/>
      <c r="JH43" s="268"/>
      <c r="JI43" s="268"/>
      <c r="JJ43" s="268"/>
      <c r="JK43" s="268"/>
      <c r="KU43" s="268"/>
      <c r="KV43" s="268"/>
      <c r="KW43" s="268"/>
      <c r="KX43" s="268"/>
      <c r="KY43" s="268"/>
      <c r="KZ43" s="268"/>
      <c r="LA43" s="268"/>
      <c r="LB43" s="268"/>
      <c r="LC43" s="268"/>
      <c r="LD43" s="268"/>
    </row>
    <row r="44" spans="1:316" ht="15" customHeight="1" x14ac:dyDescent="0.15">
      <c r="A44" s="727">
        <v>
79</v>
      </c>
      <c r="B44" s="727"/>
      <c r="C44" s="727"/>
      <c r="D44" s="727"/>
      <c r="E44" s="727"/>
      <c r="F44" s="727"/>
      <c r="G44" s="727"/>
      <c r="H44" s="727"/>
      <c r="I44" s="727"/>
      <c r="J44" s="727"/>
      <c r="K44" s="727">
        <v>
80</v>
      </c>
      <c r="L44" s="727"/>
      <c r="M44" s="727"/>
      <c r="N44" s="727"/>
      <c r="O44" s="727"/>
      <c r="P44" s="727"/>
      <c r="Q44" s="727"/>
      <c r="R44" s="727"/>
      <c r="S44" s="727"/>
      <c r="T44" s="727"/>
      <c r="U44" s="727"/>
      <c r="V44" s="727"/>
      <c r="W44" s="727"/>
      <c r="X44" s="727"/>
      <c r="Y44" s="727"/>
      <c r="Z44" s="727"/>
      <c r="AA44" s="727"/>
      <c r="AB44" s="727"/>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t="s">
        <v>
1118</v>
      </c>
      <c r="AZ44" s="727"/>
      <c r="BA44" s="727"/>
      <c r="BB44" s="727"/>
      <c r="BC44" s="727"/>
      <c r="BD44" s="727"/>
      <c r="BE44" s="727"/>
      <c r="BF44" s="727"/>
      <c r="BG44" s="727"/>
      <c r="BH44" s="727"/>
      <c r="BI44" s="727"/>
      <c r="BJ44" s="727"/>
      <c r="BK44" s="727"/>
      <c r="BL44" s="727"/>
      <c r="BM44" s="727"/>
      <c r="BN44" s="727"/>
      <c r="BO44" s="727"/>
      <c r="BP44" s="727"/>
      <c r="BQ44" s="727"/>
      <c r="BR44" s="727"/>
      <c r="BS44" s="727"/>
      <c r="BT44" s="727"/>
      <c r="BU44" s="727"/>
      <c r="BV44" s="727"/>
      <c r="BW44" s="727"/>
      <c r="BX44" s="727"/>
      <c r="BY44" s="727"/>
      <c r="BZ44" s="727"/>
      <c r="CA44" s="727"/>
      <c r="CB44" s="727"/>
      <c r="CC44" s="727"/>
      <c r="CD44" s="727"/>
      <c r="CE44" s="727" t="s">
        <v>
804</v>
      </c>
      <c r="CF44" s="727"/>
      <c r="CG44" s="727"/>
      <c r="CH44" s="727"/>
      <c r="CI44" s="727"/>
      <c r="CJ44" s="727"/>
      <c r="CK44" s="727"/>
      <c r="CL44" s="727"/>
      <c r="CM44" s="727"/>
      <c r="CN44" s="727"/>
      <c r="CO44" s="727" t="s">
        <v>
805</v>
      </c>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c r="EC44" s="727" t="s">
        <v>
767</v>
      </c>
      <c r="ED44" s="727"/>
      <c r="EE44" s="727"/>
      <c r="EF44" s="727"/>
      <c r="EG44" s="727"/>
      <c r="EH44" s="727"/>
      <c r="EI44" s="727"/>
      <c r="EJ44" s="727"/>
      <c r="EK44" s="727"/>
      <c r="EL44" s="727"/>
      <c r="EM44" s="727"/>
      <c r="EN44" s="727"/>
      <c r="EO44" s="727"/>
      <c r="EP44" s="727"/>
      <c r="EQ44" s="727"/>
      <c r="ER44" s="727"/>
      <c r="ES44" s="727"/>
      <c r="ET44" s="727"/>
      <c r="EU44" s="727"/>
      <c r="EV44" s="727"/>
      <c r="EW44" s="727"/>
      <c r="EX44" s="727"/>
      <c r="EY44" s="727"/>
      <c r="EZ44" s="727"/>
      <c r="FA44" s="727"/>
      <c r="FB44" s="727"/>
      <c r="FC44" s="727"/>
      <c r="FD44" s="727"/>
      <c r="FE44" s="727"/>
      <c r="FF44" s="727"/>
      <c r="FG44" s="727"/>
      <c r="FH44" s="727"/>
      <c r="FI44" s="727" t="s">
        <v>
1047</v>
      </c>
      <c r="FJ44" s="727"/>
      <c r="FK44" s="727"/>
      <c r="FL44" s="727"/>
      <c r="FM44" s="727"/>
      <c r="FN44" s="727"/>
      <c r="FO44" s="727"/>
      <c r="FP44" s="727"/>
      <c r="FQ44" s="727"/>
      <c r="FR44" s="727"/>
      <c r="FS44" s="727"/>
      <c r="FT44" s="727"/>
      <c r="FU44" s="727"/>
      <c r="FV44" s="727"/>
      <c r="FW44" s="727"/>
      <c r="FX44" s="727"/>
      <c r="FY44" s="727"/>
      <c r="FZ44" s="727"/>
      <c r="GA44" s="727"/>
      <c r="GB44" s="727"/>
      <c r="GC44" s="727"/>
      <c r="GD44" s="727"/>
      <c r="GE44" s="727"/>
      <c r="GF44" s="727"/>
      <c r="GG44" s="727"/>
      <c r="GH44" s="727"/>
      <c r="GI44" s="727"/>
      <c r="GJ44" s="727"/>
      <c r="GK44" s="727"/>
      <c r="GL44" s="727"/>
      <c r="GM44" s="727"/>
      <c r="GN44" s="727"/>
      <c r="GO44" s="727"/>
      <c r="GP44" s="727"/>
      <c r="GQ44" s="727"/>
      <c r="GR44" s="727"/>
      <c r="GS44" s="727"/>
      <c r="GT44" s="727"/>
      <c r="GU44" s="727"/>
      <c r="GV44" s="727"/>
      <c r="GW44" s="727" t="s">
        <v>
1048</v>
      </c>
      <c r="GX44" s="727"/>
      <c r="GY44" s="727"/>
      <c r="GZ44" s="727"/>
      <c r="HA44" s="727"/>
      <c r="HB44" s="727"/>
      <c r="HC44" s="727"/>
      <c r="HD44" s="727"/>
      <c r="HE44" s="727"/>
      <c r="HF44" s="727"/>
      <c r="HG44" s="727"/>
      <c r="HH44" s="727"/>
      <c r="HI44" s="727"/>
      <c r="HJ44" s="727"/>
      <c r="HK44" s="727"/>
      <c r="HL44" s="727"/>
      <c r="HM44" s="727"/>
      <c r="HN44" s="727"/>
      <c r="HO44" s="727"/>
      <c r="HP44" s="727"/>
      <c r="HQ44" s="727"/>
      <c r="HR44" s="727"/>
      <c r="HS44" s="727"/>
      <c r="HT44" s="727"/>
      <c r="HU44" s="727"/>
      <c r="HV44" s="727"/>
      <c r="HW44" s="727"/>
      <c r="HX44" s="727"/>
      <c r="HY44" s="727"/>
      <c r="HZ44" s="727"/>
      <c r="IA44" s="727"/>
      <c r="IB44" s="727"/>
      <c r="IC44" s="727"/>
      <c r="ID44" s="727"/>
      <c r="IE44" s="727"/>
      <c r="IF44" s="727"/>
      <c r="IG44" s="727"/>
      <c r="IH44" s="727"/>
      <c r="II44" s="727" t="s">
        <v>
1049</v>
      </c>
      <c r="IJ44" s="727"/>
      <c r="IK44" s="727"/>
      <c r="IL44" s="727"/>
      <c r="IM44" s="727"/>
      <c r="IN44" s="727"/>
      <c r="IO44" s="727"/>
      <c r="IP44" s="727"/>
      <c r="IQ44" s="727"/>
      <c r="IR44" s="727"/>
      <c r="IS44" s="727"/>
      <c r="IT44" s="727"/>
      <c r="IU44" s="727"/>
      <c r="IV44" s="727"/>
      <c r="IW44" s="727"/>
      <c r="IX44" s="727"/>
      <c r="IY44" s="727"/>
      <c r="IZ44" s="727"/>
      <c r="JA44" s="727"/>
      <c r="JB44" s="727"/>
      <c r="JC44" s="727"/>
      <c r="JD44" s="727"/>
      <c r="JE44" s="727"/>
      <c r="JF44" s="727"/>
      <c r="JG44" s="727"/>
      <c r="JH44" s="727"/>
      <c r="JI44" s="727"/>
      <c r="JJ44" s="727"/>
      <c r="JK44" s="727"/>
      <c r="JL44" s="962">
        <v>
85</v>
      </c>
      <c r="JM44" s="962"/>
      <c r="JN44" s="962"/>
      <c r="JO44" s="962"/>
      <c r="JP44" s="962"/>
      <c r="JQ44" s="962"/>
      <c r="JR44" s="962"/>
      <c r="JS44" s="962"/>
      <c r="JT44" s="962"/>
      <c r="JU44" s="962"/>
      <c r="JV44" s="962"/>
      <c r="JW44" s="962"/>
      <c r="JX44" s="962"/>
      <c r="JY44" s="962"/>
      <c r="JZ44" s="962"/>
      <c r="KA44" s="962"/>
      <c r="KB44" s="962"/>
      <c r="KC44" s="962"/>
      <c r="KD44" s="962"/>
      <c r="KE44" s="962"/>
      <c r="KF44" s="962"/>
      <c r="KG44" s="962"/>
      <c r="KH44" s="962"/>
      <c r="KI44" s="962"/>
      <c r="KJ44" s="962"/>
      <c r="KK44" s="962"/>
      <c r="KL44" s="962"/>
      <c r="KM44" s="962"/>
      <c r="KN44" s="962"/>
      <c r="KO44" s="962"/>
      <c r="KP44" s="962"/>
      <c r="KQ44" s="962"/>
      <c r="KR44" s="962"/>
      <c r="KS44" s="962"/>
      <c r="KT44" s="962"/>
      <c r="KU44" s="727" t="s">
        <v>
381</v>
      </c>
      <c r="KV44" s="727"/>
      <c r="KW44" s="727"/>
      <c r="KX44" s="727"/>
      <c r="KY44" s="727"/>
      <c r="KZ44" s="727"/>
      <c r="LA44" s="727"/>
      <c r="LB44" s="727"/>
      <c r="LC44" s="727"/>
      <c r="LD44" s="727"/>
    </row>
    <row r="45" spans="1:316" ht="15" customHeight="1" x14ac:dyDescent="0.15">
      <c r="A45" s="268"/>
      <c r="B45" s="268"/>
      <c r="C45" s="268"/>
      <c r="D45" s="268"/>
      <c r="E45" s="268"/>
      <c r="F45" s="268"/>
      <c r="G45" s="268"/>
      <c r="H45" s="268"/>
      <c r="I45" s="268"/>
      <c r="J45" s="268"/>
      <c r="AY45" s="268"/>
      <c r="AZ45" s="268"/>
      <c r="BA45" s="268"/>
      <c r="BB45" s="268"/>
      <c r="BC45" s="268"/>
      <c r="BD45" s="268"/>
      <c r="BE45" s="268"/>
      <c r="BF45" s="268"/>
      <c r="BG45" s="268"/>
      <c r="BH45" s="268"/>
      <c r="BI45" s="268"/>
      <c r="BJ45" s="268"/>
      <c r="BK45" s="268"/>
      <c r="BL45" s="268"/>
      <c r="BM45" s="268"/>
      <c r="BN45" s="268"/>
      <c r="BO45" s="268"/>
      <c r="BP45" s="268"/>
      <c r="BQ45" s="268"/>
      <c r="BR45" s="268"/>
      <c r="BS45" s="268"/>
      <c r="BT45" s="268"/>
      <c r="BU45" s="268"/>
      <c r="BV45" s="268"/>
      <c r="BW45" s="268"/>
      <c r="BX45" s="268"/>
      <c r="BY45" s="268"/>
      <c r="BZ45" s="268"/>
      <c r="CA45" s="268"/>
      <c r="CB45" s="268"/>
      <c r="CC45" s="268"/>
      <c r="CD45" s="268"/>
      <c r="CE45" s="268"/>
      <c r="CF45" s="268"/>
      <c r="CG45" s="268"/>
      <c r="CH45" s="268"/>
      <c r="CI45" s="268"/>
      <c r="CJ45" s="268"/>
      <c r="CK45" s="268"/>
      <c r="CL45" s="268"/>
      <c r="CM45" s="268"/>
      <c r="CN45" s="268"/>
      <c r="EC45" s="268"/>
      <c r="ED45" s="268"/>
      <c r="EE45" s="268"/>
      <c r="EF45" s="268"/>
      <c r="EG45" s="268"/>
      <c r="EH45" s="268"/>
      <c r="EI45" s="268"/>
      <c r="EJ45" s="268"/>
      <c r="EK45" s="268"/>
      <c r="EL45" s="268"/>
      <c r="EM45" s="268"/>
      <c r="EN45" s="268"/>
      <c r="EO45" s="268"/>
      <c r="EP45" s="268"/>
      <c r="EQ45" s="268"/>
      <c r="ER45" s="268"/>
      <c r="ES45" s="268"/>
      <c r="ET45" s="268"/>
      <c r="EU45" s="268"/>
      <c r="EV45" s="268"/>
      <c r="EW45" s="268"/>
      <c r="EX45" s="268"/>
      <c r="EY45" s="268"/>
      <c r="EZ45" s="268"/>
      <c r="FA45" s="268"/>
      <c r="FB45" s="268"/>
      <c r="FC45" s="268"/>
      <c r="FD45" s="268"/>
      <c r="FE45" s="268"/>
      <c r="FF45" s="268"/>
      <c r="FG45" s="268"/>
      <c r="FH45" s="268"/>
      <c r="GX45" s="280"/>
      <c r="GY45" s="280"/>
      <c r="GZ45" s="280"/>
      <c r="HA45" s="280"/>
      <c r="HB45" s="280"/>
      <c r="HC45" s="280"/>
      <c r="HD45" s="280"/>
      <c r="HE45" s="280"/>
      <c r="HF45" s="280"/>
      <c r="HG45" s="280"/>
      <c r="HH45" s="280"/>
      <c r="HI45" s="280"/>
      <c r="HJ45" s="280"/>
      <c r="HK45" s="280"/>
      <c r="HL45" s="280"/>
      <c r="HM45" s="280"/>
      <c r="HN45" s="280"/>
      <c r="HO45" s="280"/>
      <c r="HP45" s="280"/>
      <c r="HQ45" s="280"/>
      <c r="HR45" s="280"/>
      <c r="HS45" s="280"/>
      <c r="HT45" s="280"/>
      <c r="HU45" s="280"/>
      <c r="HV45" s="280"/>
      <c r="HW45" s="280"/>
      <c r="HX45" s="280"/>
      <c r="HY45" s="280"/>
      <c r="HZ45" s="280"/>
      <c r="IA45" s="280"/>
      <c r="IB45" s="280"/>
      <c r="IC45" s="280"/>
      <c r="ID45" s="280"/>
      <c r="IE45" s="280"/>
      <c r="IF45" s="280"/>
      <c r="IG45" s="280"/>
      <c r="IH45" s="280"/>
      <c r="II45" s="268"/>
      <c r="IJ45" s="268"/>
      <c r="IK45" s="268"/>
      <c r="IL45" s="268"/>
      <c r="IM45" s="268"/>
      <c r="IN45" s="268"/>
      <c r="IO45" s="268"/>
      <c r="IP45" s="268"/>
      <c r="IQ45" s="268"/>
      <c r="IR45" s="268"/>
      <c r="IS45" s="268"/>
      <c r="IT45" s="268"/>
      <c r="IU45" s="268"/>
      <c r="IV45" s="268"/>
      <c r="IW45" s="268"/>
      <c r="IX45" s="268"/>
      <c r="IY45" s="268"/>
      <c r="IZ45" s="268"/>
      <c r="JA45" s="268"/>
      <c r="JB45" s="268"/>
      <c r="JC45" s="268"/>
      <c r="JD45" s="268"/>
      <c r="JE45" s="268"/>
      <c r="JF45" s="268"/>
      <c r="JG45" s="268"/>
      <c r="JH45" s="268"/>
      <c r="JI45" s="268"/>
      <c r="JJ45" s="268"/>
      <c r="JK45" s="268"/>
      <c r="JL45" s="265"/>
      <c r="JM45" s="265"/>
      <c r="JN45" s="265"/>
      <c r="JO45" s="265"/>
      <c r="JP45" s="265"/>
      <c r="JQ45" s="265"/>
      <c r="JR45" s="265"/>
      <c r="JS45" s="265"/>
      <c r="JT45" s="265"/>
      <c r="JU45" s="265"/>
      <c r="JV45" s="265"/>
      <c r="JW45" s="265"/>
      <c r="JX45" s="265"/>
      <c r="JY45" s="265"/>
      <c r="JZ45" s="265"/>
      <c r="KA45" s="265"/>
      <c r="KB45" s="265"/>
      <c r="KC45" s="265"/>
      <c r="KD45" s="265"/>
      <c r="KE45" s="265"/>
      <c r="KF45" s="265"/>
      <c r="KG45" s="265"/>
      <c r="KH45" s="265"/>
      <c r="KI45" s="265"/>
      <c r="KJ45" s="265"/>
      <c r="KK45" s="265"/>
      <c r="KL45" s="265"/>
      <c r="KM45" s="265"/>
      <c r="KN45" s="265"/>
      <c r="KO45" s="265"/>
      <c r="KP45" s="265"/>
      <c r="KQ45" s="265"/>
      <c r="KR45" s="265"/>
      <c r="KS45" s="265"/>
      <c r="KT45" s="265"/>
      <c r="KU45" s="268"/>
      <c r="KV45" s="268"/>
      <c r="KW45" s="268"/>
      <c r="KX45" s="268"/>
      <c r="KY45" s="268"/>
      <c r="KZ45" s="268"/>
      <c r="LA45" s="268"/>
      <c r="LB45" s="268"/>
      <c r="LC45" s="268"/>
      <c r="LD45" s="268"/>
    </row>
    <row r="46" spans="1:316" ht="15" customHeight="1" x14ac:dyDescent="0.15">
      <c r="AY46" s="268"/>
      <c r="AZ46" s="268"/>
      <c r="BA46" s="268"/>
      <c r="BB46" s="268"/>
      <c r="BC46" s="268"/>
      <c r="BD46" s="268"/>
      <c r="BE46" s="268"/>
      <c r="BF46" s="268"/>
      <c r="BG46" s="268"/>
      <c r="BH46" s="268"/>
      <c r="BI46" s="268"/>
      <c r="BJ46" s="268"/>
      <c r="BK46" s="268"/>
      <c r="BL46" s="268"/>
      <c r="BM46" s="268"/>
      <c r="BN46" s="268"/>
      <c r="BO46" s="268"/>
      <c r="BP46" s="268"/>
      <c r="BQ46" s="268"/>
      <c r="BR46" s="268"/>
      <c r="BS46" s="268"/>
      <c r="BT46" s="268"/>
      <c r="BU46" s="268"/>
      <c r="BV46" s="268"/>
      <c r="BW46" s="268"/>
      <c r="BX46" s="268"/>
      <c r="BY46" s="268"/>
      <c r="BZ46" s="268"/>
      <c r="CA46" s="268"/>
      <c r="CB46" s="268"/>
      <c r="CC46" s="268"/>
      <c r="CD46" s="268"/>
      <c r="EC46" s="268"/>
      <c r="ED46" s="268"/>
      <c r="EE46" s="268"/>
      <c r="EF46" s="268"/>
      <c r="EG46" s="268"/>
      <c r="EH46" s="268"/>
      <c r="EI46" s="268"/>
      <c r="EJ46" s="268"/>
      <c r="EK46" s="268"/>
      <c r="EL46" s="268"/>
      <c r="EM46" s="268"/>
      <c r="EN46" s="268"/>
      <c r="EO46" s="268"/>
      <c r="EP46" s="268"/>
      <c r="EQ46" s="268"/>
      <c r="ER46" s="268"/>
      <c r="ES46" s="268"/>
      <c r="ET46" s="268"/>
      <c r="EU46" s="268"/>
      <c r="EV46" s="268"/>
      <c r="EW46" s="268"/>
      <c r="EX46" s="268"/>
      <c r="EY46" s="268"/>
      <c r="EZ46" s="268"/>
      <c r="FA46" s="268"/>
      <c r="FB46" s="268"/>
      <c r="FC46" s="268"/>
      <c r="FD46" s="268"/>
      <c r="FE46" s="268"/>
      <c r="FF46" s="268"/>
      <c r="FG46" s="268"/>
      <c r="FH46" s="268"/>
      <c r="FI46" s="268"/>
      <c r="FJ46" s="268"/>
      <c r="FK46" s="268"/>
      <c r="FL46" s="268"/>
      <c r="FM46" s="268"/>
      <c r="FN46" s="268"/>
      <c r="FO46" s="268"/>
      <c r="FP46" s="268"/>
      <c r="FQ46" s="268"/>
      <c r="FR46" s="268"/>
      <c r="FS46" s="268"/>
      <c r="FT46" s="268"/>
      <c r="FU46" s="268"/>
      <c r="FV46" s="268"/>
      <c r="FW46" s="268"/>
      <c r="FX46" s="268"/>
      <c r="FY46" s="268"/>
      <c r="FZ46" s="268"/>
      <c r="GA46" s="268"/>
      <c r="GB46" s="268"/>
      <c r="GC46" s="268"/>
      <c r="GD46" s="268"/>
      <c r="GE46" s="268"/>
      <c r="GF46" s="268"/>
      <c r="GG46" s="268"/>
      <c r="GH46" s="268"/>
      <c r="GI46" s="268"/>
      <c r="GJ46" s="268"/>
      <c r="GK46" s="268"/>
      <c r="GL46" s="268"/>
      <c r="GM46" s="268"/>
      <c r="GN46" s="268"/>
      <c r="GO46" s="268"/>
      <c r="GP46" s="268"/>
      <c r="GQ46" s="268"/>
      <c r="GR46" s="268"/>
      <c r="GS46" s="268"/>
      <c r="GT46" s="268"/>
      <c r="GU46" s="268"/>
      <c r="GV46" s="268"/>
      <c r="GW46" s="268"/>
      <c r="GX46" s="268"/>
      <c r="GY46" s="268"/>
      <c r="GZ46" s="268"/>
      <c r="HA46" s="268"/>
      <c r="HB46" s="268"/>
      <c r="HC46" s="268"/>
      <c r="HD46" s="268"/>
      <c r="HE46" s="268"/>
      <c r="HF46" s="268"/>
      <c r="HG46" s="268"/>
      <c r="HH46" s="268"/>
      <c r="HI46" s="268"/>
      <c r="HJ46" s="268"/>
      <c r="HK46" s="268"/>
      <c r="HL46" s="268"/>
      <c r="HM46" s="268"/>
      <c r="HN46" s="268"/>
      <c r="HO46" s="268"/>
      <c r="HP46" s="268"/>
      <c r="HQ46" s="268"/>
      <c r="HR46" s="268"/>
      <c r="HS46" s="268"/>
      <c r="HT46" s="268"/>
      <c r="HU46" s="268"/>
      <c r="HV46" s="268"/>
      <c r="HW46" s="268"/>
      <c r="HX46" s="268"/>
      <c r="HY46" s="268"/>
      <c r="HZ46" s="268"/>
      <c r="IA46" s="268"/>
      <c r="IB46" s="268"/>
      <c r="IC46" s="268"/>
      <c r="ID46" s="268"/>
      <c r="IE46" s="268"/>
      <c r="IF46" s="268"/>
      <c r="IG46" s="268"/>
      <c r="IH46" s="268"/>
      <c r="JL46" s="265"/>
      <c r="JM46" s="265"/>
      <c r="JN46" s="265"/>
      <c r="JO46" s="265"/>
      <c r="JP46" s="265"/>
      <c r="JQ46" s="265"/>
      <c r="JR46" s="265"/>
      <c r="JS46" s="265"/>
      <c r="JT46" s="265"/>
      <c r="JU46" s="265"/>
      <c r="JV46" s="265"/>
      <c r="JW46" s="265"/>
      <c r="JX46" s="265"/>
      <c r="JY46" s="265"/>
      <c r="JZ46" s="265"/>
      <c r="KA46" s="265"/>
      <c r="KB46" s="265"/>
      <c r="KC46" s="265"/>
      <c r="KD46" s="265"/>
      <c r="KE46" s="265"/>
      <c r="KF46" s="265"/>
      <c r="KG46" s="265"/>
      <c r="KH46" s="265"/>
      <c r="KI46" s="265"/>
      <c r="KJ46" s="265"/>
      <c r="KK46" s="265"/>
      <c r="KL46" s="265"/>
      <c r="KM46" s="265"/>
      <c r="KN46" s="265"/>
      <c r="KO46" s="265"/>
      <c r="KP46" s="265"/>
      <c r="KQ46" s="265"/>
      <c r="KR46" s="265"/>
      <c r="KS46" s="265"/>
      <c r="KT46" s="265"/>
    </row>
    <row r="47" spans="1:316" ht="15" customHeight="1" x14ac:dyDescent="0.15">
      <c r="A47" s="268"/>
      <c r="B47" s="268"/>
      <c r="C47" s="268"/>
      <c r="D47" s="268"/>
      <c r="E47" s="268"/>
      <c r="F47" s="268"/>
      <c r="G47" s="268"/>
      <c r="H47" s="268"/>
      <c r="I47" s="268"/>
      <c r="J47" s="268"/>
      <c r="K47" s="268"/>
      <c r="L47" s="268"/>
      <c r="M47" s="268"/>
      <c r="N47" s="268"/>
      <c r="O47" s="268"/>
      <c r="P47" s="268"/>
      <c r="Q47" s="268"/>
      <c r="R47" s="268"/>
      <c r="S47" s="268"/>
      <c r="T47" s="268"/>
      <c r="U47" s="268"/>
      <c r="V47" s="268"/>
      <c r="W47" s="268"/>
      <c r="X47" s="268"/>
      <c r="Y47" s="268"/>
      <c r="Z47" s="268"/>
      <c r="AA47" s="268"/>
      <c r="AB47" s="268"/>
      <c r="AC47" s="268"/>
      <c r="AD47" s="268"/>
      <c r="AE47" s="268"/>
      <c r="AF47" s="268"/>
      <c r="AG47" s="268"/>
      <c r="AH47" s="268"/>
      <c r="AI47" s="268"/>
      <c r="AJ47" s="268"/>
      <c r="AK47" s="268"/>
      <c r="AL47" s="268"/>
      <c r="AM47" s="268"/>
      <c r="AN47" s="268"/>
      <c r="AO47" s="268"/>
      <c r="AP47" s="268"/>
      <c r="AQ47" s="268"/>
      <c r="AR47" s="268"/>
      <c r="AS47" s="268"/>
      <c r="AT47" s="268"/>
      <c r="AU47" s="268"/>
      <c r="AV47" s="268"/>
      <c r="AW47" s="268"/>
      <c r="AX47" s="268"/>
      <c r="AY47" s="514"/>
      <c r="AZ47" s="514"/>
      <c r="BA47" s="514"/>
      <c r="BB47" s="514"/>
      <c r="BC47" s="514"/>
      <c r="BD47" s="514"/>
      <c r="BE47" s="514"/>
      <c r="BF47" s="514"/>
      <c r="BG47" s="514"/>
      <c r="BH47" s="514"/>
      <c r="BI47" s="514"/>
      <c r="BJ47" s="514"/>
      <c r="BK47" s="514"/>
      <c r="BL47" s="514"/>
      <c r="BM47" s="514"/>
      <c r="BN47" s="514"/>
      <c r="BO47" s="514"/>
      <c r="BP47" s="514"/>
      <c r="BQ47" s="514"/>
      <c r="BR47" s="514"/>
      <c r="BS47" s="514"/>
      <c r="BT47" s="514"/>
      <c r="BU47" s="514"/>
      <c r="BV47" s="514"/>
      <c r="BW47" s="514"/>
      <c r="BX47" s="514"/>
      <c r="BY47" s="514"/>
      <c r="BZ47" s="514"/>
      <c r="CA47" s="514"/>
      <c r="CB47" s="514"/>
      <c r="CC47" s="514"/>
      <c r="CD47" s="514"/>
      <c r="CE47" s="268"/>
      <c r="CF47" s="268"/>
      <c r="CG47" s="268"/>
      <c r="CH47" s="268"/>
      <c r="CI47" s="268"/>
      <c r="CJ47" s="268"/>
      <c r="CK47" s="268"/>
      <c r="CL47" s="268"/>
      <c r="CM47" s="268"/>
      <c r="CN47" s="268"/>
      <c r="CO47" s="268"/>
      <c r="CP47" s="268"/>
      <c r="CQ47" s="268"/>
      <c r="CR47" s="268"/>
      <c r="CS47" s="268"/>
      <c r="CT47" s="268"/>
      <c r="CU47" s="268"/>
      <c r="CV47" s="268"/>
      <c r="CW47" s="268"/>
      <c r="CX47" s="268"/>
      <c r="CY47" s="268"/>
      <c r="CZ47" s="268"/>
      <c r="DA47" s="268"/>
      <c r="DB47" s="268"/>
      <c r="DC47" s="268"/>
      <c r="DD47" s="268"/>
      <c r="DE47" s="268"/>
      <c r="DF47" s="268"/>
      <c r="DG47" s="268"/>
      <c r="DH47" s="268"/>
      <c r="DI47" s="268"/>
      <c r="DJ47" s="268"/>
      <c r="DK47" s="268"/>
      <c r="DL47" s="268"/>
      <c r="DM47" s="268"/>
      <c r="DN47" s="268"/>
      <c r="DO47" s="268"/>
      <c r="DP47" s="268"/>
      <c r="DQ47" s="268"/>
      <c r="DR47" s="268"/>
      <c r="DS47" s="268"/>
      <c r="DT47" s="268"/>
      <c r="DU47" s="268"/>
      <c r="DV47" s="268"/>
      <c r="DW47" s="268"/>
      <c r="DX47" s="268"/>
      <c r="DY47" s="268"/>
      <c r="DZ47" s="268"/>
      <c r="EA47" s="268"/>
      <c r="EB47" s="268"/>
      <c r="EC47" s="282"/>
      <c r="ED47" s="282"/>
      <c r="EE47" s="282"/>
      <c r="EF47" s="282"/>
      <c r="EG47" s="282"/>
      <c r="EH47" s="282"/>
      <c r="EI47" s="282"/>
      <c r="EJ47" s="282"/>
      <c r="EK47" s="282"/>
      <c r="EL47" s="282"/>
      <c r="EM47" s="282"/>
      <c r="EN47" s="282"/>
      <c r="EO47" s="282"/>
      <c r="EP47" s="282"/>
      <c r="EQ47" s="282"/>
      <c r="ER47" s="282"/>
      <c r="ES47" s="282"/>
      <c r="ET47" s="282"/>
      <c r="EU47" s="282"/>
      <c r="EV47" s="282"/>
      <c r="EW47" s="282"/>
      <c r="EX47" s="282"/>
      <c r="EY47" s="282"/>
      <c r="EZ47" s="282"/>
      <c r="FA47" s="282"/>
      <c r="FB47" s="282"/>
      <c r="FC47" s="282"/>
      <c r="FD47" s="282"/>
      <c r="FE47" s="282"/>
      <c r="FF47" s="282"/>
      <c r="FG47" s="282"/>
      <c r="FH47" s="282"/>
      <c r="FI47" s="268"/>
      <c r="FJ47" s="268"/>
      <c r="FK47" s="268"/>
      <c r="FL47" s="268"/>
      <c r="FM47" s="268"/>
      <c r="FN47" s="268"/>
      <c r="FO47" s="268"/>
      <c r="FP47" s="268"/>
      <c r="FQ47" s="268"/>
      <c r="FR47" s="268"/>
      <c r="FS47" s="268"/>
      <c r="FT47" s="268"/>
      <c r="FU47" s="268"/>
      <c r="FV47" s="268"/>
      <c r="FW47" s="268"/>
      <c r="FX47" s="268"/>
      <c r="FY47" s="268"/>
      <c r="FZ47" s="268"/>
      <c r="GA47" s="268"/>
      <c r="GB47" s="268"/>
      <c r="GC47" s="268"/>
      <c r="GD47" s="268"/>
      <c r="GE47" s="268"/>
      <c r="GF47" s="268"/>
      <c r="GG47" s="268"/>
      <c r="GH47" s="268"/>
      <c r="GI47" s="268"/>
      <c r="GJ47" s="268"/>
      <c r="GK47" s="268"/>
      <c r="GL47" s="268"/>
      <c r="GM47" s="268"/>
      <c r="GN47" s="268"/>
      <c r="GO47" s="268"/>
      <c r="GP47" s="268"/>
      <c r="GQ47" s="268"/>
      <c r="GR47" s="268"/>
      <c r="GS47" s="268"/>
      <c r="GT47" s="268"/>
      <c r="GU47" s="268"/>
      <c r="GV47" s="268"/>
      <c r="GW47" s="268"/>
      <c r="GX47" s="268"/>
      <c r="GY47" s="268"/>
      <c r="GZ47" s="268"/>
      <c r="HA47" s="268"/>
      <c r="HB47" s="268"/>
      <c r="HC47" s="268"/>
      <c r="HD47" s="268"/>
      <c r="HE47" s="268"/>
      <c r="HF47" s="268"/>
      <c r="HG47" s="268"/>
      <c r="HH47" s="268"/>
      <c r="HI47" s="268"/>
      <c r="HJ47" s="268"/>
      <c r="HK47" s="268"/>
      <c r="HL47" s="268"/>
      <c r="HM47" s="268"/>
      <c r="HN47" s="268"/>
      <c r="HO47" s="268"/>
      <c r="HP47" s="268"/>
      <c r="HQ47" s="268"/>
      <c r="HR47" s="268"/>
      <c r="HS47" s="268"/>
      <c r="HT47" s="268"/>
      <c r="HU47" s="268"/>
      <c r="HV47" s="268"/>
      <c r="HW47" s="268"/>
      <c r="HX47" s="268"/>
      <c r="HY47" s="268"/>
      <c r="HZ47" s="268"/>
      <c r="IA47" s="268"/>
      <c r="IB47" s="268"/>
      <c r="IC47" s="268"/>
      <c r="ID47" s="268"/>
      <c r="IE47" s="268"/>
      <c r="IF47" s="268"/>
      <c r="IG47" s="268"/>
      <c r="IH47" s="268"/>
      <c r="II47" s="268"/>
      <c r="IJ47" s="268"/>
      <c r="IK47" s="268"/>
      <c r="IL47" s="268"/>
      <c r="IM47" s="268"/>
      <c r="IN47" s="268"/>
      <c r="IO47" s="268"/>
      <c r="IP47" s="268"/>
      <c r="IQ47" s="268"/>
      <c r="IR47" s="268"/>
      <c r="IS47" s="268"/>
      <c r="IT47" s="268"/>
      <c r="IU47" s="268"/>
      <c r="IV47" s="268"/>
      <c r="IW47" s="268"/>
      <c r="IX47" s="268"/>
      <c r="IY47" s="268"/>
      <c r="IZ47" s="268"/>
      <c r="JA47" s="268"/>
      <c r="JB47" s="268"/>
      <c r="JC47" s="268"/>
      <c r="JD47" s="268"/>
      <c r="JE47" s="268"/>
      <c r="JF47" s="268"/>
      <c r="JG47" s="268"/>
      <c r="JH47" s="268"/>
      <c r="JI47" s="268"/>
      <c r="JJ47" s="268"/>
      <c r="JK47" s="268"/>
      <c r="JL47" s="265"/>
      <c r="JM47" s="265"/>
      <c r="JN47" s="265"/>
      <c r="JO47" s="265"/>
      <c r="JP47" s="265"/>
      <c r="JQ47" s="265"/>
      <c r="JR47" s="265"/>
      <c r="JS47" s="265"/>
      <c r="JT47" s="265"/>
      <c r="JU47" s="265"/>
      <c r="JV47" s="265"/>
      <c r="JW47" s="265"/>
      <c r="JX47" s="265"/>
      <c r="JY47" s="265"/>
      <c r="JZ47" s="265"/>
      <c r="KA47" s="265"/>
      <c r="KB47" s="265"/>
      <c r="KC47" s="265"/>
      <c r="KD47" s="265"/>
      <c r="KE47" s="265"/>
      <c r="KF47" s="265"/>
      <c r="KG47" s="265"/>
      <c r="KH47" s="265"/>
      <c r="KI47" s="265"/>
      <c r="KJ47" s="265"/>
      <c r="KK47" s="265"/>
      <c r="KL47" s="265"/>
      <c r="KM47" s="265"/>
      <c r="KN47" s="265"/>
      <c r="KO47" s="265"/>
      <c r="KP47" s="265"/>
      <c r="KQ47" s="265"/>
      <c r="KR47" s="265"/>
      <c r="KS47" s="265"/>
      <c r="KT47" s="265"/>
      <c r="KU47" s="268"/>
      <c r="KV47" s="268"/>
      <c r="KW47" s="268"/>
      <c r="KX47" s="268"/>
      <c r="KY47" s="268"/>
      <c r="KZ47" s="268"/>
      <c r="LA47" s="268"/>
      <c r="LB47" s="268"/>
      <c r="LC47" s="268"/>
      <c r="LD47" s="268"/>
    </row>
    <row r="48" spans="1:316" ht="15" customHeight="1" x14ac:dyDescent="0.15">
      <c r="K48" s="268"/>
      <c r="L48" s="268"/>
      <c r="M48" s="268"/>
      <c r="N48" s="268"/>
      <c r="O48" s="268"/>
      <c r="P48" s="268"/>
      <c r="Q48" s="268"/>
      <c r="R48" s="268"/>
      <c r="S48" s="268"/>
      <c r="T48" s="268"/>
      <c r="U48" s="268"/>
      <c r="V48" s="268"/>
      <c r="W48" s="268"/>
      <c r="X48" s="268"/>
      <c r="Y48" s="268"/>
      <c r="Z48" s="268"/>
      <c r="AA48" s="268"/>
      <c r="AB48" s="268"/>
      <c r="AC48" s="268"/>
      <c r="AD48" s="268"/>
      <c r="AE48" s="268"/>
      <c r="AF48" s="268"/>
      <c r="AG48" s="268"/>
      <c r="AH48" s="268"/>
      <c r="AI48" s="268"/>
      <c r="AJ48" s="268"/>
      <c r="AK48" s="268"/>
      <c r="AL48" s="268"/>
      <c r="AM48" s="268"/>
      <c r="AN48" s="268"/>
      <c r="AO48" s="268"/>
      <c r="AP48" s="268"/>
      <c r="AQ48" s="268"/>
      <c r="AR48" s="268"/>
      <c r="AS48" s="268"/>
      <c r="AT48" s="268"/>
      <c r="AU48" s="268"/>
      <c r="AV48" s="268"/>
      <c r="AW48" s="268"/>
      <c r="CO48" s="268"/>
      <c r="CP48" s="268"/>
      <c r="CQ48" s="268"/>
      <c r="CR48" s="268"/>
      <c r="CS48" s="268"/>
      <c r="CT48" s="268"/>
      <c r="CU48" s="268"/>
      <c r="CV48" s="268"/>
      <c r="CW48" s="268"/>
      <c r="CX48" s="268"/>
      <c r="CY48" s="268"/>
      <c r="CZ48" s="268"/>
      <c r="DA48" s="268"/>
      <c r="DB48" s="268"/>
      <c r="DC48" s="268"/>
      <c r="DD48" s="268"/>
      <c r="DE48" s="268"/>
      <c r="DF48" s="268"/>
      <c r="DG48" s="268"/>
      <c r="DH48" s="268"/>
      <c r="DI48" s="268"/>
      <c r="DJ48" s="268"/>
      <c r="DK48" s="268"/>
      <c r="DL48" s="268"/>
      <c r="DM48" s="268"/>
      <c r="DN48" s="268"/>
      <c r="DO48" s="268"/>
      <c r="DP48" s="268"/>
      <c r="DQ48" s="268"/>
      <c r="DR48" s="268"/>
      <c r="DS48" s="268"/>
      <c r="DT48" s="268"/>
      <c r="DU48" s="268"/>
      <c r="DV48" s="268"/>
      <c r="DW48" s="268"/>
      <c r="DX48" s="268"/>
      <c r="DY48" s="268"/>
      <c r="DZ48" s="268"/>
      <c r="EA48" s="268"/>
      <c r="FI48" s="268"/>
      <c r="FJ48" s="268"/>
      <c r="FK48" s="268"/>
      <c r="FL48" s="268"/>
      <c r="FM48" s="268"/>
      <c r="FN48" s="268"/>
      <c r="FO48" s="268"/>
      <c r="FP48" s="268"/>
      <c r="FQ48" s="268"/>
      <c r="FR48" s="268"/>
      <c r="FS48" s="268"/>
      <c r="FT48" s="268"/>
      <c r="FU48" s="268"/>
      <c r="FV48" s="268"/>
      <c r="FW48" s="268"/>
      <c r="FX48" s="268"/>
      <c r="FY48" s="268"/>
      <c r="FZ48" s="268"/>
      <c r="GA48" s="268"/>
      <c r="GB48" s="268"/>
      <c r="GC48" s="268"/>
      <c r="GD48" s="268"/>
      <c r="GE48" s="268"/>
      <c r="GF48" s="268"/>
      <c r="GG48" s="268"/>
      <c r="GH48" s="268"/>
      <c r="GI48" s="268"/>
      <c r="GJ48" s="268"/>
      <c r="GK48" s="268"/>
      <c r="GL48" s="268"/>
      <c r="GM48" s="268"/>
      <c r="GN48" s="268"/>
      <c r="GO48" s="268"/>
      <c r="GP48" s="268"/>
      <c r="GQ48" s="268"/>
      <c r="GR48" s="268"/>
      <c r="GS48" s="268"/>
      <c r="GT48" s="268"/>
      <c r="GU48" s="268"/>
      <c r="GV48" s="268"/>
      <c r="GW48" s="268"/>
      <c r="GX48" s="268"/>
      <c r="GY48" s="268"/>
      <c r="GZ48" s="268"/>
      <c r="HA48" s="268"/>
      <c r="HB48" s="268"/>
      <c r="HC48" s="268"/>
      <c r="HD48" s="268"/>
      <c r="HE48" s="268"/>
      <c r="HF48" s="268"/>
      <c r="HG48" s="268"/>
      <c r="HH48" s="268"/>
      <c r="HI48" s="268"/>
      <c r="HJ48" s="268"/>
      <c r="HK48" s="268"/>
      <c r="HL48" s="268"/>
      <c r="HM48" s="268"/>
      <c r="HN48" s="268"/>
      <c r="HO48" s="268"/>
      <c r="HP48" s="268"/>
      <c r="HQ48" s="268"/>
      <c r="HR48" s="268"/>
      <c r="HS48" s="268"/>
      <c r="HT48" s="268"/>
      <c r="HU48" s="268"/>
      <c r="HV48" s="268"/>
      <c r="HW48" s="268"/>
      <c r="HX48" s="268"/>
      <c r="HY48" s="268"/>
      <c r="HZ48" s="268"/>
      <c r="IA48" s="268"/>
      <c r="IB48" s="268"/>
      <c r="IC48" s="268"/>
      <c r="ID48" s="268"/>
      <c r="IE48" s="268"/>
      <c r="IF48" s="268"/>
      <c r="IG48" s="268"/>
      <c r="IH48" s="268"/>
      <c r="II48" s="268"/>
      <c r="IJ48" s="268"/>
      <c r="IK48" s="268"/>
      <c r="IL48" s="268"/>
      <c r="IM48" s="268"/>
      <c r="IN48" s="268"/>
      <c r="IO48" s="268"/>
      <c r="IP48" s="268"/>
      <c r="IQ48" s="268"/>
      <c r="IR48" s="268"/>
      <c r="IS48" s="268"/>
      <c r="IT48" s="268"/>
      <c r="IU48" s="268"/>
      <c r="IV48" s="268"/>
      <c r="IW48" s="268"/>
      <c r="IX48" s="268"/>
      <c r="IY48" s="268"/>
      <c r="IZ48" s="268"/>
      <c r="JA48" s="268"/>
      <c r="JB48" s="268"/>
      <c r="JC48" s="268"/>
      <c r="JD48" s="268"/>
      <c r="JE48" s="268"/>
      <c r="JF48" s="268"/>
      <c r="JG48" s="268"/>
      <c r="JH48" s="268"/>
      <c r="JI48" s="268"/>
      <c r="JJ48" s="268"/>
      <c r="JK48" s="268"/>
      <c r="JL48" s="265"/>
      <c r="JM48" s="265"/>
      <c r="JN48" s="265"/>
      <c r="JO48" s="265"/>
      <c r="JP48" s="265"/>
      <c r="JQ48" s="265"/>
      <c r="JR48" s="265"/>
      <c r="JS48" s="265"/>
      <c r="JT48" s="265"/>
      <c r="JU48" s="265"/>
      <c r="JV48" s="265"/>
      <c r="JW48" s="265"/>
      <c r="JX48" s="265"/>
      <c r="JY48" s="265"/>
      <c r="JZ48" s="265"/>
      <c r="KA48" s="265"/>
      <c r="KB48" s="265"/>
      <c r="KC48" s="265"/>
      <c r="KD48" s="265"/>
      <c r="KE48" s="265"/>
      <c r="KF48" s="265"/>
      <c r="KG48" s="265"/>
      <c r="KH48" s="265"/>
      <c r="KI48" s="265"/>
      <c r="KJ48" s="265"/>
      <c r="KK48" s="265"/>
      <c r="KL48" s="265"/>
      <c r="KM48" s="265"/>
      <c r="KN48" s="265"/>
      <c r="KO48" s="265"/>
      <c r="KP48" s="265"/>
      <c r="KQ48" s="265"/>
      <c r="KR48" s="265"/>
      <c r="KS48" s="265"/>
      <c r="KT48" s="265"/>
    </row>
    <row r="49" spans="1:316" ht="15" customHeight="1" x14ac:dyDescent="0.15">
      <c r="A49" s="268"/>
      <c r="B49" s="268"/>
      <c r="C49" s="268"/>
      <c r="D49" s="268"/>
      <c r="E49" s="268"/>
      <c r="F49" s="268"/>
      <c r="G49" s="268"/>
      <c r="H49" s="268"/>
      <c r="I49" s="268"/>
      <c r="J49" s="268"/>
      <c r="CE49" s="268"/>
      <c r="CF49" s="268"/>
      <c r="CG49" s="268"/>
      <c r="CH49" s="268"/>
      <c r="CI49" s="268"/>
      <c r="CJ49" s="268"/>
      <c r="CK49" s="268"/>
      <c r="CL49" s="268"/>
      <c r="CM49" s="268"/>
      <c r="CN49" s="268"/>
      <c r="FI49" s="268"/>
      <c r="FJ49" s="268"/>
      <c r="FK49" s="268"/>
      <c r="FL49" s="268"/>
      <c r="FM49" s="268"/>
      <c r="FN49" s="268"/>
      <c r="FO49" s="268"/>
      <c r="FP49" s="268"/>
      <c r="FQ49" s="268"/>
      <c r="FR49" s="268"/>
      <c r="FS49" s="268"/>
      <c r="FT49" s="268"/>
      <c r="FU49" s="268"/>
      <c r="FV49" s="268"/>
      <c r="FW49" s="268"/>
      <c r="FX49" s="268"/>
      <c r="FY49" s="268"/>
      <c r="FZ49" s="268"/>
      <c r="GA49" s="268"/>
      <c r="GB49" s="268"/>
      <c r="GC49" s="268"/>
      <c r="GD49" s="268"/>
      <c r="GE49" s="268"/>
      <c r="GF49" s="268"/>
      <c r="GG49" s="268"/>
      <c r="GH49" s="268"/>
      <c r="GI49" s="268"/>
      <c r="GJ49" s="268"/>
      <c r="GK49" s="268"/>
      <c r="GL49" s="268"/>
      <c r="GM49" s="268"/>
      <c r="GN49" s="268"/>
      <c r="GO49" s="268"/>
      <c r="GP49" s="268"/>
      <c r="GQ49" s="268"/>
      <c r="GR49" s="268"/>
      <c r="GS49" s="268"/>
      <c r="GT49" s="268"/>
      <c r="GU49" s="268"/>
      <c r="GV49" s="268"/>
      <c r="GW49" s="268"/>
      <c r="GX49" s="268"/>
      <c r="GY49" s="268"/>
      <c r="GZ49" s="268"/>
      <c r="HA49" s="268"/>
      <c r="HB49" s="268"/>
      <c r="HC49" s="268"/>
      <c r="HD49" s="268"/>
      <c r="HE49" s="268"/>
      <c r="HF49" s="268"/>
      <c r="HG49" s="268"/>
      <c r="HH49" s="268"/>
      <c r="HI49" s="268"/>
      <c r="HJ49" s="268"/>
      <c r="HK49" s="268"/>
      <c r="HL49" s="268"/>
      <c r="HM49" s="268"/>
      <c r="HN49" s="268"/>
      <c r="HO49" s="268"/>
      <c r="HP49" s="268"/>
      <c r="HQ49" s="268"/>
      <c r="HR49" s="268"/>
      <c r="HS49" s="268"/>
      <c r="HT49" s="268"/>
      <c r="HU49" s="268"/>
      <c r="HV49" s="268"/>
      <c r="HW49" s="268"/>
      <c r="HX49" s="268"/>
      <c r="HY49" s="268"/>
      <c r="HZ49" s="268"/>
      <c r="IA49" s="268"/>
      <c r="IB49" s="268"/>
      <c r="IC49" s="268"/>
      <c r="ID49" s="268"/>
      <c r="IE49" s="268"/>
      <c r="IF49" s="268"/>
      <c r="IG49" s="268"/>
      <c r="IH49" s="268"/>
      <c r="II49" s="268"/>
      <c r="IJ49" s="268"/>
      <c r="IK49" s="268"/>
      <c r="IL49" s="268"/>
      <c r="IM49" s="268"/>
      <c r="IN49" s="268"/>
      <c r="IO49" s="268"/>
      <c r="IP49" s="268"/>
      <c r="IQ49" s="268"/>
      <c r="IR49" s="268"/>
      <c r="IS49" s="268"/>
      <c r="IT49" s="268"/>
      <c r="IU49" s="268"/>
      <c r="IV49" s="268"/>
      <c r="IW49" s="268"/>
      <c r="IX49" s="268"/>
      <c r="IY49" s="268"/>
      <c r="IZ49" s="268"/>
      <c r="JA49" s="268"/>
      <c r="JH49" s="268"/>
      <c r="JI49" s="268"/>
      <c r="JJ49" s="268"/>
      <c r="JK49" s="268"/>
      <c r="JL49" s="265"/>
      <c r="JM49" s="265"/>
      <c r="JN49" s="265"/>
      <c r="JO49" s="265"/>
      <c r="JP49" s="265"/>
      <c r="JQ49" s="265"/>
      <c r="JR49" s="265"/>
      <c r="JS49" s="265"/>
      <c r="JT49" s="265"/>
      <c r="JU49" s="265"/>
      <c r="JV49" s="265"/>
      <c r="JW49" s="265"/>
      <c r="JX49" s="265"/>
      <c r="JY49" s="265"/>
      <c r="JZ49" s="265"/>
      <c r="KA49" s="265"/>
      <c r="KB49" s="265"/>
      <c r="KC49" s="265"/>
      <c r="KD49" s="265"/>
      <c r="KE49" s="265"/>
      <c r="KF49" s="265"/>
      <c r="KG49" s="265"/>
      <c r="KH49" s="265"/>
      <c r="KI49" s="265"/>
      <c r="KJ49" s="265"/>
      <c r="KK49" s="265"/>
      <c r="KL49" s="265"/>
      <c r="KM49" s="265"/>
      <c r="KN49" s="265"/>
      <c r="KO49" s="265"/>
      <c r="KP49" s="265"/>
      <c r="KQ49" s="265"/>
      <c r="KR49" s="265"/>
      <c r="KS49" s="265"/>
      <c r="KT49" s="265"/>
      <c r="KU49" s="268"/>
      <c r="KV49" s="268"/>
      <c r="KW49" s="268"/>
      <c r="KX49" s="268"/>
      <c r="KY49" s="268"/>
      <c r="KZ49" s="268"/>
      <c r="LA49" s="268"/>
      <c r="LB49" s="268"/>
      <c r="LC49" s="268"/>
      <c r="LD49" s="268"/>
    </row>
    <row r="50" spans="1:316" ht="15" customHeight="1" x14ac:dyDescent="0.15">
      <c r="A50" s="268"/>
      <c r="B50" s="268"/>
      <c r="C50" s="268"/>
      <c r="D50" s="268"/>
      <c r="E50" s="268"/>
      <c r="F50" s="268"/>
      <c r="G50" s="268"/>
      <c r="H50" s="268"/>
      <c r="I50" s="268"/>
      <c r="J50" s="268"/>
      <c r="CE50" s="268"/>
      <c r="CF50" s="268"/>
      <c r="CG50" s="268"/>
      <c r="CH50" s="268"/>
      <c r="CI50" s="268"/>
      <c r="CJ50" s="268"/>
      <c r="CK50" s="268"/>
      <c r="CL50" s="268"/>
      <c r="CM50" s="268"/>
      <c r="CN50" s="268"/>
      <c r="FI50" s="268"/>
      <c r="FJ50" s="268"/>
      <c r="FK50" s="268"/>
      <c r="FL50" s="268"/>
      <c r="FM50" s="268"/>
      <c r="FN50" s="268"/>
      <c r="FO50" s="268"/>
      <c r="FP50" s="268"/>
      <c r="FQ50" s="268"/>
      <c r="FR50" s="268"/>
      <c r="FS50" s="268"/>
      <c r="FT50" s="268"/>
      <c r="FU50" s="268"/>
      <c r="FV50" s="268"/>
      <c r="FW50" s="268"/>
      <c r="FX50" s="268"/>
      <c r="FY50" s="268"/>
      <c r="FZ50" s="268"/>
      <c r="GA50" s="268"/>
      <c r="GB50" s="268"/>
      <c r="GC50" s="268"/>
      <c r="GD50" s="268"/>
      <c r="GE50" s="268"/>
      <c r="GF50" s="268"/>
      <c r="GG50" s="268"/>
      <c r="GH50" s="268"/>
      <c r="GI50" s="268"/>
      <c r="GJ50" s="268"/>
      <c r="GK50" s="268"/>
      <c r="GL50" s="268"/>
      <c r="GM50" s="268"/>
      <c r="GN50" s="268"/>
      <c r="GO50" s="268"/>
      <c r="GP50" s="268"/>
      <c r="GQ50" s="268"/>
      <c r="GR50" s="268"/>
      <c r="GS50" s="268"/>
      <c r="GT50" s="268"/>
      <c r="GU50" s="268"/>
      <c r="GV50" s="268"/>
      <c r="GW50" s="268"/>
      <c r="GX50" s="268"/>
      <c r="GY50" s="268"/>
      <c r="GZ50" s="268"/>
      <c r="HA50" s="268"/>
      <c r="HB50" s="268"/>
      <c r="HC50" s="268"/>
      <c r="HD50" s="268"/>
      <c r="HE50" s="268"/>
      <c r="HF50" s="268"/>
      <c r="HG50" s="268"/>
      <c r="HH50" s="268"/>
      <c r="HI50" s="268"/>
      <c r="HJ50" s="268"/>
      <c r="HK50" s="268"/>
      <c r="HL50" s="268"/>
      <c r="HM50" s="268"/>
      <c r="HN50" s="268"/>
      <c r="HO50" s="268"/>
      <c r="HP50" s="268"/>
      <c r="HQ50" s="268"/>
      <c r="HR50" s="268"/>
      <c r="HS50" s="268"/>
      <c r="HT50" s="268"/>
      <c r="HU50" s="268"/>
      <c r="HV50" s="268"/>
      <c r="HW50" s="268"/>
      <c r="HX50" s="268"/>
      <c r="HY50" s="268"/>
      <c r="HZ50" s="268"/>
      <c r="IA50" s="268"/>
      <c r="IB50" s="268"/>
      <c r="IC50" s="268"/>
      <c r="ID50" s="268"/>
      <c r="IE50" s="268"/>
      <c r="IF50" s="268"/>
      <c r="IG50" s="268"/>
      <c r="IH50" s="268"/>
      <c r="II50" s="268"/>
      <c r="IJ50" s="268"/>
      <c r="IK50" s="268"/>
      <c r="IL50" s="268"/>
      <c r="IM50" s="268"/>
      <c r="IN50" s="268"/>
      <c r="IO50" s="268"/>
      <c r="IP50" s="268"/>
      <c r="IQ50" s="268"/>
      <c r="IR50" s="268"/>
      <c r="IS50" s="268"/>
      <c r="IT50" s="268"/>
      <c r="IU50" s="268"/>
      <c r="IV50" s="268"/>
      <c r="IW50" s="268"/>
      <c r="IX50" s="268"/>
      <c r="IY50" s="268"/>
      <c r="IZ50" s="268"/>
      <c r="JA50" s="268"/>
      <c r="JH50" s="268"/>
      <c r="JI50" s="268"/>
      <c r="JJ50" s="268"/>
      <c r="JK50" s="268"/>
      <c r="KU50" s="268"/>
      <c r="KV50" s="268"/>
      <c r="KW50" s="268"/>
      <c r="KX50" s="268"/>
      <c r="KY50" s="268"/>
      <c r="KZ50" s="268"/>
      <c r="LA50" s="268"/>
      <c r="LB50" s="268"/>
      <c r="LC50" s="268"/>
      <c r="LD50" s="268"/>
    </row>
    <row r="51" spans="1:316" ht="15" customHeight="1" x14ac:dyDescent="0.15">
      <c r="A51" s="268"/>
      <c r="B51" s="268"/>
      <c r="C51" s="268"/>
      <c r="D51" s="268"/>
      <c r="E51" s="268"/>
      <c r="F51" s="268"/>
      <c r="G51" s="268"/>
      <c r="H51" s="268"/>
      <c r="I51" s="268"/>
      <c r="J51" s="268"/>
      <c r="CE51" s="268"/>
      <c r="CF51" s="268"/>
      <c r="CG51" s="268"/>
      <c r="CH51" s="268"/>
      <c r="CI51" s="268"/>
      <c r="CJ51" s="268"/>
      <c r="CK51" s="268"/>
      <c r="CL51" s="268"/>
      <c r="CM51" s="268"/>
      <c r="CN51" s="268"/>
      <c r="II51" s="268"/>
      <c r="IJ51" s="268"/>
      <c r="IK51" s="268"/>
      <c r="IL51" s="268"/>
      <c r="IM51" s="268"/>
      <c r="IN51" s="268"/>
      <c r="IO51" s="268"/>
      <c r="IP51" s="268"/>
      <c r="IQ51" s="268"/>
      <c r="IR51" s="268"/>
      <c r="IS51" s="268"/>
      <c r="IT51" s="268"/>
      <c r="IU51" s="268"/>
      <c r="IV51" s="268"/>
      <c r="IW51" s="268"/>
      <c r="IX51" s="268"/>
      <c r="IY51" s="268"/>
      <c r="IZ51" s="268"/>
      <c r="JA51" s="268"/>
      <c r="JH51" s="268"/>
      <c r="JI51" s="268"/>
      <c r="JJ51" s="268"/>
      <c r="JK51" s="268"/>
      <c r="KU51" s="268"/>
      <c r="KV51" s="268"/>
      <c r="KW51" s="268"/>
      <c r="KX51" s="268"/>
      <c r="KY51" s="268"/>
      <c r="KZ51" s="268"/>
      <c r="LA51" s="268"/>
      <c r="LB51" s="268"/>
      <c r="LC51" s="268"/>
      <c r="LD51" s="268"/>
    </row>
  </sheetData>
  <mergeCells count="1003">
    <mergeCell ref="JL44:KT44"/>
    <mergeCell ref="KU44:LD44"/>
    <mergeCell ref="KK40:KS40"/>
    <mergeCell ref="JM42:JY42"/>
    <mergeCell ref="A44:J44"/>
    <mergeCell ref="K44:AX44"/>
    <mergeCell ref="GW44:IH44"/>
    <mergeCell ref="II44:JK44"/>
    <mergeCell ref="BJ33:BM33"/>
    <mergeCell ref="BN33:BQ33"/>
    <mergeCell ref="KP34:KT35"/>
    <mergeCell ref="JL35:JM35"/>
    <mergeCell ref="JL34:JM34"/>
    <mergeCell ref="JP34:JU35"/>
    <mergeCell ref="JV34:JZ35"/>
    <mergeCell ref="JL33:JM33"/>
    <mergeCell ref="KK32:KO33"/>
    <mergeCell ref="KP32:KT33"/>
    <mergeCell ref="JN32:JO35"/>
    <mergeCell ref="JP32:JU33"/>
    <mergeCell ref="JV32:JZ33"/>
    <mergeCell ref="KA32:KE33"/>
    <mergeCell ref="JL36:JM36"/>
    <mergeCell ref="JL32:JM32"/>
    <mergeCell ref="KK34:KO35"/>
    <mergeCell ref="KP36:KT37"/>
    <mergeCell ref="JN36:JO39"/>
    <mergeCell ref="JP36:JU37"/>
    <mergeCell ref="JV36:JZ37"/>
    <mergeCell ref="KA36:KE37"/>
    <mergeCell ref="KF36:KJ37"/>
    <mergeCell ref="KK36:KO37"/>
    <mergeCell ref="JV38:JZ39"/>
    <mergeCell ref="JL37:JM37"/>
    <mergeCell ref="KP38:KT39"/>
    <mergeCell ref="JL39:JM39"/>
    <mergeCell ref="JL38:JM38"/>
    <mergeCell ref="JP38:JU39"/>
    <mergeCell ref="KA38:KE39"/>
    <mergeCell ref="KF38:KJ39"/>
    <mergeCell ref="JV30:JZ31"/>
    <mergeCell ref="KA30:KE31"/>
    <mergeCell ref="KF30:KJ31"/>
    <mergeCell ref="KK30:KO31"/>
    <mergeCell ref="KP30:KT31"/>
    <mergeCell ref="JL31:JM31"/>
    <mergeCell ref="KF32:KJ33"/>
    <mergeCell ref="KA34:KE35"/>
    <mergeCell ref="KF34:KJ35"/>
    <mergeCell ref="KK38:KO39"/>
    <mergeCell ref="FU30:FX30"/>
    <mergeCell ref="FY30:GB30"/>
    <mergeCell ref="GC30:GF30"/>
    <mergeCell ref="GG30:GJ30"/>
    <mergeCell ref="GK30:GN30"/>
    <mergeCell ref="GO30:GR30"/>
    <mergeCell ref="GS30:GV30"/>
    <mergeCell ref="GW30:GZ30"/>
    <mergeCell ref="HA30:HD30"/>
    <mergeCell ref="JP30:JU31"/>
    <mergeCell ref="L34:AN34"/>
    <mergeCell ref="K31:AA31"/>
    <mergeCell ref="AB31:AI31"/>
    <mergeCell ref="AJ31:AP31"/>
    <mergeCell ref="AQ31:AX31"/>
    <mergeCell ref="K32:AA32"/>
    <mergeCell ref="AB32:AI32"/>
    <mergeCell ref="K33:AA33"/>
    <mergeCell ref="AB33:AI33"/>
    <mergeCell ref="AJ33:AP33"/>
    <mergeCell ref="AQ33:AX33"/>
    <mergeCell ref="AJ32:AP32"/>
    <mergeCell ref="AQ32:AX32"/>
    <mergeCell ref="AY31:BE32"/>
    <mergeCell ref="BF31:BI32"/>
    <mergeCell ref="BJ31:BM32"/>
    <mergeCell ref="BN31:BQ32"/>
    <mergeCell ref="BF34:BI34"/>
    <mergeCell ref="BJ34:BM34"/>
    <mergeCell ref="BN34:BQ34"/>
    <mergeCell ref="GO31:GR31"/>
    <mergeCell ref="DF31:DM31"/>
    <mergeCell ref="DN31:DT31"/>
    <mergeCell ref="DU31:EB31"/>
    <mergeCell ref="EC31:EI32"/>
    <mergeCell ref="EJ31:EM32"/>
    <mergeCell ref="EN31:EQ32"/>
    <mergeCell ref="ER31:EU32"/>
    <mergeCell ref="EV31:EY32"/>
    <mergeCell ref="EZ31:FC32"/>
    <mergeCell ref="KF28:KJ29"/>
    <mergeCell ref="KK28:KO29"/>
    <mergeCell ref="KP28:KT29"/>
    <mergeCell ref="K29:AA29"/>
    <mergeCell ref="AB29:AI29"/>
    <mergeCell ref="AJ29:AP29"/>
    <mergeCell ref="AQ29:AX29"/>
    <mergeCell ref="JL28:JM28"/>
    <mergeCell ref="JN28:JO31"/>
    <mergeCell ref="JP28:JU29"/>
    <mergeCell ref="JL30:JM30"/>
    <mergeCell ref="JL29:JM29"/>
    <mergeCell ref="K30:AA30"/>
    <mergeCell ref="AB30:AI30"/>
    <mergeCell ref="AJ30:AP30"/>
    <mergeCell ref="AQ30:AX30"/>
    <mergeCell ref="AZ29:BA29"/>
    <mergeCell ref="DF30:DM30"/>
    <mergeCell ref="DN30:DT30"/>
    <mergeCell ref="DU30:EB30"/>
    <mergeCell ref="FI30:FP30"/>
    <mergeCell ref="FQ30:FT30"/>
    <mergeCell ref="JV28:JZ29"/>
    <mergeCell ref="KA28:KE29"/>
    <mergeCell ref="KP25:KT25"/>
    <mergeCell ref="K26:AA26"/>
    <mergeCell ref="AB26:AI26"/>
    <mergeCell ref="AJ26:AP26"/>
    <mergeCell ref="AQ26:AX26"/>
    <mergeCell ref="JL25:JU25"/>
    <mergeCell ref="JV25:JZ25"/>
    <mergeCell ref="KA25:KE25"/>
    <mergeCell ref="KF25:KJ25"/>
    <mergeCell ref="KK25:KO25"/>
    <mergeCell ref="KF26:KJ27"/>
    <mergeCell ref="KK26:KO27"/>
    <mergeCell ref="KP26:KT27"/>
    <mergeCell ref="K27:AA27"/>
    <mergeCell ref="AB27:AI27"/>
    <mergeCell ref="AJ27:AP27"/>
    <mergeCell ref="AQ27:AX27"/>
    <mergeCell ref="JL26:JU27"/>
    <mergeCell ref="JV26:JZ26"/>
    <mergeCell ref="KA26:KE27"/>
    <mergeCell ref="JV27:JZ27"/>
    <mergeCell ref="GK26:GN26"/>
    <mergeCell ref="GO26:GR26"/>
    <mergeCell ref="GS26:GV26"/>
    <mergeCell ref="GW26:GZ26"/>
    <mergeCell ref="HA26:HD26"/>
    <mergeCell ref="DF27:DM27"/>
    <mergeCell ref="DN27:DT27"/>
    <mergeCell ref="DU27:EB27"/>
    <mergeCell ref="GW27:GZ27"/>
    <mergeCell ref="HA27:HD27"/>
    <mergeCell ref="DF26:DM26"/>
    <mergeCell ref="K28:AA28"/>
    <mergeCell ref="IV20:IW21"/>
    <mergeCell ref="K19:AA19"/>
    <mergeCell ref="AB19:AI19"/>
    <mergeCell ref="AJ19:AP19"/>
    <mergeCell ref="AQ19:AX19"/>
    <mergeCell ref="DU19:EB19"/>
    <mergeCell ref="EK19:EM19"/>
    <mergeCell ref="ET19:EV19"/>
    <mergeCell ref="FQ27:FT27"/>
    <mergeCell ref="FU27:FX27"/>
    <mergeCell ref="FY27:GB27"/>
    <mergeCell ref="GC27:GF27"/>
    <mergeCell ref="GG27:GJ27"/>
    <mergeCell ref="GK27:GN27"/>
    <mergeCell ref="GO27:GR27"/>
    <mergeCell ref="GS27:GV27"/>
    <mergeCell ref="GS28:GV28"/>
    <mergeCell ref="AB28:AI28"/>
    <mergeCell ref="AJ28:AP28"/>
    <mergeCell ref="AQ28:AX28"/>
    <mergeCell ref="DF28:DM28"/>
    <mergeCell ref="DN28:DT28"/>
    <mergeCell ref="DU28:EB28"/>
    <mergeCell ref="FL28:FM28"/>
    <mergeCell ref="FQ28:FT28"/>
    <mergeCell ref="FU28:FX28"/>
    <mergeCell ref="FY28:GB28"/>
    <mergeCell ref="GC28:GF28"/>
    <mergeCell ref="GG28:GJ28"/>
    <mergeCell ref="GK28:GN28"/>
    <mergeCell ref="GO28:GR28"/>
    <mergeCell ref="K23:AA23"/>
    <mergeCell ref="AB23:AI23"/>
    <mergeCell ref="AJ23:AP23"/>
    <mergeCell ref="AQ23:AX23"/>
    <mergeCell ref="K22:AA22"/>
    <mergeCell ref="AB22:AI22"/>
    <mergeCell ref="AJ22:AP22"/>
    <mergeCell ref="AQ22:AX22"/>
    <mergeCell ref="II17:IO21"/>
    <mergeCell ref="IP17:JA17"/>
    <mergeCell ref="FL27:FM27"/>
    <mergeCell ref="K24:AA24"/>
    <mergeCell ref="AB24:AI24"/>
    <mergeCell ref="AJ24:AP24"/>
    <mergeCell ref="AQ24:AX24"/>
    <mergeCell ref="K25:AA25"/>
    <mergeCell ref="AB25:AI25"/>
    <mergeCell ref="AJ25:AP25"/>
    <mergeCell ref="AQ25:AX25"/>
    <mergeCell ref="GO19:GR24"/>
    <mergeCell ref="GS19:GV24"/>
    <mergeCell ref="GW19:GZ24"/>
    <mergeCell ref="HA19:HD24"/>
    <mergeCell ref="IS20:IU21"/>
    <mergeCell ref="K20:AA20"/>
    <mergeCell ref="DN18:DT18"/>
    <mergeCell ref="DU18:EB18"/>
    <mergeCell ref="EH18:EP18"/>
    <mergeCell ref="EQ18:EY18"/>
    <mergeCell ref="DF17:DM17"/>
    <mergeCell ref="DN17:DT17"/>
    <mergeCell ref="DU17:EB17"/>
    <mergeCell ref="JD22:JE22"/>
    <mergeCell ref="IP18:IR21"/>
    <mergeCell ref="IS18:IW19"/>
    <mergeCell ref="IX18:JA19"/>
    <mergeCell ref="JB18:JC21"/>
    <mergeCell ref="JD18:JE21"/>
    <mergeCell ref="JF18:JG21"/>
    <mergeCell ref="JH18:JI21"/>
    <mergeCell ref="JJ18:JK21"/>
    <mergeCell ref="DF19:DM19"/>
    <mergeCell ref="DN19:DT19"/>
    <mergeCell ref="IX20:IY21"/>
    <mergeCell ref="DF21:DM21"/>
    <mergeCell ref="DN21:DT21"/>
    <mergeCell ref="DU21:EB21"/>
    <mergeCell ref="EH21:EP21"/>
    <mergeCell ref="EQ21:EY21"/>
    <mergeCell ref="EC17:EG19"/>
    <mergeCell ref="EH17:EP17"/>
    <mergeCell ref="EQ17:EY17"/>
    <mergeCell ref="EZ17:FH17"/>
    <mergeCell ref="FK17:FL17"/>
    <mergeCell ref="FP17:GF17"/>
    <mergeCell ref="FC19:FE19"/>
    <mergeCell ref="EZ21:FH21"/>
    <mergeCell ref="DF22:DM22"/>
    <mergeCell ref="DN22:DT22"/>
    <mergeCell ref="DU22:EB22"/>
    <mergeCell ref="EK22:EM22"/>
    <mergeCell ref="ET22:EV22"/>
    <mergeCell ref="FC22:FE22"/>
    <mergeCell ref="FU22:FX24"/>
    <mergeCell ref="JN23:JO23"/>
    <mergeCell ref="IZ20:JA21"/>
    <mergeCell ref="AB20:AI20"/>
    <mergeCell ref="AJ20:AP20"/>
    <mergeCell ref="AQ20:AX20"/>
    <mergeCell ref="K21:AA21"/>
    <mergeCell ref="AB21:AI21"/>
    <mergeCell ref="AJ21:AP21"/>
    <mergeCell ref="AQ21:AX21"/>
    <mergeCell ref="BV20:CD20"/>
    <mergeCell ref="BD21:BL21"/>
    <mergeCell ref="BM21:BU21"/>
    <mergeCell ref="BV21:CD21"/>
    <mergeCell ref="KL16:KN16"/>
    <mergeCell ref="KO16:KQ16"/>
    <mergeCell ref="KR16:KT16"/>
    <mergeCell ref="K17:AA17"/>
    <mergeCell ref="AB17:AI17"/>
    <mergeCell ref="AJ17:AP17"/>
    <mergeCell ref="AQ17:AX17"/>
    <mergeCell ref="JO16:JR16"/>
    <mergeCell ref="JT16:JV16"/>
    <mergeCell ref="JW16:JY16"/>
    <mergeCell ref="JZ16:KB16"/>
    <mergeCell ref="KC16:KE16"/>
    <mergeCell ref="KR17:KT17"/>
    <mergeCell ref="K18:AA18"/>
    <mergeCell ref="AB18:AI18"/>
    <mergeCell ref="AJ18:AP18"/>
    <mergeCell ref="AQ18:AX18"/>
    <mergeCell ref="JZ17:KB17"/>
    <mergeCell ref="KC17:KE17"/>
    <mergeCell ref="KF17:KH17"/>
    <mergeCell ref="KI17:KK17"/>
    <mergeCell ref="KL17:KN17"/>
    <mergeCell ref="KO17:KQ17"/>
    <mergeCell ref="JO17:JR17"/>
    <mergeCell ref="JT17:JV17"/>
    <mergeCell ref="JW17:JY17"/>
    <mergeCell ref="KL18:KN18"/>
    <mergeCell ref="KO18:KQ18"/>
    <mergeCell ref="KR18:KT18"/>
    <mergeCell ref="JZ18:KB18"/>
    <mergeCell ref="KC18:KE18"/>
    <mergeCell ref="KF18:KH18"/>
    <mergeCell ref="KL13:KN13"/>
    <mergeCell ref="KO13:KQ13"/>
    <mergeCell ref="KR13:KT13"/>
    <mergeCell ref="JZ13:KB13"/>
    <mergeCell ref="KC13:KE13"/>
    <mergeCell ref="JT18:JV18"/>
    <mergeCell ref="JW18:JY18"/>
    <mergeCell ref="JO18:JR18"/>
    <mergeCell ref="GO12:GR12"/>
    <mergeCell ref="EC11:EG13"/>
    <mergeCell ref="EH11:EP11"/>
    <mergeCell ref="EQ11:EY11"/>
    <mergeCell ref="JW12:JY12"/>
    <mergeCell ref="L14:M14"/>
    <mergeCell ref="JO14:JR14"/>
    <mergeCell ref="JO13:JR13"/>
    <mergeCell ref="JT13:JV13"/>
    <mergeCell ref="JW13:JY13"/>
    <mergeCell ref="JT12:JV12"/>
    <mergeCell ref="KL14:KN14"/>
    <mergeCell ref="KO14:KQ14"/>
    <mergeCell ref="KR14:KT14"/>
    <mergeCell ref="D15:D16"/>
    <mergeCell ref="E15:G16"/>
    <mergeCell ref="JO15:JR15"/>
    <mergeCell ref="JT14:JV14"/>
    <mergeCell ref="JW14:JY14"/>
    <mergeCell ref="JZ14:KB14"/>
    <mergeCell ref="KC14:KE14"/>
    <mergeCell ref="KF14:KH14"/>
    <mergeCell ref="KI14:KK14"/>
    <mergeCell ref="KL15:KN15"/>
    <mergeCell ref="KO15:KQ15"/>
    <mergeCell ref="KR15:KT15"/>
    <mergeCell ref="K16:AA16"/>
    <mergeCell ref="AB16:AI16"/>
    <mergeCell ref="AJ16:AP16"/>
    <mergeCell ref="AQ16:AX16"/>
    <mergeCell ref="JT15:JV15"/>
    <mergeCell ref="BV14:CD14"/>
    <mergeCell ref="KL11:KN11"/>
    <mergeCell ref="KO11:KQ11"/>
    <mergeCell ref="KR11:KT11"/>
    <mergeCell ref="JZ11:KB11"/>
    <mergeCell ref="KI10:KK10"/>
    <mergeCell ref="KL10:KN10"/>
    <mergeCell ref="KO10:KQ10"/>
    <mergeCell ref="KR10:KT10"/>
    <mergeCell ref="JO10:JR10"/>
    <mergeCell ref="JT10:JV10"/>
    <mergeCell ref="JW10:JY10"/>
    <mergeCell ref="JZ10:KB10"/>
    <mergeCell ref="KC10:KE10"/>
    <mergeCell ref="KF10:KH10"/>
    <mergeCell ref="KC11:KE11"/>
    <mergeCell ref="KF11:KH11"/>
    <mergeCell ref="JO12:JR12"/>
    <mergeCell ref="JO11:JR11"/>
    <mergeCell ref="JT11:JV11"/>
    <mergeCell ref="JW11:JY11"/>
    <mergeCell ref="KF12:KH12"/>
    <mergeCell ref="KI12:KK12"/>
    <mergeCell ref="KL12:KN12"/>
    <mergeCell ref="KO12:KQ12"/>
    <mergeCell ref="KR12:KT12"/>
    <mergeCell ref="JZ12:KB12"/>
    <mergeCell ref="KC12:KE12"/>
    <mergeCell ref="KL9:KN9"/>
    <mergeCell ref="KO9:KQ9"/>
    <mergeCell ref="KR9:KT9"/>
    <mergeCell ref="KC8:KE8"/>
    <mergeCell ref="KF8:KH8"/>
    <mergeCell ref="KI8:KK8"/>
    <mergeCell ref="KL8:KN8"/>
    <mergeCell ref="JW8:JY8"/>
    <mergeCell ref="JZ8:KB8"/>
    <mergeCell ref="KR7:KT7"/>
    <mergeCell ref="KO8:KQ8"/>
    <mergeCell ref="KR8:KT8"/>
    <mergeCell ref="JO8:JP8"/>
    <mergeCell ref="JT8:JV8"/>
    <mergeCell ref="KR5:KT5"/>
    <mergeCell ref="KL5:KN5"/>
    <mergeCell ref="KF6:KH6"/>
    <mergeCell ref="KI6:KK6"/>
    <mergeCell ref="JO9:JR9"/>
    <mergeCell ref="JT9:JV9"/>
    <mergeCell ref="JW9:JY9"/>
    <mergeCell ref="JZ9:KB9"/>
    <mergeCell ref="KC9:KE9"/>
    <mergeCell ref="KF9:KH9"/>
    <mergeCell ref="KR6:KT6"/>
    <mergeCell ref="AU5:AX7"/>
    <mergeCell ref="S8:U8"/>
    <mergeCell ref="V8:Y8"/>
    <mergeCell ref="Z8:AB8"/>
    <mergeCell ref="AC8:AE8"/>
    <mergeCell ref="AF8:AH8"/>
    <mergeCell ref="AQ5:AT7"/>
    <mergeCell ref="KI9:KK9"/>
    <mergeCell ref="K8:R8"/>
    <mergeCell ref="AI8:AK8"/>
    <mergeCell ref="AL8:AP8"/>
    <mergeCell ref="AQ8:AT8"/>
    <mergeCell ref="AU8:AX8"/>
    <mergeCell ref="JZ7:KB7"/>
    <mergeCell ref="KC7:KE7"/>
    <mergeCell ref="KF7:KH7"/>
    <mergeCell ref="JO7:JP7"/>
    <mergeCell ref="JT7:JV7"/>
    <mergeCell ref="JW7:JY7"/>
    <mergeCell ref="JL9:JM18"/>
    <mergeCell ref="KI11:KK11"/>
    <mergeCell ref="KF13:KH13"/>
    <mergeCell ref="KI13:KK13"/>
    <mergeCell ref="JW15:JY15"/>
    <mergeCell ref="JZ15:KB15"/>
    <mergeCell ref="KC15:KE15"/>
    <mergeCell ref="KF15:KH15"/>
    <mergeCell ref="KI15:KK15"/>
    <mergeCell ref="KF16:KH16"/>
    <mergeCell ref="KI16:KK16"/>
    <mergeCell ref="IO16:IT16"/>
    <mergeCell ref="KI18:KK18"/>
    <mergeCell ref="KL3:KN4"/>
    <mergeCell ref="KO3:KQ4"/>
    <mergeCell ref="KR3:KT4"/>
    <mergeCell ref="JT3:JV4"/>
    <mergeCell ref="JW3:JY4"/>
    <mergeCell ref="JZ3:KB4"/>
    <mergeCell ref="KC3:KE4"/>
    <mergeCell ref="KF3:KH4"/>
    <mergeCell ref="KI3:KK4"/>
    <mergeCell ref="KI5:KK5"/>
    <mergeCell ref="KI7:KK7"/>
    <mergeCell ref="KL7:KN7"/>
    <mergeCell ref="KO7:KQ7"/>
    <mergeCell ref="KF5:KH5"/>
    <mergeCell ref="JL3:JS4"/>
    <mergeCell ref="JO5:JP5"/>
    <mergeCell ref="JT5:JV5"/>
    <mergeCell ref="JW5:JY5"/>
    <mergeCell ref="JZ5:KB5"/>
    <mergeCell ref="KC5:KE5"/>
    <mergeCell ref="JO6:JP6"/>
    <mergeCell ref="JT6:JV6"/>
    <mergeCell ref="JW6:JY6"/>
    <mergeCell ref="JZ6:KB6"/>
    <mergeCell ref="AY2:BC2"/>
    <mergeCell ref="BD2:BL2"/>
    <mergeCell ref="BM2:BU2"/>
    <mergeCell ref="BV2:CD2"/>
    <mergeCell ref="BA3:BC3"/>
    <mergeCell ref="BD3:BL4"/>
    <mergeCell ref="BM3:BU4"/>
    <mergeCell ref="BV3:CD4"/>
    <mergeCell ref="AY4:BA4"/>
    <mergeCell ref="KO5:KQ5"/>
    <mergeCell ref="JN1:JO1"/>
    <mergeCell ref="L3:M3"/>
    <mergeCell ref="K1:M2"/>
    <mergeCell ref="N1:V2"/>
    <mergeCell ref="Z5:AK5"/>
    <mergeCell ref="AL5:AP7"/>
    <mergeCell ref="Z7:AB7"/>
    <mergeCell ref="KC6:KE6"/>
    <mergeCell ref="BA1:BB1"/>
    <mergeCell ref="KL6:KN6"/>
    <mergeCell ref="KO6:KQ6"/>
    <mergeCell ref="K5:R7"/>
    <mergeCell ref="S5:Y5"/>
    <mergeCell ref="S6:U7"/>
    <mergeCell ref="V6:Y7"/>
    <mergeCell ref="Z6:AH6"/>
    <mergeCell ref="AI6:AK7"/>
    <mergeCell ref="AC7:AE7"/>
    <mergeCell ref="AQ4:AX4"/>
    <mergeCell ref="AF7:AH7"/>
    <mergeCell ref="AY5:BC7"/>
    <mergeCell ref="BD5:BL5"/>
    <mergeCell ref="BA35:BC35"/>
    <mergeCell ref="BF35:BI35"/>
    <mergeCell ref="BJ35:BM35"/>
    <mergeCell ref="BN35:BQ35"/>
    <mergeCell ref="BR35:BU35"/>
    <mergeCell ref="BV35:BY35"/>
    <mergeCell ref="BZ35:CC35"/>
    <mergeCell ref="BM5:BU5"/>
    <mergeCell ref="BV5:CD5"/>
    <mergeCell ref="BD6:BL6"/>
    <mergeCell ref="BM6:BU6"/>
    <mergeCell ref="BV6:CD6"/>
    <mergeCell ref="AY8:BC10"/>
    <mergeCell ref="BD8:BL8"/>
    <mergeCell ref="BM8:BU8"/>
    <mergeCell ref="BV8:CD8"/>
    <mergeCell ref="BD9:BL9"/>
    <mergeCell ref="BM9:BU9"/>
    <mergeCell ref="BV9:CD9"/>
    <mergeCell ref="BM24:BU24"/>
    <mergeCell ref="BV24:CD24"/>
    <mergeCell ref="BR31:BU32"/>
    <mergeCell ref="BV31:BY32"/>
    <mergeCell ref="BZ31:CC32"/>
    <mergeCell ref="AY33:AZ33"/>
    <mergeCell ref="BV18:CD18"/>
    <mergeCell ref="AY20:BC22"/>
    <mergeCell ref="BD20:BL20"/>
    <mergeCell ref="BM20:BU20"/>
    <mergeCell ref="AY23:BC25"/>
    <mergeCell ref="BD23:BL23"/>
    <mergeCell ref="BM23:BU23"/>
    <mergeCell ref="BR34:BU34"/>
    <mergeCell ref="BV34:BY34"/>
    <mergeCell ref="BZ34:CC34"/>
    <mergeCell ref="AY14:BC16"/>
    <mergeCell ref="BD14:BL14"/>
    <mergeCell ref="BM14:BU14"/>
    <mergeCell ref="CO27:DE27"/>
    <mergeCell ref="AY11:BC13"/>
    <mergeCell ref="BD11:BL11"/>
    <mergeCell ref="BM11:BU11"/>
    <mergeCell ref="BV11:CD11"/>
    <mergeCell ref="BD12:BL12"/>
    <mergeCell ref="BM12:BU12"/>
    <mergeCell ref="BV12:CD12"/>
    <mergeCell ref="BA33:BC33"/>
    <mergeCell ref="BF33:BI33"/>
    <mergeCell ref="CO19:DE19"/>
    <mergeCell ref="BD15:BL15"/>
    <mergeCell ref="BM15:BU15"/>
    <mergeCell ref="BV15:CD15"/>
    <mergeCell ref="AY17:BC19"/>
    <mergeCell ref="BD17:BL17"/>
    <mergeCell ref="BM17:BU17"/>
    <mergeCell ref="BV17:CD17"/>
    <mergeCell ref="BD18:BL18"/>
    <mergeCell ref="BM18:BU18"/>
    <mergeCell ref="BV23:CD23"/>
    <mergeCell ref="BD24:BL24"/>
    <mergeCell ref="CO22:DE22"/>
    <mergeCell ref="BG25:BH25"/>
    <mergeCell ref="BP25:BQ25"/>
    <mergeCell ref="BY25:BZ25"/>
    <mergeCell ref="CR1:CZ2"/>
    <mergeCell ref="EE1:EF1"/>
    <mergeCell ref="FJ1:FK1"/>
    <mergeCell ref="II1:IK2"/>
    <mergeCell ref="IL1:IS2"/>
    <mergeCell ref="EC2:EG2"/>
    <mergeCell ref="EH2:EP2"/>
    <mergeCell ref="EQ2:EY2"/>
    <mergeCell ref="EZ2:FH2"/>
    <mergeCell ref="HQ9:HT9"/>
    <mergeCell ref="IL9:IM9"/>
    <mergeCell ref="IP9:IR9"/>
    <mergeCell ref="EZ9:FH9"/>
    <mergeCell ref="FL9:FM9"/>
    <mergeCell ref="FQ9:FT9"/>
    <mergeCell ref="FU9:FX9"/>
    <mergeCell ref="AY44:CD44"/>
    <mergeCell ref="CO1:CQ2"/>
    <mergeCell ref="CP3:CQ3"/>
    <mergeCell ref="CO5:CV7"/>
    <mergeCell ref="CO8:CV8"/>
    <mergeCell ref="CO17:DE17"/>
    <mergeCell ref="CO20:DE20"/>
    <mergeCell ref="CO21:DE21"/>
    <mergeCell ref="CO26:DE26"/>
    <mergeCell ref="CO28:DE28"/>
    <mergeCell ref="CO30:DE30"/>
    <mergeCell ref="CO31:DE31"/>
    <mergeCell ref="BR33:BU33"/>
    <mergeCell ref="BV33:BY33"/>
    <mergeCell ref="BZ33:CC33"/>
    <mergeCell ref="BA34:BC34"/>
    <mergeCell ref="IK3:IL3"/>
    <mergeCell ref="DU4:EB4"/>
    <mergeCell ref="EC4:EE4"/>
    <mergeCell ref="FQ4:FT8"/>
    <mergeCell ref="FU4:FX5"/>
    <mergeCell ref="FY4:GB8"/>
    <mergeCell ref="GC4:GJ5"/>
    <mergeCell ref="GK5:GN8"/>
    <mergeCell ref="GO5:GR8"/>
    <mergeCell ref="GS5:GV8"/>
    <mergeCell ref="GW5:GZ8"/>
    <mergeCell ref="HA5:HD8"/>
    <mergeCell ref="EC8:EG10"/>
    <mergeCell ref="EH8:EP8"/>
    <mergeCell ref="EQ8:EY8"/>
    <mergeCell ref="EZ8:FH8"/>
    <mergeCell ref="IL8:IM8"/>
    <mergeCell ref="EH9:EP9"/>
    <mergeCell ref="EQ9:EY9"/>
    <mergeCell ref="EE3:EG3"/>
    <mergeCell ref="EH3:EP4"/>
    <mergeCell ref="EQ3:EY4"/>
    <mergeCell ref="EZ3:FH4"/>
    <mergeCell ref="FI3:FP8"/>
    <mergeCell ref="FQ3:FX3"/>
    <mergeCell ref="FY3:GJ3"/>
    <mergeCell ref="GK3:GV4"/>
    <mergeCell ref="GW3:HH4"/>
    <mergeCell ref="DG7:DI7"/>
    <mergeCell ref="DJ7:DL7"/>
    <mergeCell ref="CW5:DC5"/>
    <mergeCell ref="DD5:DO5"/>
    <mergeCell ref="DP5:DT7"/>
    <mergeCell ref="DU5:DX7"/>
    <mergeCell ref="DY5:EB7"/>
    <mergeCell ref="EC5:EG7"/>
    <mergeCell ref="EH5:EP5"/>
    <mergeCell ref="EQ5:EY5"/>
    <mergeCell ref="EZ5:FH5"/>
    <mergeCell ref="EK7:EM7"/>
    <mergeCell ref="ET7:EV7"/>
    <mergeCell ref="FC7:FE7"/>
    <mergeCell ref="HI3:HL8"/>
    <mergeCell ref="HM3:HP8"/>
    <mergeCell ref="HQ3:HT8"/>
    <mergeCell ref="JH8:JJ8"/>
    <mergeCell ref="CW8:CY8"/>
    <mergeCell ref="CZ8:DC8"/>
    <mergeCell ref="DD8:DF8"/>
    <mergeCell ref="DG8:DI8"/>
    <mergeCell ref="DJ8:DL8"/>
    <mergeCell ref="DM8:DO8"/>
    <mergeCell ref="DP8:DT8"/>
    <mergeCell ref="DU8:DX8"/>
    <mergeCell ref="DY8:EB8"/>
    <mergeCell ref="IP5:IT5"/>
    <mergeCell ref="IU5:JJ5"/>
    <mergeCell ref="CW6:CY7"/>
    <mergeCell ref="CZ6:DC7"/>
    <mergeCell ref="DD6:DL6"/>
    <mergeCell ref="DM6:DO7"/>
    <mergeCell ref="EH6:EP6"/>
    <mergeCell ref="EQ6:EY6"/>
    <mergeCell ref="EZ6:FH6"/>
    <mergeCell ref="FU6:FX8"/>
    <mergeCell ref="GC6:GF8"/>
    <mergeCell ref="GG6:GJ8"/>
    <mergeCell ref="IP6:IR7"/>
    <mergeCell ref="IS6:IT7"/>
    <mergeCell ref="IU6:IW7"/>
    <mergeCell ref="IX6:IY7"/>
    <mergeCell ref="IZ6:JA7"/>
    <mergeCell ref="JB6:JC7"/>
    <mergeCell ref="JD6:JE7"/>
    <mergeCell ref="JF6:JG7"/>
    <mergeCell ref="JH6:JJ7"/>
    <mergeCell ref="DD7:DF7"/>
    <mergeCell ref="IP8:IR8"/>
    <mergeCell ref="IS8:IT8"/>
    <mergeCell ref="IU8:IW8"/>
    <mergeCell ref="IX8:IY8"/>
    <mergeCell ref="IZ8:JA8"/>
    <mergeCell ref="HE5:HH8"/>
    <mergeCell ref="II5:IO7"/>
    <mergeCell ref="IZ10:JA10"/>
    <mergeCell ref="JB10:JC10"/>
    <mergeCell ref="IS9:IT9"/>
    <mergeCell ref="IU9:IW9"/>
    <mergeCell ref="IX9:IY9"/>
    <mergeCell ref="IZ9:JA9"/>
    <mergeCell ref="JB9:JC9"/>
    <mergeCell ref="JB8:JC8"/>
    <mergeCell ref="JD8:JE8"/>
    <mergeCell ref="JF8:JG8"/>
    <mergeCell ref="JD9:JE9"/>
    <mergeCell ref="JF9:JG9"/>
    <mergeCell ref="HQ10:HT10"/>
    <mergeCell ref="IL10:IM10"/>
    <mergeCell ref="IP10:IR10"/>
    <mergeCell ref="IS10:IT10"/>
    <mergeCell ref="IU10:IW10"/>
    <mergeCell ref="IX10:IY10"/>
    <mergeCell ref="JH9:JJ9"/>
    <mergeCell ref="EK10:EM10"/>
    <mergeCell ref="ET10:EV10"/>
    <mergeCell ref="FC10:FE10"/>
    <mergeCell ref="FL10:FM10"/>
    <mergeCell ref="FQ10:FT10"/>
    <mergeCell ref="FU10:FX10"/>
    <mergeCell ref="FY10:GB10"/>
    <mergeCell ref="GC10:GF10"/>
    <mergeCell ref="GG10:GJ10"/>
    <mergeCell ref="GK10:GN10"/>
    <mergeCell ref="GO10:GR10"/>
    <mergeCell ref="GS10:GV10"/>
    <mergeCell ref="GW10:GZ10"/>
    <mergeCell ref="HA10:HD10"/>
    <mergeCell ref="HE10:HH10"/>
    <mergeCell ref="HI10:HL10"/>
    <mergeCell ref="GS9:GV9"/>
    <mergeCell ref="GW9:GZ9"/>
    <mergeCell ref="HA9:HD9"/>
    <mergeCell ref="HE9:HH9"/>
    <mergeCell ref="HI9:HL9"/>
    <mergeCell ref="HM9:HP9"/>
    <mergeCell ref="FY9:GB9"/>
    <mergeCell ref="GC9:GF9"/>
    <mergeCell ref="GG9:GJ9"/>
    <mergeCell ref="GK9:GN9"/>
    <mergeCell ref="GO9:GR9"/>
    <mergeCell ref="JD10:JE10"/>
    <mergeCell ref="JF10:JG10"/>
    <mergeCell ref="JH10:JJ10"/>
    <mergeCell ref="HM10:HP10"/>
    <mergeCell ref="EZ11:FH11"/>
    <mergeCell ref="FL11:FM11"/>
    <mergeCell ref="FQ11:FT11"/>
    <mergeCell ref="FU11:FX11"/>
    <mergeCell ref="FY11:GB11"/>
    <mergeCell ref="GC11:GF11"/>
    <mergeCell ref="GG11:GJ11"/>
    <mergeCell ref="GK11:GN11"/>
    <mergeCell ref="GO11:GR11"/>
    <mergeCell ref="GS11:GV11"/>
    <mergeCell ref="GW11:GZ11"/>
    <mergeCell ref="HA11:HD11"/>
    <mergeCell ref="HE11:HH11"/>
    <mergeCell ref="HI11:HL11"/>
    <mergeCell ref="HM11:HP11"/>
    <mergeCell ref="HQ11:HT11"/>
    <mergeCell ref="EH12:EP12"/>
    <mergeCell ref="EQ12:EY12"/>
    <mergeCell ref="GS12:GV12"/>
    <mergeCell ref="GW12:GZ12"/>
    <mergeCell ref="HA12:HD12"/>
    <mergeCell ref="HE12:HH12"/>
    <mergeCell ref="HI12:HL12"/>
    <mergeCell ref="HM12:HP12"/>
    <mergeCell ref="HQ12:HT12"/>
    <mergeCell ref="EZ12:FH12"/>
    <mergeCell ref="FL12:FM12"/>
    <mergeCell ref="FQ12:FT12"/>
    <mergeCell ref="FU12:FX12"/>
    <mergeCell ref="FY12:GB12"/>
    <mergeCell ref="GC12:GF12"/>
    <mergeCell ref="GG12:GJ12"/>
    <mergeCell ref="EK13:EM13"/>
    <mergeCell ref="ET13:EV13"/>
    <mergeCell ref="FC13:FE13"/>
    <mergeCell ref="FL13:FM13"/>
    <mergeCell ref="FQ13:FT13"/>
    <mergeCell ref="FU13:FX13"/>
    <mergeCell ref="FY13:GB13"/>
    <mergeCell ref="GC13:GF13"/>
    <mergeCell ref="GG13:GJ13"/>
    <mergeCell ref="GK13:GN13"/>
    <mergeCell ref="GO13:GR13"/>
    <mergeCell ref="GS13:GV13"/>
    <mergeCell ref="GW13:GZ13"/>
    <mergeCell ref="HA13:HD13"/>
    <mergeCell ref="HE13:HH13"/>
    <mergeCell ref="HI13:HL13"/>
    <mergeCell ref="HM13:HP13"/>
    <mergeCell ref="GK12:GN12"/>
    <mergeCell ref="JB22:JC22"/>
    <mergeCell ref="EH20:EP20"/>
    <mergeCell ref="EQ20:EY20"/>
    <mergeCell ref="EZ20:FH20"/>
    <mergeCell ref="FQ20:FT24"/>
    <mergeCell ref="FU20:FX21"/>
    <mergeCell ref="FY20:GB24"/>
    <mergeCell ref="GC20:GJ21"/>
    <mergeCell ref="HQ13:HT13"/>
    <mergeCell ref="CP14:CQ14"/>
    <mergeCell ref="EC14:EG16"/>
    <mergeCell ref="EH14:EP14"/>
    <mergeCell ref="EQ14:EY14"/>
    <mergeCell ref="EZ14:FH14"/>
    <mergeCell ref="CH15:CH16"/>
    <mergeCell ref="CI15:CK16"/>
    <mergeCell ref="EH15:EP15"/>
    <mergeCell ref="EQ15:EY15"/>
    <mergeCell ref="EZ15:FH15"/>
    <mergeCell ref="CO16:DE16"/>
    <mergeCell ref="DF16:DM16"/>
    <mergeCell ref="DN16:DT16"/>
    <mergeCell ref="DU16:EB16"/>
    <mergeCell ref="EK16:EM16"/>
    <mergeCell ref="ET16:EV16"/>
    <mergeCell ref="FC16:FE16"/>
    <mergeCell ref="GK19:GN24"/>
    <mergeCell ref="EZ18:FH18"/>
    <mergeCell ref="JB17:JK17"/>
    <mergeCell ref="CO18:DE18"/>
    <mergeCell ref="DF18:DM18"/>
    <mergeCell ref="DF24:DM24"/>
    <mergeCell ref="DN24:DT24"/>
    <mergeCell ref="DU24:EB24"/>
    <mergeCell ref="EH24:EP24"/>
    <mergeCell ref="EQ24:EY24"/>
    <mergeCell ref="EZ24:FH24"/>
    <mergeCell ref="FI19:FP24"/>
    <mergeCell ref="FQ19:FX19"/>
    <mergeCell ref="FY19:GJ19"/>
    <mergeCell ref="DF20:DM20"/>
    <mergeCell ref="DN20:DT20"/>
    <mergeCell ref="DU20:EB20"/>
    <mergeCell ref="EC20:EG22"/>
    <mergeCell ref="JF22:JG22"/>
    <mergeCell ref="JH22:JI22"/>
    <mergeCell ref="JJ22:JK22"/>
    <mergeCell ref="CO23:DE23"/>
    <mergeCell ref="DF23:DM23"/>
    <mergeCell ref="DN23:DT23"/>
    <mergeCell ref="DU23:EB23"/>
    <mergeCell ref="EC23:EG25"/>
    <mergeCell ref="EH23:EP23"/>
    <mergeCell ref="EQ23:EY23"/>
    <mergeCell ref="EZ23:FH23"/>
    <mergeCell ref="IL23:IM23"/>
    <mergeCell ref="IP23:IR23"/>
    <mergeCell ref="IS23:IU23"/>
    <mergeCell ref="IV23:IW23"/>
    <mergeCell ref="IX23:IY23"/>
    <mergeCell ref="IZ23:JA23"/>
    <mergeCell ref="JB23:JC23"/>
    <mergeCell ref="JD23:JE23"/>
    <mergeCell ref="JF23:JG23"/>
    <mergeCell ref="JH23:JI23"/>
    <mergeCell ref="JJ23:JK23"/>
    <mergeCell ref="CO24:DE24"/>
    <mergeCell ref="GC22:GF24"/>
    <mergeCell ref="GG22:GJ24"/>
    <mergeCell ref="IL22:IM22"/>
    <mergeCell ref="IP22:IR22"/>
    <mergeCell ref="IS22:IU22"/>
    <mergeCell ref="IV22:IW22"/>
    <mergeCell ref="IX22:IY22"/>
    <mergeCell ref="IZ22:JA22"/>
    <mergeCell ref="JD24:JE24"/>
    <mergeCell ref="JF24:JG24"/>
    <mergeCell ref="JH24:JI24"/>
    <mergeCell ref="JJ24:JK24"/>
    <mergeCell ref="CO25:DE25"/>
    <mergeCell ref="DF25:DM25"/>
    <mergeCell ref="DN25:DT25"/>
    <mergeCell ref="DU25:EB25"/>
    <mergeCell ref="EK25:EM25"/>
    <mergeCell ref="ET25:EV25"/>
    <mergeCell ref="FC25:FE25"/>
    <mergeCell ref="FL25:FM25"/>
    <mergeCell ref="FQ25:FT25"/>
    <mergeCell ref="FU25:FX25"/>
    <mergeCell ref="FY25:GB25"/>
    <mergeCell ref="GC25:GF25"/>
    <mergeCell ref="GG25:GJ25"/>
    <mergeCell ref="GK25:GN25"/>
    <mergeCell ref="GO25:GR25"/>
    <mergeCell ref="GS25:GV25"/>
    <mergeCell ref="GW25:GZ25"/>
    <mergeCell ref="HA25:HD25"/>
    <mergeCell ref="IL24:IM24"/>
    <mergeCell ref="IP24:IR24"/>
    <mergeCell ref="IS24:IU24"/>
    <mergeCell ref="IV24:IW24"/>
    <mergeCell ref="IX24:IY24"/>
    <mergeCell ref="IZ24:JA24"/>
    <mergeCell ref="JB24:JC24"/>
    <mergeCell ref="DN26:DT26"/>
    <mergeCell ref="DU26:EB26"/>
    <mergeCell ref="FL26:FM26"/>
    <mergeCell ref="FQ26:FT26"/>
    <mergeCell ref="FU26:FX26"/>
    <mergeCell ref="FY26:GB26"/>
    <mergeCell ref="GC26:GF26"/>
    <mergeCell ref="GG26:GJ26"/>
    <mergeCell ref="GW28:GZ28"/>
    <mergeCell ref="HA28:HD28"/>
    <mergeCell ref="CO29:DE29"/>
    <mergeCell ref="DF29:DM29"/>
    <mergeCell ref="DN29:DT29"/>
    <mergeCell ref="DU29:EB29"/>
    <mergeCell ref="ED29:EE29"/>
    <mergeCell ref="FL29:FM29"/>
    <mergeCell ref="FQ29:FT29"/>
    <mergeCell ref="FU29:FX29"/>
    <mergeCell ref="FY29:GB29"/>
    <mergeCell ref="GC29:GF29"/>
    <mergeCell ref="GG29:GJ29"/>
    <mergeCell ref="GK29:GN29"/>
    <mergeCell ref="GO29:GR29"/>
    <mergeCell ref="GS29:GV29"/>
    <mergeCell ref="GW29:GZ29"/>
    <mergeCell ref="HA29:HD29"/>
    <mergeCell ref="GS31:GV31"/>
    <mergeCell ref="GW31:GZ31"/>
    <mergeCell ref="HA31:HD31"/>
    <mergeCell ref="II31:IP35"/>
    <mergeCell ref="IQ31:IR35"/>
    <mergeCell ref="IS31:JI31"/>
    <mergeCell ref="CO32:DE32"/>
    <mergeCell ref="DF32:DM32"/>
    <mergeCell ref="DN32:DT32"/>
    <mergeCell ref="DU32:EB32"/>
    <mergeCell ref="IS32:IS35"/>
    <mergeCell ref="IT32:IT35"/>
    <mergeCell ref="IU32:IU35"/>
    <mergeCell ref="IV32:IV35"/>
    <mergeCell ref="IW32:IW35"/>
    <mergeCell ref="IX32:IX35"/>
    <mergeCell ref="IY32:IY35"/>
    <mergeCell ref="IZ32:JA35"/>
    <mergeCell ref="JB32:JB35"/>
    <mergeCell ref="JC32:JC35"/>
    <mergeCell ref="JD32:JD35"/>
    <mergeCell ref="JE32:JE35"/>
    <mergeCell ref="JF32:JF35"/>
    <mergeCell ref="JG32:JG35"/>
    <mergeCell ref="FD31:FG32"/>
    <mergeCell ref="FI31:FP31"/>
    <mergeCell ref="FQ31:FT31"/>
    <mergeCell ref="FU31:FX31"/>
    <mergeCell ref="FY31:GB31"/>
    <mergeCell ref="GC31:GF31"/>
    <mergeCell ref="GG31:GJ31"/>
    <mergeCell ref="GK31:GN31"/>
    <mergeCell ref="JJ32:JK35"/>
    <mergeCell ref="CO33:DE33"/>
    <mergeCell ref="DF33:DM33"/>
    <mergeCell ref="DN33:DT33"/>
    <mergeCell ref="DU33:EB33"/>
    <mergeCell ref="EC33:ED33"/>
    <mergeCell ref="EE33:EG33"/>
    <mergeCell ref="EJ33:EM33"/>
    <mergeCell ref="EN33:EQ33"/>
    <mergeCell ref="ER33:EU33"/>
    <mergeCell ref="EV33:EY33"/>
    <mergeCell ref="EZ33:FC33"/>
    <mergeCell ref="FD33:FG33"/>
    <mergeCell ref="FJ33:FK33"/>
    <mergeCell ref="CP34:DR34"/>
    <mergeCell ref="EE34:EG34"/>
    <mergeCell ref="EJ34:EM34"/>
    <mergeCell ref="EN34:EQ34"/>
    <mergeCell ref="ER34:EU34"/>
    <mergeCell ref="EV34:EY34"/>
    <mergeCell ref="EZ34:FC34"/>
    <mergeCell ref="FD34:FG34"/>
    <mergeCell ref="FJ34:FK34"/>
    <mergeCell ref="IQ37:IR37"/>
    <mergeCell ref="IW37:IX37"/>
    <mergeCell ref="FW36:GB36"/>
    <mergeCell ref="GC36:GH36"/>
    <mergeCell ref="GI36:GN36"/>
    <mergeCell ref="GO36:GT36"/>
    <mergeCell ref="IL36:IM36"/>
    <mergeCell ref="IQ36:IR36"/>
    <mergeCell ref="IW36:IX36"/>
    <mergeCell ref="IZ36:JA36"/>
    <mergeCell ref="JH36:JI36"/>
    <mergeCell ref="EE35:EG35"/>
    <mergeCell ref="EJ35:EM35"/>
    <mergeCell ref="EN35:EQ35"/>
    <mergeCell ref="ER35:EU35"/>
    <mergeCell ref="EV35:EY35"/>
    <mergeCell ref="EZ35:FC35"/>
    <mergeCell ref="FD35:FG35"/>
    <mergeCell ref="FI36:FP36"/>
    <mergeCell ref="FQ36:FV36"/>
    <mergeCell ref="JH32:JI35"/>
    <mergeCell ref="FJ39:FO39"/>
    <mergeCell ref="FR39:FU39"/>
    <mergeCell ref="FX39:GA39"/>
    <mergeCell ref="GD39:GG39"/>
    <mergeCell ref="GJ39:GM39"/>
    <mergeCell ref="GP39:GS39"/>
    <mergeCell ref="FJ40:FK40"/>
    <mergeCell ref="FL41:GV42"/>
    <mergeCell ref="CE44:CN44"/>
    <mergeCell ref="CO44:EB44"/>
    <mergeCell ref="EC44:FH44"/>
    <mergeCell ref="FI44:GV44"/>
    <mergeCell ref="IZ37:JA37"/>
    <mergeCell ref="JH37:JI37"/>
    <mergeCell ref="FJ38:FO38"/>
    <mergeCell ref="FR38:FU38"/>
    <mergeCell ref="FX38:GA38"/>
    <mergeCell ref="GD38:GG38"/>
    <mergeCell ref="GJ38:GM38"/>
    <mergeCell ref="GP38:GS38"/>
    <mergeCell ref="IL38:IM38"/>
    <mergeCell ref="IQ38:IR38"/>
    <mergeCell ref="IW38:IX38"/>
    <mergeCell ref="IZ38:JA38"/>
    <mergeCell ref="JH38:JI38"/>
    <mergeCell ref="FJ37:FO37"/>
    <mergeCell ref="FR37:FU37"/>
    <mergeCell ref="FX37:GA37"/>
    <mergeCell ref="GD37:GG37"/>
    <mergeCell ref="GJ37:GM37"/>
    <mergeCell ref="GP37:GS37"/>
    <mergeCell ref="IL37:IM37"/>
    <mergeCell ref="BG7:BH7"/>
    <mergeCell ref="BP7:BQ7"/>
    <mergeCell ref="BY7:BZ7"/>
    <mergeCell ref="BG10:BH10"/>
    <mergeCell ref="BP10:BQ10"/>
    <mergeCell ref="BY10:BZ10"/>
    <mergeCell ref="BG13:BH13"/>
    <mergeCell ref="BP13:BQ13"/>
    <mergeCell ref="BY13:BZ13"/>
    <mergeCell ref="BG16:BH16"/>
    <mergeCell ref="BP16:BQ16"/>
    <mergeCell ref="BY16:BZ16"/>
    <mergeCell ref="BG19:BH19"/>
    <mergeCell ref="BP19:BQ19"/>
    <mergeCell ref="BY19:BZ19"/>
    <mergeCell ref="BG22:BH22"/>
    <mergeCell ref="BP22:BQ22"/>
    <mergeCell ref="BY22:BZ22"/>
  </mergeCells>
  <phoneticPr fontId="3"/>
  <printOptions horizontalCentered="1"/>
  <pageMargins left="0.78740157480314965" right="0.78740157480314965" top="0.98425196850393704" bottom="0.78740157480314965" header="0" footer="0"/>
  <headerFooter alignWithMargins="0"/>
  <colBreaks count="2" manualBreakCount="2">
    <brk id="10" max="1048575" man="1"/>
    <brk id="271" max="4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B67"/>
  <sheetViews>
    <sheetView view="pageBreakPreview" topLeftCell="BL25" zoomScale="85" zoomScaleNormal="100" zoomScaleSheetLayoutView="85" workbookViewId="0">
      <selection activeCell="DJ14" sqref="DJ14"/>
    </sheetView>
  </sheetViews>
  <sheetFormatPr defaultColWidth="2.25" defaultRowHeight="13.5" x14ac:dyDescent="0.15"/>
  <cols>
    <col min="1" max="10" width="8.625" customWidth="1"/>
    <col min="11" max="16" width="2" customWidth="1"/>
    <col min="17" max="33" width="1.875" customWidth="1"/>
    <col min="34" max="43" width="1.625" customWidth="1"/>
    <col min="44" max="58" width="1.75" customWidth="1"/>
    <col min="59" max="60" width="2.625" customWidth="1"/>
    <col min="61" max="98" width="2.125" customWidth="1"/>
    <col min="99" max="104" width="2.375" customWidth="1"/>
    <col min="105" max="178" width="2.125" customWidth="1"/>
    <col min="179" max="201" width="2.5" customWidth="1"/>
  </cols>
  <sheetData>
    <row r="1" spans="1:210" ht="15" customHeight="1" x14ac:dyDescent="0.15">
      <c r="A1" s="43"/>
      <c r="B1" s="43"/>
      <c r="C1" s="43"/>
      <c r="D1" s="43"/>
      <c r="E1" s="43"/>
      <c r="F1" s="43"/>
      <c r="G1" s="43"/>
      <c r="H1" s="43"/>
      <c r="I1" s="43"/>
      <c r="J1" s="43"/>
      <c r="K1" s="594" t="s">
        <v>
720</v>
      </c>
      <c r="L1" s="594"/>
      <c r="M1" s="594"/>
      <c r="N1" s="595" t="s">
        <v>
275</v>
      </c>
      <c r="O1" s="595"/>
      <c r="P1" s="595"/>
      <c r="Q1" s="595"/>
      <c r="R1" s="595"/>
      <c r="S1" s="595"/>
      <c r="T1" s="595"/>
      <c r="U1" s="595"/>
      <c r="V1" s="595"/>
      <c r="W1" s="595"/>
      <c r="X1" s="595"/>
      <c r="Y1" s="595"/>
      <c r="Z1" s="3"/>
      <c r="AA1" s="3"/>
      <c r="AB1" s="3"/>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594" t="s">
        <v>
115</v>
      </c>
      <c r="BH1" s="594"/>
      <c r="BI1" s="594"/>
      <c r="BJ1" s="595" t="s">
        <v>
276</v>
      </c>
      <c r="BK1" s="595"/>
      <c r="BL1" s="595"/>
      <c r="BM1" s="595"/>
      <c r="BN1" s="595"/>
      <c r="BO1" s="595"/>
      <c r="BP1" s="595"/>
      <c r="BQ1" s="595"/>
      <c r="BR1" s="595"/>
      <c r="BS1" s="595"/>
      <c r="BT1" s="10"/>
      <c r="BU1" s="3"/>
      <c r="BV1" s="3"/>
      <c r="BW1" s="3"/>
      <c r="BX1" s="3"/>
      <c r="BY1" s="54"/>
      <c r="BZ1" s="10"/>
      <c r="CA1" s="10"/>
      <c r="CB1" s="10"/>
      <c r="CC1" s="10"/>
      <c r="CD1" s="10"/>
      <c r="CE1" s="10"/>
      <c r="CF1" s="10"/>
      <c r="CG1" s="10"/>
      <c r="CH1" s="10"/>
      <c r="CI1" s="10"/>
      <c r="CJ1" s="10"/>
      <c r="CK1" s="10"/>
      <c r="CL1" s="10"/>
      <c r="CM1" s="10"/>
      <c r="CN1" s="10"/>
      <c r="CO1" s="10"/>
      <c r="CP1" s="10"/>
      <c r="CQ1" s="10"/>
      <c r="CR1" s="10"/>
      <c r="CS1" s="10"/>
      <c r="CT1" s="10"/>
      <c r="CU1" s="594" t="s">
        <v>
1059</v>
      </c>
      <c r="CV1" s="594"/>
      <c r="CW1" s="594"/>
      <c r="CX1" s="1036" t="s">
        <v>
278</v>
      </c>
      <c r="CY1" s="1036"/>
      <c r="CZ1" s="1036"/>
      <c r="DA1" s="1036"/>
      <c r="DB1" s="1036"/>
      <c r="DC1" s="1036"/>
      <c r="DD1" s="1036"/>
      <c r="DE1" s="1036"/>
      <c r="DF1" s="1036"/>
      <c r="DG1" s="1036"/>
      <c r="DH1" s="488"/>
      <c r="DI1" s="488"/>
      <c r="DJ1" s="488"/>
      <c r="DK1" s="489"/>
      <c r="DL1" s="489"/>
      <c r="DM1" s="489"/>
      <c r="DN1" s="489"/>
      <c r="DO1" s="489"/>
      <c r="DP1" s="489"/>
      <c r="DQ1" s="489"/>
      <c r="DR1" s="489"/>
      <c r="DS1" s="489"/>
      <c r="DT1" s="489"/>
      <c r="DU1" s="489"/>
      <c r="DV1" s="489"/>
      <c r="DW1" s="489"/>
      <c r="DX1" s="489"/>
      <c r="DY1" s="489"/>
      <c r="DZ1" s="489"/>
      <c r="EA1" s="489"/>
      <c r="EB1" s="489"/>
      <c r="EC1" s="489"/>
      <c r="ED1" s="489"/>
      <c r="EE1" s="489"/>
      <c r="EF1" s="489"/>
      <c r="EG1" s="489"/>
      <c r="EH1" s="489"/>
      <c r="EI1" s="594" t="s">
        <v>
279</v>
      </c>
      <c r="EJ1" s="594"/>
      <c r="EK1" s="594"/>
      <c r="EL1" s="595" t="s">
        <v>
280</v>
      </c>
      <c r="EM1" s="595"/>
      <c r="EN1" s="595"/>
      <c r="EO1" s="595"/>
      <c r="EP1" s="595"/>
      <c r="EQ1" s="595"/>
      <c r="ER1" s="595"/>
      <c r="ES1" s="595"/>
      <c r="ET1" s="595"/>
      <c r="EU1" s="10"/>
      <c r="EV1" s="10"/>
      <c r="EW1" s="10" t="s">
        <v>
734</v>
      </c>
      <c r="EX1" s="10"/>
      <c r="EY1" s="10"/>
      <c r="EZ1" s="10"/>
      <c r="FA1" s="10"/>
      <c r="FB1" s="10"/>
      <c r="FC1" s="10"/>
      <c r="FD1" s="10"/>
      <c r="FE1" s="10" t="s">
        <v>
735</v>
      </c>
      <c r="FF1" s="10"/>
      <c r="FG1" s="4"/>
      <c r="FH1" s="4"/>
      <c r="FI1" s="4"/>
      <c r="FJ1" s="4"/>
      <c r="FK1" s="43"/>
      <c r="FL1" s="43"/>
      <c r="FM1" s="43"/>
      <c r="FN1" s="43"/>
      <c r="FO1" s="43"/>
      <c r="FP1" s="43"/>
      <c r="FQ1" s="43"/>
      <c r="FR1" s="43"/>
      <c r="FS1" s="43"/>
      <c r="FT1" s="43"/>
      <c r="FW1" s="43"/>
    </row>
    <row r="2" spans="1:210" ht="15" customHeight="1" x14ac:dyDescent="0.15">
      <c r="A2" s="43"/>
      <c r="B2" s="43"/>
      <c r="C2" s="43"/>
      <c r="D2" s="43"/>
      <c r="E2" s="43"/>
      <c r="F2" s="43"/>
      <c r="G2" s="43"/>
      <c r="H2" s="43"/>
      <c r="I2" s="43"/>
      <c r="J2" s="43"/>
      <c r="K2" s="594"/>
      <c r="L2" s="594"/>
      <c r="M2" s="594"/>
      <c r="N2" s="595"/>
      <c r="O2" s="595"/>
      <c r="P2" s="595"/>
      <c r="Q2" s="595"/>
      <c r="R2" s="595"/>
      <c r="S2" s="595"/>
      <c r="T2" s="595"/>
      <c r="U2" s="595"/>
      <c r="V2" s="595"/>
      <c r="W2" s="595"/>
      <c r="X2" s="595"/>
      <c r="Y2" s="595"/>
      <c r="Z2" s="4"/>
      <c r="AA2" s="4"/>
      <c r="AB2" s="4"/>
      <c r="AC2" s="4" t="s">
        <v>
721</v>
      </c>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594"/>
      <c r="BH2" s="594"/>
      <c r="BI2" s="594"/>
      <c r="BJ2" s="595"/>
      <c r="BK2" s="595"/>
      <c r="BL2" s="595"/>
      <c r="BM2" s="595"/>
      <c r="BN2" s="595"/>
      <c r="BO2" s="595"/>
      <c r="BP2" s="595"/>
      <c r="BQ2" s="595"/>
      <c r="BR2" s="595"/>
      <c r="BS2" s="595"/>
      <c r="BT2" s="10"/>
      <c r="BU2" s="4"/>
      <c r="BV2" s="4"/>
      <c r="BW2" s="4"/>
      <c r="BX2" s="4"/>
      <c r="BY2" s="221"/>
      <c r="BZ2" s="221"/>
      <c r="CA2" s="221"/>
      <c r="CB2" s="221"/>
      <c r="CC2" s="221"/>
      <c r="CD2" s="221"/>
      <c r="CE2" s="221"/>
      <c r="CF2" s="221"/>
      <c r="CG2" s="221"/>
      <c r="CH2" s="221"/>
      <c r="CI2" s="221"/>
      <c r="CJ2" s="221"/>
      <c r="CK2" s="221"/>
      <c r="CL2" s="221"/>
      <c r="CM2" s="221"/>
      <c r="CN2" s="221"/>
      <c r="CO2" s="221"/>
      <c r="CP2" s="221"/>
      <c r="CQ2" s="221"/>
      <c r="CR2" s="221"/>
      <c r="CS2" s="221"/>
      <c r="CT2" s="221"/>
      <c r="CU2" s="594"/>
      <c r="CV2" s="594"/>
      <c r="CW2" s="594"/>
      <c r="CX2" s="1036"/>
      <c r="CY2" s="1036"/>
      <c r="CZ2" s="1036"/>
      <c r="DA2" s="1036"/>
      <c r="DB2" s="1036"/>
      <c r="DC2" s="1036"/>
      <c r="DD2" s="1036"/>
      <c r="DE2" s="1036"/>
      <c r="DF2" s="1036"/>
      <c r="DG2" s="1036"/>
      <c r="DH2" s="252"/>
      <c r="DI2" s="252"/>
      <c r="DJ2" s="485"/>
      <c r="DK2" s="485"/>
      <c r="DL2" s="485"/>
      <c r="DM2" s="485"/>
      <c r="DN2" s="485"/>
      <c r="DO2" s="485"/>
      <c r="DP2" s="485"/>
      <c r="DQ2" s="485"/>
      <c r="DR2" s="485"/>
      <c r="DS2" s="485"/>
      <c r="DT2" s="485"/>
      <c r="DU2" s="485"/>
      <c r="DV2" s="485"/>
      <c r="DW2" s="485"/>
      <c r="DX2" s="485"/>
      <c r="DY2" s="485"/>
      <c r="DZ2" s="485"/>
      <c r="EA2" s="485"/>
      <c r="EB2" s="485"/>
      <c r="EC2" s="485"/>
      <c r="ED2" s="485"/>
      <c r="EE2" s="485"/>
      <c r="EF2" s="485"/>
      <c r="EG2" s="485"/>
      <c r="EH2" s="485"/>
      <c r="EI2" s="594"/>
      <c r="EJ2" s="594"/>
      <c r="EK2" s="594"/>
      <c r="EL2" s="595"/>
      <c r="EM2" s="595"/>
      <c r="EN2" s="595"/>
      <c r="EO2" s="595"/>
      <c r="EP2" s="595"/>
      <c r="EQ2" s="595"/>
      <c r="ER2" s="595"/>
      <c r="ES2" s="595"/>
      <c r="ET2" s="595"/>
      <c r="EU2" s="10"/>
      <c r="EV2" s="10"/>
      <c r="EW2" s="223"/>
      <c r="EX2" s="223"/>
      <c r="EY2" s="223"/>
      <c r="EZ2" s="223"/>
      <c r="FA2" s="223"/>
      <c r="FB2" s="223"/>
      <c r="FC2" s="223"/>
      <c r="FD2" s="223"/>
      <c r="FE2" s="223"/>
      <c r="FF2" s="223"/>
      <c r="FG2" s="4"/>
      <c r="FH2" s="4"/>
      <c r="FI2" s="4"/>
      <c r="FJ2" s="4"/>
      <c r="FK2" s="43"/>
      <c r="FL2" s="43"/>
      <c r="FM2" s="43"/>
      <c r="FN2" s="43"/>
      <c r="FO2" s="43"/>
      <c r="FP2" s="4"/>
      <c r="FQ2" s="10"/>
      <c r="FR2" s="45"/>
      <c r="FS2" s="45"/>
      <c r="FT2" s="221"/>
      <c r="FW2" s="5"/>
      <c r="FX2" s="5"/>
      <c r="FY2" s="5"/>
      <c r="FZ2" s="5"/>
      <c r="GA2" s="5"/>
      <c r="GB2" s="5"/>
      <c r="GC2" s="11"/>
      <c r="GD2" s="48"/>
      <c r="GE2" s="48"/>
      <c r="GF2" s="48"/>
      <c r="GG2" s="48"/>
      <c r="GH2" s="47"/>
      <c r="GI2" s="47"/>
      <c r="GJ2" s="47"/>
      <c r="GK2" s="47"/>
      <c r="GL2" s="47"/>
      <c r="GM2" s="47"/>
      <c r="GN2" s="47"/>
      <c r="GO2" s="47"/>
      <c r="GP2" s="47"/>
      <c r="GQ2" s="47"/>
      <c r="GR2" s="47"/>
      <c r="GS2" s="47"/>
      <c r="GT2" s="47"/>
      <c r="GU2" s="47"/>
      <c r="GV2" s="47"/>
      <c r="GW2" s="47"/>
      <c r="GX2" s="47"/>
      <c r="GY2" s="47"/>
      <c r="GZ2" s="47"/>
      <c r="HA2" s="47"/>
      <c r="HB2" s="47"/>
    </row>
    <row r="3" spans="1:210" ht="18" customHeight="1" x14ac:dyDescent="0.15">
      <c r="A3" s="43"/>
      <c r="B3" s="43"/>
      <c r="C3" s="43"/>
      <c r="D3" s="43"/>
      <c r="E3" s="43"/>
      <c r="F3" s="43"/>
      <c r="G3" s="43"/>
      <c r="H3" s="43"/>
      <c r="I3" s="43"/>
      <c r="J3" s="43"/>
      <c r="K3" s="215"/>
      <c r="L3" s="215"/>
      <c r="M3" s="545" t="s">
        <v>
716</v>
      </c>
      <c r="N3" s="545"/>
      <c r="O3" s="225" t="s">
        <v>
717</v>
      </c>
      <c r="P3" s="225" t="s">
        <v>
722</v>
      </c>
      <c r="Q3" s="225"/>
      <c r="R3" s="220" t="s">
        <v>
281</v>
      </c>
      <c r="S3" s="216"/>
      <c r="T3" s="216"/>
      <c r="U3" s="216"/>
      <c r="V3" s="216"/>
      <c r="W3" s="216"/>
      <c r="X3" s="216"/>
      <c r="Y3" s="216"/>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8"/>
      <c r="BI3" s="545" t="s">
        <v>
117</v>
      </c>
      <c r="BJ3" s="545"/>
      <c r="BK3" s="225" t="s">
        <v>
3</v>
      </c>
      <c r="BL3" s="225" t="s">
        <v>
4</v>
      </c>
      <c r="BM3" s="225"/>
      <c r="BN3" s="220" t="s">
        <v>
282</v>
      </c>
      <c r="BO3" s="220"/>
      <c r="BP3" s="220"/>
      <c r="BQ3" s="220"/>
      <c r="BR3" s="220"/>
      <c r="BS3" s="220"/>
      <c r="BT3" s="221"/>
      <c r="BU3" s="221"/>
      <c r="BV3" s="221"/>
      <c r="BW3" s="221"/>
      <c r="BX3" s="221"/>
      <c r="BY3" s="221"/>
      <c r="BZ3" s="221"/>
      <c r="CA3" s="221"/>
      <c r="CB3" s="221"/>
      <c r="CC3" s="221"/>
      <c r="CD3" s="221"/>
      <c r="CE3" s="221"/>
      <c r="CF3" s="221"/>
      <c r="CG3" s="221"/>
      <c r="CH3" s="221"/>
      <c r="CI3" s="221"/>
      <c r="CJ3" s="221"/>
      <c r="CK3" s="221"/>
      <c r="CL3" s="221"/>
      <c r="CM3" s="221"/>
      <c r="CN3" s="221"/>
      <c r="CO3" s="221"/>
      <c r="CP3" s="221"/>
      <c r="CQ3" s="221"/>
      <c r="CR3" s="221"/>
      <c r="CS3" s="221"/>
      <c r="CT3" s="221"/>
      <c r="CU3" s="43"/>
      <c r="CV3" s="43"/>
      <c r="CW3" s="167" t="s">
        <v>
674</v>
      </c>
      <c r="CX3" s="43"/>
      <c r="CY3" s="496" t="s">
        <v>
685</v>
      </c>
      <c r="CZ3" s="496" t="s">
        <v>
382</v>
      </c>
      <c r="DA3" s="43"/>
      <c r="DB3" s="43" t="s">
        <v>
675</v>
      </c>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147" t="s">
        <v>
283</v>
      </c>
      <c r="EI3" s="221"/>
      <c r="EJ3" s="8"/>
      <c r="EK3" s="545" t="s">
        <v>
943</v>
      </c>
      <c r="EL3" s="545"/>
      <c r="EM3" s="225" t="s">
        <v>
717</v>
      </c>
      <c r="EN3" s="225" t="s">
        <v>
722</v>
      </c>
      <c r="EO3" s="225"/>
      <c r="EP3" s="220" t="s">
        <v>
285</v>
      </c>
      <c r="EQ3" s="220"/>
      <c r="ER3" s="220"/>
      <c r="ES3" s="220"/>
      <c r="ET3" s="220"/>
      <c r="EU3" s="220"/>
      <c r="EV3" s="220"/>
      <c r="EW3" s="220"/>
      <c r="EX3" s="220"/>
      <c r="EY3" s="220"/>
      <c r="EZ3" s="221"/>
      <c r="FA3" s="221"/>
      <c r="FB3" s="221"/>
      <c r="FC3" s="221"/>
      <c r="FD3" s="221"/>
      <c r="FE3" s="221"/>
      <c r="FF3" s="221"/>
      <c r="FG3" s="221"/>
      <c r="FH3" s="221"/>
      <c r="FI3" s="221"/>
      <c r="FJ3" s="221"/>
      <c r="FK3" s="43"/>
      <c r="FL3" s="43"/>
      <c r="FM3" s="43"/>
      <c r="FN3" s="43"/>
      <c r="FO3" s="43"/>
      <c r="FP3" s="4"/>
      <c r="FQ3" s="10"/>
      <c r="FR3" s="45"/>
      <c r="FS3" s="45"/>
      <c r="FT3" s="221"/>
      <c r="FW3" s="5"/>
      <c r="FX3" s="5"/>
      <c r="FY3" s="5"/>
      <c r="FZ3" s="5"/>
      <c r="GA3" s="5"/>
      <c r="GB3" s="5"/>
      <c r="GC3" s="11"/>
      <c r="GD3" s="48"/>
      <c r="GE3" s="48"/>
      <c r="GF3" s="48"/>
      <c r="GG3" s="48"/>
      <c r="GH3" s="47"/>
      <c r="GI3" s="47"/>
      <c r="GJ3" s="47"/>
      <c r="GK3" s="47"/>
      <c r="GL3" s="47"/>
      <c r="GM3" s="47"/>
      <c r="GN3" s="47"/>
      <c r="GO3" s="47"/>
      <c r="GP3" s="47"/>
      <c r="GQ3" s="47"/>
      <c r="GR3" s="47"/>
      <c r="GS3" s="47"/>
      <c r="GT3" s="47"/>
      <c r="GU3" s="47"/>
      <c r="GV3" s="47"/>
      <c r="GW3" s="47"/>
      <c r="GX3" s="47"/>
      <c r="GY3" s="47"/>
      <c r="GZ3" s="47"/>
      <c r="HA3" s="47"/>
      <c r="HB3" s="47"/>
    </row>
    <row r="4" spans="1:210" ht="18" customHeight="1" x14ac:dyDescent="0.15">
      <c r="A4" s="43"/>
      <c r="B4" s="43"/>
      <c r="C4" s="45"/>
      <c r="D4" s="45"/>
      <c r="E4" s="43"/>
      <c r="F4" s="43"/>
      <c r="G4" s="43"/>
      <c r="H4" s="43"/>
      <c r="I4" s="43"/>
      <c r="J4" s="43"/>
      <c r="K4" s="8"/>
      <c r="R4" s="222"/>
      <c r="S4" s="222"/>
      <c r="T4" s="222"/>
      <c r="U4" s="222"/>
      <c r="V4" s="222"/>
      <c r="W4" s="222"/>
      <c r="X4" s="222"/>
      <c r="Y4" s="222"/>
      <c r="Z4" s="222"/>
      <c r="AA4" s="222"/>
      <c r="AB4" s="222"/>
      <c r="AC4" s="10"/>
      <c r="AD4" s="10"/>
      <c r="AE4" s="10"/>
      <c r="AF4" s="10"/>
      <c r="AG4" s="10"/>
      <c r="AH4" s="10"/>
      <c r="AI4" s="10"/>
      <c r="AJ4" s="10"/>
      <c r="AK4" s="10"/>
      <c r="AL4" s="10"/>
      <c r="AM4" s="10"/>
      <c r="AN4" s="10"/>
      <c r="AO4" s="10"/>
      <c r="AP4" s="10"/>
      <c r="AQ4" s="10"/>
      <c r="AR4" s="10"/>
      <c r="AS4" s="10"/>
      <c r="AT4" s="220" t="s">
        <v>
723</v>
      </c>
      <c r="AU4" s="220"/>
      <c r="AV4" s="1037">
        <v>
43556</v>
      </c>
      <c r="AW4" s="1037"/>
      <c r="AX4" s="1037"/>
      <c r="AY4" s="1037"/>
      <c r="AZ4" s="1037"/>
      <c r="BA4" s="1037"/>
      <c r="BB4" s="1037"/>
      <c r="BC4" s="1037"/>
      <c r="BD4" s="1037"/>
      <c r="BE4" s="1037"/>
      <c r="BF4" s="1037"/>
      <c r="BG4" s="4"/>
      <c r="BJ4" s="4"/>
      <c r="BK4" s="217"/>
      <c r="BL4" s="217"/>
      <c r="BN4" s="220" t="s">
        <v>
286</v>
      </c>
      <c r="BO4" s="217"/>
      <c r="BP4" s="217"/>
      <c r="BQ4" s="217"/>
      <c r="BR4" s="217"/>
      <c r="BS4" s="217"/>
      <c r="BT4" s="217"/>
      <c r="BU4" s="217"/>
      <c r="BV4" s="217"/>
      <c r="BW4" s="217"/>
      <c r="BX4" s="217"/>
      <c r="BY4" s="217"/>
      <c r="BZ4" s="217"/>
      <c r="CA4" s="217"/>
      <c r="CB4" s="217"/>
      <c r="CC4" s="217"/>
      <c r="CD4" s="217"/>
      <c r="CE4" s="217"/>
      <c r="CF4" s="217"/>
      <c r="CG4" s="217"/>
      <c r="CH4" s="217"/>
      <c r="CI4" s="217"/>
      <c r="CJ4" s="217"/>
      <c r="CK4" s="217"/>
      <c r="CL4" s="217"/>
      <c r="CM4" s="1112">
        <v>
43556</v>
      </c>
      <c r="CN4" s="1112"/>
      <c r="CO4" s="1112"/>
      <c r="CP4" s="1112"/>
      <c r="CQ4" s="1112"/>
      <c r="CR4" s="1112"/>
      <c r="CS4" s="1112"/>
      <c r="CT4" s="1112"/>
      <c r="CU4" s="1042" t="s">
        <v>
287</v>
      </c>
      <c r="CV4" s="1042"/>
      <c r="CW4" s="1042"/>
      <c r="CX4" s="1042"/>
      <c r="CY4" s="1042"/>
      <c r="CZ4" s="1042"/>
      <c r="DA4" s="1042" t="s">
        <v>
288</v>
      </c>
      <c r="DB4" s="1042"/>
      <c r="DC4" s="1042"/>
      <c r="DD4" s="1042"/>
      <c r="DE4" s="1042"/>
      <c r="DF4" s="1042" t="s">
        <v>
289</v>
      </c>
      <c r="DG4" s="1042"/>
      <c r="DH4" s="1042"/>
      <c r="DI4" s="1042"/>
      <c r="DJ4" s="1042"/>
      <c r="DK4" s="1043" t="s">
        <v>
290</v>
      </c>
      <c r="DL4" s="1043"/>
      <c r="DM4" s="1043"/>
      <c r="DN4" s="1043"/>
      <c r="DO4" s="1043"/>
      <c r="DP4" s="1043"/>
      <c r="DQ4" s="1043"/>
      <c r="DR4" s="1043"/>
      <c r="DS4" s="1043"/>
      <c r="DT4" s="1043"/>
      <c r="DU4" s="1043"/>
      <c r="DV4" s="1043"/>
      <c r="DW4" s="1043"/>
      <c r="DX4" s="1043"/>
      <c r="DY4" s="1043"/>
      <c r="DZ4" s="1040" t="s">
        <v>
1060</v>
      </c>
      <c r="EA4" s="1040"/>
      <c r="EB4" s="1040"/>
      <c r="EC4" s="1040"/>
      <c r="ED4" s="1040"/>
      <c r="EE4" s="1041" t="s">
        <v>
291</v>
      </c>
      <c r="EF4" s="1041"/>
      <c r="EG4" s="1041"/>
      <c r="EH4" s="1041"/>
      <c r="EI4" s="221"/>
      <c r="EJ4" s="221"/>
      <c r="EK4" s="221"/>
      <c r="EL4" s="221"/>
      <c r="EM4" s="221"/>
      <c r="EN4" s="221"/>
      <c r="EP4" s="220" t="s">
        <v>
292</v>
      </c>
      <c r="EQ4" s="220"/>
      <c r="ER4" s="220"/>
      <c r="ES4" s="220"/>
      <c r="ET4" s="10"/>
      <c r="EU4" s="10"/>
      <c r="EV4" s="10"/>
      <c r="EW4" s="10"/>
      <c r="EX4" s="221"/>
      <c r="EY4" s="221"/>
      <c r="EZ4" s="221"/>
      <c r="FA4" s="221"/>
      <c r="FB4" s="221"/>
      <c r="FC4" s="221"/>
      <c r="FD4" s="221"/>
      <c r="FE4" s="221"/>
      <c r="FF4" s="221"/>
      <c r="FG4" s="221"/>
      <c r="FH4" s="221"/>
      <c r="FI4" s="221"/>
      <c r="FJ4" s="221"/>
      <c r="FK4" s="43"/>
      <c r="FL4" s="43"/>
      <c r="FM4" s="43"/>
      <c r="FN4" s="1037">
        <v>
43556</v>
      </c>
      <c r="FO4" s="1037"/>
      <c r="FP4" s="1037"/>
      <c r="FQ4" s="1037"/>
      <c r="FR4" s="1037"/>
      <c r="FS4" s="1037"/>
      <c r="FT4" s="1037"/>
      <c r="FW4" s="5"/>
      <c r="FX4" s="48"/>
      <c r="FY4" s="5"/>
      <c r="FZ4" s="5"/>
      <c r="GA4" s="5"/>
      <c r="GB4" s="5"/>
      <c r="GC4" s="5"/>
      <c r="GD4" s="5"/>
      <c r="GE4" s="5"/>
      <c r="GF4" s="5"/>
      <c r="GG4" s="5"/>
      <c r="GH4" s="5"/>
      <c r="GI4" s="5"/>
      <c r="GJ4" s="5"/>
      <c r="GK4" s="48"/>
      <c r="GL4" s="48"/>
      <c r="GM4" s="48"/>
      <c r="GN4" s="48"/>
      <c r="GO4" s="48"/>
      <c r="GP4" s="48"/>
      <c r="GQ4" s="48"/>
      <c r="GR4" s="48"/>
      <c r="GS4" s="48"/>
      <c r="GT4" s="48"/>
      <c r="GU4" s="48"/>
      <c r="GV4" s="48"/>
    </row>
    <row r="5" spans="1:210" ht="18" customHeight="1" x14ac:dyDescent="0.15">
      <c r="A5" s="43"/>
      <c r="B5" s="43"/>
      <c r="C5" s="43"/>
      <c r="D5" s="43"/>
      <c r="E5" s="43"/>
      <c r="F5" s="43"/>
      <c r="G5" s="43"/>
      <c r="H5" s="43"/>
      <c r="I5" s="43"/>
      <c r="J5" s="43"/>
      <c r="K5" s="572" t="s">
        <v>
6</v>
      </c>
      <c r="L5" s="565"/>
      <c r="M5" s="565"/>
      <c r="N5" s="565"/>
      <c r="O5" s="565"/>
      <c r="P5" s="565"/>
      <c r="Q5" s="565"/>
      <c r="R5" s="566"/>
      <c r="S5" s="665" t="s">
        <v>
293</v>
      </c>
      <c r="T5" s="665"/>
      <c r="U5" s="665"/>
      <c r="V5" s="665"/>
      <c r="W5" s="665"/>
      <c r="X5" s="665" t="s">
        <v>
294</v>
      </c>
      <c r="Y5" s="665"/>
      <c r="Z5" s="665"/>
      <c r="AA5" s="665"/>
      <c r="AB5" s="665"/>
      <c r="AC5" s="572" t="s">
        <v>
295</v>
      </c>
      <c r="AD5" s="565"/>
      <c r="AE5" s="565"/>
      <c r="AF5" s="565"/>
      <c r="AG5" s="566"/>
      <c r="AH5" s="567" t="s">
        <v>
296</v>
      </c>
      <c r="AI5" s="567"/>
      <c r="AJ5" s="567"/>
      <c r="AK5" s="567"/>
      <c r="AL5" s="567"/>
      <c r="AM5" s="567"/>
      <c r="AN5" s="567"/>
      <c r="AO5" s="567"/>
      <c r="AP5" s="567"/>
      <c r="AQ5" s="567"/>
      <c r="AR5" s="567" t="s">
        <v>
295</v>
      </c>
      <c r="AS5" s="567"/>
      <c r="AT5" s="567"/>
      <c r="AU5" s="567"/>
      <c r="AV5" s="567"/>
      <c r="AW5" s="567"/>
      <c r="AX5" s="567"/>
      <c r="AY5" s="567"/>
      <c r="AZ5" s="567"/>
      <c r="BA5" s="567"/>
      <c r="BB5" s="567"/>
      <c r="BC5" s="567"/>
      <c r="BD5" s="567"/>
      <c r="BE5" s="567"/>
      <c r="BF5" s="567"/>
      <c r="BG5" s="572" t="s">
        <v>
6</v>
      </c>
      <c r="BH5" s="565"/>
      <c r="BI5" s="565"/>
      <c r="BJ5" s="565"/>
      <c r="BK5" s="565"/>
      <c r="BL5" s="565"/>
      <c r="BM5" s="565"/>
      <c r="BN5" s="566"/>
      <c r="BO5" s="665" t="s">
        <v>
297</v>
      </c>
      <c r="BP5" s="665"/>
      <c r="BQ5" s="665"/>
      <c r="BR5" s="665"/>
      <c r="BS5" s="665"/>
      <c r="BT5" s="665"/>
      <c r="BU5" s="665"/>
      <c r="BV5" s="665"/>
      <c r="BW5" s="590" t="s">
        <v>
726</v>
      </c>
      <c r="BX5" s="591"/>
      <c r="BY5" s="591"/>
      <c r="BZ5" s="591"/>
      <c r="CA5" s="591"/>
      <c r="CB5" s="591"/>
      <c r="CC5" s="591"/>
      <c r="CD5" s="591"/>
      <c r="CE5" s="591"/>
      <c r="CF5" s="591"/>
      <c r="CG5" s="591"/>
      <c r="CH5" s="591"/>
      <c r="CI5" s="591"/>
      <c r="CJ5" s="591"/>
      <c r="CK5" s="591"/>
      <c r="CL5" s="591"/>
      <c r="CM5" s="591"/>
      <c r="CN5" s="591"/>
      <c r="CO5" s="591"/>
      <c r="CP5" s="591"/>
      <c r="CQ5" s="591"/>
      <c r="CR5" s="591"/>
      <c r="CS5" s="591"/>
      <c r="CT5" s="592"/>
      <c r="CU5" s="1042"/>
      <c r="CV5" s="1042"/>
      <c r="CW5" s="1042"/>
      <c r="CX5" s="1042"/>
      <c r="CY5" s="1042"/>
      <c r="CZ5" s="1042"/>
      <c r="DA5" s="1042"/>
      <c r="DB5" s="1042"/>
      <c r="DC5" s="1042"/>
      <c r="DD5" s="1042"/>
      <c r="DE5" s="1042"/>
      <c r="DF5" s="1042"/>
      <c r="DG5" s="1042"/>
      <c r="DH5" s="1042"/>
      <c r="DI5" s="1042"/>
      <c r="DJ5" s="1042"/>
      <c r="DK5" s="1042" t="s">
        <v>
298</v>
      </c>
      <c r="DL5" s="1042"/>
      <c r="DM5" s="1042"/>
      <c r="DN5" s="1042"/>
      <c r="DO5" s="1042"/>
      <c r="DP5" s="1042" t="s">
        <v>
384</v>
      </c>
      <c r="DQ5" s="1042"/>
      <c r="DR5" s="1042"/>
      <c r="DS5" s="1042"/>
      <c r="DT5" s="1042"/>
      <c r="DU5" s="1042" t="s">
        <v>
1061</v>
      </c>
      <c r="DV5" s="1042"/>
      <c r="DW5" s="1042"/>
      <c r="DX5" s="1042"/>
      <c r="DY5" s="1042"/>
      <c r="DZ5" s="1040"/>
      <c r="EA5" s="1040"/>
      <c r="EB5" s="1040"/>
      <c r="EC5" s="1040"/>
      <c r="ED5" s="1040"/>
      <c r="EE5" s="1041"/>
      <c r="EF5" s="1041"/>
      <c r="EG5" s="1041"/>
      <c r="EH5" s="1041"/>
      <c r="EI5" s="567" t="s">
        <v>
6</v>
      </c>
      <c r="EJ5" s="567"/>
      <c r="EK5" s="567"/>
      <c r="EL5" s="567"/>
      <c r="EM5" s="567"/>
      <c r="EN5" s="567"/>
      <c r="EO5" s="567"/>
      <c r="EP5" s="567"/>
      <c r="EQ5" s="567"/>
      <c r="ER5" s="567"/>
      <c r="ES5" s="567"/>
      <c r="ET5" s="567"/>
      <c r="EU5" s="567"/>
      <c r="EV5" s="567"/>
      <c r="EW5" s="590" t="s">
        <v>
736</v>
      </c>
      <c r="EX5" s="591"/>
      <c r="EY5" s="591"/>
      <c r="EZ5" s="591"/>
      <c r="FA5" s="591"/>
      <c r="FB5" s="591"/>
      <c r="FC5" s="591"/>
      <c r="FD5" s="592"/>
      <c r="FE5" s="590" t="s">
        <v>
299</v>
      </c>
      <c r="FF5" s="591"/>
      <c r="FG5" s="591"/>
      <c r="FH5" s="591"/>
      <c r="FI5" s="591"/>
      <c r="FJ5" s="591"/>
      <c r="FK5" s="591"/>
      <c r="FL5" s="592"/>
      <c r="FM5" s="693" t="s">
        <v>
71</v>
      </c>
      <c r="FN5" s="694"/>
      <c r="FO5" s="694"/>
      <c r="FP5" s="694"/>
      <c r="FQ5" s="694"/>
      <c r="FR5" s="694"/>
      <c r="FS5" s="694"/>
      <c r="FT5" s="695"/>
      <c r="FW5" s="22"/>
      <c r="FX5" s="49"/>
      <c r="FY5" s="32"/>
      <c r="FZ5" s="32"/>
      <c r="GA5" s="32"/>
      <c r="GB5" s="32"/>
      <c r="GC5" s="32"/>
      <c r="GD5" s="32"/>
      <c r="GE5" s="32"/>
      <c r="GF5" s="32"/>
      <c r="GG5" s="32"/>
      <c r="GH5" s="22"/>
      <c r="GI5" s="22"/>
      <c r="GJ5" s="22"/>
      <c r="GK5" s="86"/>
      <c r="GL5" s="86"/>
      <c r="GM5" s="86"/>
      <c r="GN5" s="86"/>
      <c r="GO5" s="86"/>
      <c r="GP5" s="86"/>
      <c r="GQ5" s="86"/>
      <c r="GR5" s="86"/>
      <c r="GS5" s="86"/>
      <c r="GT5" s="86"/>
      <c r="GU5" s="86"/>
      <c r="GV5" s="86"/>
      <c r="GW5" s="86"/>
      <c r="GX5" s="86"/>
      <c r="GY5" s="86"/>
      <c r="GZ5" s="48"/>
      <c r="HA5" s="48"/>
      <c r="HB5" s="48"/>
    </row>
    <row r="6" spans="1:210" ht="18" customHeight="1" x14ac:dyDescent="0.15">
      <c r="A6" s="43"/>
      <c r="B6" s="43"/>
      <c r="C6" s="43"/>
      <c r="D6" s="43"/>
      <c r="E6" s="43"/>
      <c r="F6" s="43"/>
      <c r="G6" s="43"/>
      <c r="H6" s="43"/>
      <c r="I6" s="43"/>
      <c r="J6" s="43"/>
      <c r="K6" s="844"/>
      <c r="L6" s="598"/>
      <c r="M6" s="598"/>
      <c r="N6" s="598"/>
      <c r="O6" s="598"/>
      <c r="P6" s="598"/>
      <c r="Q6" s="598"/>
      <c r="R6" s="845"/>
      <c r="S6" s="665"/>
      <c r="T6" s="665"/>
      <c r="U6" s="665"/>
      <c r="V6" s="665"/>
      <c r="W6" s="665"/>
      <c r="X6" s="665"/>
      <c r="Y6" s="665"/>
      <c r="Z6" s="665"/>
      <c r="AA6" s="665"/>
      <c r="AB6" s="665"/>
      <c r="AC6" s="844"/>
      <c r="AD6" s="598"/>
      <c r="AE6" s="598"/>
      <c r="AF6" s="598"/>
      <c r="AG6" s="845"/>
      <c r="AH6" s="665" t="s">
        <v>
300</v>
      </c>
      <c r="AI6" s="665"/>
      <c r="AJ6" s="665"/>
      <c r="AK6" s="665"/>
      <c r="AL6" s="665"/>
      <c r="AM6" s="665" t="s">
        <v>
301</v>
      </c>
      <c r="AN6" s="665"/>
      <c r="AO6" s="665"/>
      <c r="AP6" s="665"/>
      <c r="AQ6" s="665"/>
      <c r="AR6" s="665" t="s">
        <v>
300</v>
      </c>
      <c r="AS6" s="665"/>
      <c r="AT6" s="665"/>
      <c r="AU6" s="665"/>
      <c r="AV6" s="665"/>
      <c r="AW6" s="665" t="s">
        <v>
302</v>
      </c>
      <c r="AX6" s="665"/>
      <c r="AY6" s="665"/>
      <c r="AZ6" s="665"/>
      <c r="BA6" s="665"/>
      <c r="BB6" s="665" t="s">
        <v>
303</v>
      </c>
      <c r="BC6" s="665"/>
      <c r="BD6" s="665"/>
      <c r="BE6" s="665"/>
      <c r="BF6" s="665"/>
      <c r="BG6" s="568"/>
      <c r="BH6" s="569"/>
      <c r="BI6" s="569"/>
      <c r="BJ6" s="569"/>
      <c r="BK6" s="569"/>
      <c r="BL6" s="569"/>
      <c r="BM6" s="569"/>
      <c r="BN6" s="593"/>
      <c r="BO6" s="665"/>
      <c r="BP6" s="665"/>
      <c r="BQ6" s="665"/>
      <c r="BR6" s="665"/>
      <c r="BS6" s="665"/>
      <c r="BT6" s="665"/>
      <c r="BU6" s="665"/>
      <c r="BV6" s="693"/>
      <c r="BW6" s="1113" t="s">
        <v>
727</v>
      </c>
      <c r="BX6" s="1113"/>
      <c r="BY6" s="1113"/>
      <c r="BZ6" s="1113"/>
      <c r="CA6" s="1113"/>
      <c r="CB6" s="1113"/>
      <c r="CC6" s="1113" t="s">
        <v>
728</v>
      </c>
      <c r="CD6" s="1113"/>
      <c r="CE6" s="1113"/>
      <c r="CF6" s="1113"/>
      <c r="CG6" s="1113"/>
      <c r="CH6" s="1113"/>
      <c r="CI6" s="1114" t="s">
        <v>
729</v>
      </c>
      <c r="CJ6" s="1115"/>
      <c r="CK6" s="1115"/>
      <c r="CL6" s="1115"/>
      <c r="CM6" s="1115"/>
      <c r="CN6" s="1115"/>
      <c r="CO6" s="1114" t="s">
        <v>
730</v>
      </c>
      <c r="CP6" s="1115"/>
      <c r="CQ6" s="1115"/>
      <c r="CR6" s="1115"/>
      <c r="CS6" s="1115"/>
      <c r="CT6" s="1116"/>
      <c r="CU6" s="498" t="s">
        <v>
304</v>
      </c>
      <c r="CV6" s="490"/>
      <c r="CW6" s="586">
        <v>
28</v>
      </c>
      <c r="CX6" s="586"/>
      <c r="CY6" s="490" t="s">
        <v>
287</v>
      </c>
      <c r="CZ6" s="500"/>
      <c r="DA6" s="1039">
        <v>
60716</v>
      </c>
      <c r="DB6" s="1027"/>
      <c r="DC6" s="1027"/>
      <c r="DD6" s="1027"/>
      <c r="DE6" s="1027"/>
      <c r="DF6" s="1027">
        <v>
122783</v>
      </c>
      <c r="DG6" s="1027"/>
      <c r="DH6" s="1027"/>
      <c r="DI6" s="1027"/>
      <c r="DJ6" s="1027"/>
      <c r="DK6" s="1027">
        <v>
12763600</v>
      </c>
      <c r="DL6" s="1027"/>
      <c r="DM6" s="1027"/>
      <c r="DN6" s="1027"/>
      <c r="DO6" s="1027"/>
      <c r="DP6" s="1027">
        <v>
5443800</v>
      </c>
      <c r="DQ6" s="1027"/>
      <c r="DR6" s="1027"/>
      <c r="DS6" s="1027"/>
      <c r="DT6" s="1027"/>
      <c r="DU6" s="1027">
        <v>
7319800</v>
      </c>
      <c r="DV6" s="1027"/>
      <c r="DW6" s="1027"/>
      <c r="DX6" s="1027"/>
      <c r="DY6" s="1027"/>
      <c r="DZ6" s="1027">
        <v>
34969</v>
      </c>
      <c r="EA6" s="1027"/>
      <c r="EB6" s="1027"/>
      <c r="EC6" s="1027"/>
      <c r="ED6" s="1027"/>
      <c r="EE6" s="1028">
        <v>
100</v>
      </c>
      <c r="EF6" s="1028"/>
      <c r="EG6" s="1028"/>
      <c r="EH6" s="1029"/>
      <c r="EI6" s="558" t="s">
        <v>
261</v>
      </c>
      <c r="EJ6" s="559"/>
      <c r="EK6" s="559"/>
      <c r="EL6" s="559"/>
      <c r="EM6" s="559"/>
      <c r="EN6" s="559"/>
      <c r="EO6" s="559"/>
      <c r="EP6" s="559"/>
      <c r="EQ6" s="559"/>
      <c r="ER6" s="559"/>
      <c r="ES6" s="559"/>
      <c r="ET6" s="559"/>
      <c r="EU6" s="559"/>
      <c r="EV6" s="560"/>
      <c r="EW6" s="682">
        <v>
8707</v>
      </c>
      <c r="EX6" s="683"/>
      <c r="EY6" s="683"/>
      <c r="EZ6" s="683"/>
      <c r="FA6" s="683"/>
      <c r="FB6" s="683"/>
      <c r="FC6" s="683"/>
      <c r="FD6" s="683"/>
      <c r="FE6" s="1118" t="s">
        <v>
939</v>
      </c>
      <c r="FF6" s="1119"/>
      <c r="FG6" s="1119"/>
      <c r="FH6" s="1119"/>
      <c r="FI6" s="1119"/>
      <c r="FJ6" s="1119"/>
      <c r="FK6" s="1119"/>
      <c r="FL6" s="1119"/>
      <c r="FM6" s="1120" t="s">
        <v>
942</v>
      </c>
      <c r="FN6" s="1121"/>
      <c r="FO6" s="1121"/>
      <c r="FP6" s="1121"/>
      <c r="FQ6" s="1121"/>
      <c r="FR6" s="1121"/>
      <c r="FS6" s="1121"/>
      <c r="FT6" s="1122"/>
      <c r="FW6" s="5"/>
      <c r="FX6" s="48"/>
      <c r="FY6" s="30"/>
      <c r="FZ6" s="30"/>
      <c r="GA6" s="30"/>
      <c r="GB6" s="48"/>
      <c r="GC6" s="48"/>
      <c r="GD6" s="48"/>
      <c r="GE6" s="48"/>
      <c r="GF6" s="48"/>
      <c r="GG6" s="48"/>
      <c r="GH6" s="48"/>
      <c r="GI6" s="48"/>
      <c r="GJ6" s="48"/>
      <c r="GK6" s="48"/>
      <c r="GL6" s="48"/>
      <c r="GM6" s="48"/>
      <c r="GN6" s="48"/>
      <c r="GO6" s="48"/>
      <c r="GP6" s="48"/>
      <c r="GQ6" s="48"/>
      <c r="GR6" s="48"/>
      <c r="GS6" s="48"/>
      <c r="GT6" s="48"/>
      <c r="GU6" s="48"/>
      <c r="GV6" s="48"/>
      <c r="GW6" s="48"/>
      <c r="GX6" s="48"/>
      <c r="GY6" s="48"/>
      <c r="GZ6" s="47"/>
      <c r="HA6" s="47"/>
      <c r="HB6" s="47"/>
    </row>
    <row r="7" spans="1:210" ht="18" customHeight="1" x14ac:dyDescent="0.15">
      <c r="A7" s="43"/>
      <c r="B7" s="43"/>
      <c r="C7" s="43"/>
      <c r="D7" s="43"/>
      <c r="E7" s="43"/>
      <c r="F7" s="43"/>
      <c r="G7" s="43"/>
      <c r="H7" s="43"/>
      <c r="I7" s="43"/>
      <c r="J7" s="43"/>
      <c r="K7" s="568"/>
      <c r="L7" s="569"/>
      <c r="M7" s="569"/>
      <c r="N7" s="569"/>
      <c r="O7" s="569"/>
      <c r="P7" s="569"/>
      <c r="Q7" s="569"/>
      <c r="R7" s="593"/>
      <c r="S7" s="665"/>
      <c r="T7" s="665"/>
      <c r="U7" s="665"/>
      <c r="V7" s="665"/>
      <c r="W7" s="665"/>
      <c r="X7" s="665"/>
      <c r="Y7" s="665"/>
      <c r="Z7" s="665"/>
      <c r="AA7" s="665"/>
      <c r="AB7" s="665"/>
      <c r="AC7" s="568"/>
      <c r="AD7" s="569"/>
      <c r="AE7" s="569"/>
      <c r="AF7" s="569"/>
      <c r="AG7" s="593"/>
      <c r="AH7" s="665"/>
      <c r="AI7" s="665"/>
      <c r="AJ7" s="665"/>
      <c r="AK7" s="665"/>
      <c r="AL7" s="665"/>
      <c r="AM7" s="665"/>
      <c r="AN7" s="665"/>
      <c r="AO7" s="665"/>
      <c r="AP7" s="665"/>
      <c r="AQ7" s="665"/>
      <c r="AR7" s="665"/>
      <c r="AS7" s="665"/>
      <c r="AT7" s="665"/>
      <c r="AU7" s="665"/>
      <c r="AV7" s="665"/>
      <c r="AW7" s="665"/>
      <c r="AX7" s="665"/>
      <c r="AY7" s="665"/>
      <c r="AZ7" s="665"/>
      <c r="BA7" s="665"/>
      <c r="BB7" s="665"/>
      <c r="BC7" s="665"/>
      <c r="BD7" s="665"/>
      <c r="BE7" s="665"/>
      <c r="BF7" s="665"/>
      <c r="BG7" s="572" t="s">
        <v>
512</v>
      </c>
      <c r="BH7" s="565"/>
      <c r="BI7" s="565"/>
      <c r="BJ7" s="565"/>
      <c r="BK7" s="565"/>
      <c r="BL7" s="565"/>
      <c r="BM7" s="565"/>
      <c r="BN7" s="566"/>
      <c r="BO7" s="641">
        <v>
75</v>
      </c>
      <c r="BP7" s="586"/>
      <c r="BQ7" s="586"/>
      <c r="BR7" s="586"/>
      <c r="BS7" s="586"/>
      <c r="BT7" s="586"/>
      <c r="BU7" s="586"/>
      <c r="BV7" s="586"/>
      <c r="BW7" s="1123">
        <v>
60</v>
      </c>
      <c r="BX7" s="1123"/>
      <c r="BY7" s="1123"/>
      <c r="BZ7" s="1123"/>
      <c r="CA7" s="1123"/>
      <c r="CB7" s="1123"/>
      <c r="CC7" s="641">
        <v>
3</v>
      </c>
      <c r="CD7" s="586"/>
      <c r="CE7" s="586"/>
      <c r="CF7" s="586"/>
      <c r="CG7" s="586"/>
      <c r="CH7" s="642"/>
      <c r="CI7" s="641">
        <v>
2</v>
      </c>
      <c r="CJ7" s="586"/>
      <c r="CK7" s="586"/>
      <c r="CL7" s="586"/>
      <c r="CM7" s="586"/>
      <c r="CN7" s="642"/>
      <c r="CO7" s="641">
        <v>
10</v>
      </c>
      <c r="CP7" s="586"/>
      <c r="CQ7" s="586"/>
      <c r="CR7" s="586"/>
      <c r="CS7" s="586"/>
      <c r="CT7" s="642"/>
      <c r="CU7" s="497" t="s">
        <v>
304</v>
      </c>
      <c r="CV7" s="489"/>
      <c r="CW7" s="580">
        <v>
29</v>
      </c>
      <c r="CX7" s="580"/>
      <c r="CY7" s="489" t="s">
        <v>
287</v>
      </c>
      <c r="CZ7" s="499"/>
      <c r="DA7" s="1038">
        <v>
61280</v>
      </c>
      <c r="DB7" s="1026"/>
      <c r="DC7" s="1026"/>
      <c r="DD7" s="1026"/>
      <c r="DE7" s="1026"/>
      <c r="DF7" s="1026">
        <v>
123529</v>
      </c>
      <c r="DG7" s="1026"/>
      <c r="DH7" s="1026"/>
      <c r="DI7" s="1026"/>
      <c r="DJ7" s="1026"/>
      <c r="DK7" s="1026">
        <v>
12856100</v>
      </c>
      <c r="DL7" s="1026"/>
      <c r="DM7" s="1026"/>
      <c r="DN7" s="1026"/>
      <c r="DO7" s="1026"/>
      <c r="DP7" s="1026">
        <v>
2630100</v>
      </c>
      <c r="DQ7" s="1026"/>
      <c r="DR7" s="1026"/>
      <c r="DS7" s="1026"/>
      <c r="DT7" s="1026"/>
      <c r="DU7" s="1026">
        <v>
10226000</v>
      </c>
      <c r="DV7" s="1026"/>
      <c r="DW7" s="1026"/>
      <c r="DX7" s="1026"/>
      <c r="DY7" s="1026"/>
      <c r="DZ7" s="1026">
        <v>
35222</v>
      </c>
      <c r="EA7" s="1026"/>
      <c r="EB7" s="1026"/>
      <c r="EC7" s="1026"/>
      <c r="ED7" s="1026"/>
      <c r="EE7" s="1031">
        <v>
100</v>
      </c>
      <c r="EF7" s="1031"/>
      <c r="EG7" s="1031"/>
      <c r="EH7" s="1032"/>
      <c r="EI7" s="537" t="s">
        <v>
305</v>
      </c>
      <c r="EJ7" s="538"/>
      <c r="EK7" s="538"/>
      <c r="EL7" s="538"/>
      <c r="EM7" s="538"/>
      <c r="EN7" s="538"/>
      <c r="EO7" s="538"/>
      <c r="EP7" s="538"/>
      <c r="EQ7" s="538"/>
      <c r="ER7" s="538"/>
      <c r="ES7" s="538"/>
      <c r="ET7" s="538"/>
      <c r="EU7" s="538"/>
      <c r="EV7" s="539"/>
      <c r="EW7" s="1030" t="s">
        <v>
939</v>
      </c>
      <c r="EX7" s="678"/>
      <c r="EY7" s="678"/>
      <c r="EZ7" s="678"/>
      <c r="FA7" s="678"/>
      <c r="FB7" s="678"/>
      <c r="FC7" s="678"/>
      <c r="FD7" s="678"/>
      <c r="FE7" s="763">
        <v>
29</v>
      </c>
      <c r="FF7" s="763"/>
      <c r="FG7" s="763"/>
      <c r="FH7" s="763"/>
      <c r="FI7" s="763"/>
      <c r="FJ7" s="763"/>
      <c r="FK7" s="763"/>
      <c r="FL7" s="763"/>
      <c r="FM7" s="1053" t="s">
        <v>
939</v>
      </c>
      <c r="FN7" s="678"/>
      <c r="FO7" s="678"/>
      <c r="FP7" s="678"/>
      <c r="FQ7" s="678"/>
      <c r="FR7" s="678"/>
      <c r="FS7" s="678"/>
      <c r="FT7" s="1054"/>
      <c r="FW7" s="5"/>
      <c r="FX7" s="48"/>
      <c r="FY7" s="30"/>
      <c r="FZ7" s="30"/>
      <c r="GA7" s="30"/>
      <c r="GB7" s="48"/>
      <c r="GC7" s="48"/>
      <c r="GD7" s="48"/>
      <c r="GE7" s="48"/>
      <c r="GF7" s="48"/>
      <c r="GG7" s="48"/>
      <c r="GH7" s="48"/>
      <c r="GI7" s="48"/>
      <c r="GJ7" s="48"/>
      <c r="GK7" s="48"/>
      <c r="GL7" s="48"/>
      <c r="GM7" s="48"/>
      <c r="GN7" s="48"/>
      <c r="GO7" s="48"/>
      <c r="GP7" s="48"/>
      <c r="GQ7" s="48"/>
      <c r="GR7" s="48"/>
      <c r="GS7" s="48"/>
      <c r="GT7" s="48"/>
      <c r="GU7" s="48"/>
      <c r="GV7" s="48"/>
      <c r="GW7" s="48"/>
      <c r="GX7" s="48"/>
      <c r="GY7" s="48"/>
      <c r="GZ7" s="47"/>
      <c r="HA7" s="47"/>
      <c r="HB7" s="47"/>
    </row>
    <row r="8" spans="1:210" ht="18" customHeight="1" x14ac:dyDescent="0.15">
      <c r="A8" s="43"/>
      <c r="B8" s="43"/>
      <c r="C8" s="43"/>
      <c r="D8" s="43"/>
      <c r="E8" s="43"/>
      <c r="F8" s="43"/>
      <c r="G8" s="43"/>
      <c r="H8" s="43"/>
      <c r="I8" s="43"/>
      <c r="J8" s="43"/>
      <c r="K8" s="572" t="s">
        <v>
306</v>
      </c>
      <c r="L8" s="565"/>
      <c r="M8" s="565"/>
      <c r="N8" s="565"/>
      <c r="O8" s="565"/>
      <c r="P8" s="565"/>
      <c r="Q8" s="565"/>
      <c r="R8" s="566"/>
      <c r="S8" s="1105">
        <v>
160969</v>
      </c>
      <c r="T8" s="1075"/>
      <c r="U8" s="1075"/>
      <c r="V8" s="1075"/>
      <c r="W8" s="1075"/>
      <c r="X8" s="1075">
        <v>
70583</v>
      </c>
      <c r="Y8" s="1075"/>
      <c r="Z8" s="1075"/>
      <c r="AA8" s="1075"/>
      <c r="AB8" s="1075"/>
      <c r="AC8" s="1075">
        <v>
90386</v>
      </c>
      <c r="AD8" s="1075"/>
      <c r="AE8" s="1075"/>
      <c r="AF8" s="1075"/>
      <c r="AG8" s="1075"/>
      <c r="AH8" s="1075">
        <v>
15643</v>
      </c>
      <c r="AI8" s="1075"/>
      <c r="AJ8" s="1075"/>
      <c r="AK8" s="1075"/>
      <c r="AL8" s="1075"/>
      <c r="AM8" s="1075">
        <v>
54940</v>
      </c>
      <c r="AN8" s="1075"/>
      <c r="AO8" s="1075"/>
      <c r="AP8" s="1075"/>
      <c r="AQ8" s="1075"/>
      <c r="AR8" s="1075">
        <v>
2482</v>
      </c>
      <c r="AS8" s="1075"/>
      <c r="AT8" s="1075"/>
      <c r="AU8" s="1075"/>
      <c r="AV8" s="1075"/>
      <c r="AW8" s="1075">
        <v>
12639</v>
      </c>
      <c r="AX8" s="1075"/>
      <c r="AY8" s="1075"/>
      <c r="AZ8" s="1075"/>
      <c r="BA8" s="1075"/>
      <c r="BB8" s="1075">
        <v>
75265</v>
      </c>
      <c r="BC8" s="1075"/>
      <c r="BD8" s="1075"/>
      <c r="BE8" s="1075"/>
      <c r="BF8" s="1104"/>
      <c r="BG8" s="844" t="s">
        <v>
307</v>
      </c>
      <c r="BH8" s="598"/>
      <c r="BI8" s="598"/>
      <c r="BJ8" s="598"/>
      <c r="BK8" s="598"/>
      <c r="BL8" s="598"/>
      <c r="BM8" s="598"/>
      <c r="BN8" s="845"/>
      <c r="BO8" s="636">
        <v>
66</v>
      </c>
      <c r="BP8" s="580"/>
      <c r="BQ8" s="580"/>
      <c r="BR8" s="580"/>
      <c r="BS8" s="580"/>
      <c r="BT8" s="580"/>
      <c r="BU8" s="580"/>
      <c r="BV8" s="580"/>
      <c r="BW8" s="1065">
        <v>
56</v>
      </c>
      <c r="BX8" s="1065"/>
      <c r="BY8" s="1065"/>
      <c r="BZ8" s="1065"/>
      <c r="CA8" s="1065"/>
      <c r="CB8" s="1065"/>
      <c r="CC8" s="636">
        <v>
1</v>
      </c>
      <c r="CD8" s="580"/>
      <c r="CE8" s="580"/>
      <c r="CF8" s="580"/>
      <c r="CG8" s="580"/>
      <c r="CH8" s="637"/>
      <c r="CI8" s="636">
        <v>
0</v>
      </c>
      <c r="CJ8" s="580"/>
      <c r="CK8" s="580"/>
      <c r="CL8" s="580"/>
      <c r="CM8" s="580"/>
      <c r="CN8" s="637"/>
      <c r="CO8" s="636">
        <v>
9</v>
      </c>
      <c r="CP8" s="580"/>
      <c r="CQ8" s="580"/>
      <c r="CR8" s="580"/>
      <c r="CS8" s="580"/>
      <c r="CT8" s="637"/>
      <c r="CU8" s="253" t="s">
        <v>
304</v>
      </c>
      <c r="CV8" s="491"/>
      <c r="CW8" s="563">
        <v>
30</v>
      </c>
      <c r="CX8" s="563"/>
      <c r="CY8" s="491" t="s">
        <v>
287</v>
      </c>
      <c r="CZ8" s="254"/>
      <c r="DA8" s="1044">
        <v>
62135</v>
      </c>
      <c r="DB8" s="1033"/>
      <c r="DC8" s="1033"/>
      <c r="DD8" s="1033"/>
      <c r="DE8" s="1033"/>
      <c r="DF8" s="1033">
        <v>
124712</v>
      </c>
      <c r="DG8" s="1033"/>
      <c r="DH8" s="1033"/>
      <c r="DI8" s="1033"/>
      <c r="DJ8" s="1033"/>
      <c r="DK8" s="1033">
        <v>
12737200</v>
      </c>
      <c r="DL8" s="1033"/>
      <c r="DM8" s="1033"/>
      <c r="DN8" s="1033"/>
      <c r="DO8" s="1033"/>
      <c r="DP8" s="1033">
        <v>
384000</v>
      </c>
      <c r="DQ8" s="1033"/>
      <c r="DR8" s="1033"/>
      <c r="DS8" s="1033"/>
      <c r="DT8" s="1033"/>
      <c r="DU8" s="1033">
        <v>
12353200</v>
      </c>
      <c r="DV8" s="1033"/>
      <c r="DW8" s="1033"/>
      <c r="DX8" s="1033"/>
      <c r="DY8" s="1033"/>
      <c r="DZ8" s="1033">
        <v>
34896</v>
      </c>
      <c r="EA8" s="1033"/>
      <c r="EB8" s="1033"/>
      <c r="EC8" s="1033"/>
      <c r="ED8" s="1033"/>
      <c r="EE8" s="1034">
        <v>
100</v>
      </c>
      <c r="EF8" s="1034"/>
      <c r="EG8" s="1034"/>
      <c r="EH8" s="1035"/>
      <c r="EI8" s="537" t="s">
        <v>
308</v>
      </c>
      <c r="EJ8" s="538"/>
      <c r="EK8" s="538"/>
      <c r="EL8" s="538"/>
      <c r="EM8" s="538"/>
      <c r="EN8" s="538"/>
      <c r="EO8" s="538"/>
      <c r="EP8" s="538"/>
      <c r="EQ8" s="538"/>
      <c r="ER8" s="538"/>
      <c r="ES8" s="538"/>
      <c r="ET8" s="538"/>
      <c r="EU8" s="538"/>
      <c r="EV8" s="539"/>
      <c r="EW8" s="1030" t="s">
        <v>
941</v>
      </c>
      <c r="EX8" s="678"/>
      <c r="EY8" s="678"/>
      <c r="EZ8" s="678"/>
      <c r="FA8" s="678"/>
      <c r="FB8" s="678"/>
      <c r="FC8" s="678"/>
      <c r="FD8" s="678"/>
      <c r="FE8" s="1053" t="s">
        <v>
939</v>
      </c>
      <c r="FF8" s="678"/>
      <c r="FG8" s="678"/>
      <c r="FH8" s="678"/>
      <c r="FI8" s="678"/>
      <c r="FJ8" s="678"/>
      <c r="FK8" s="678"/>
      <c r="FL8" s="678"/>
      <c r="FM8" s="1053" t="s">
        <v>
939</v>
      </c>
      <c r="FN8" s="678"/>
      <c r="FO8" s="678"/>
      <c r="FP8" s="678"/>
      <c r="FQ8" s="678"/>
      <c r="FR8" s="678"/>
      <c r="FS8" s="678"/>
      <c r="FT8" s="1054"/>
      <c r="FW8" s="5"/>
      <c r="FX8" s="47"/>
      <c r="FY8" s="30"/>
      <c r="FZ8" s="30"/>
      <c r="GA8" s="30"/>
      <c r="GB8" s="48"/>
      <c r="GC8" s="48"/>
      <c r="GD8" s="48"/>
      <c r="GE8" s="48"/>
      <c r="GF8" s="48"/>
      <c r="GG8" s="48"/>
      <c r="GH8" s="48"/>
      <c r="GI8" s="48"/>
      <c r="GJ8" s="48"/>
      <c r="GK8" s="48"/>
      <c r="GL8" s="48"/>
      <c r="GM8" s="48"/>
      <c r="GN8" s="48"/>
      <c r="GO8" s="48"/>
      <c r="GP8" s="48"/>
      <c r="GQ8" s="48"/>
      <c r="GR8" s="48"/>
      <c r="GS8" s="48"/>
      <c r="GT8" s="48"/>
      <c r="GU8" s="48"/>
      <c r="GV8" s="48"/>
      <c r="GW8" s="48"/>
      <c r="GX8" s="48"/>
      <c r="GY8" s="48"/>
      <c r="GZ8" s="47"/>
      <c r="HA8" s="47"/>
      <c r="HB8" s="47"/>
    </row>
    <row r="9" spans="1:210" ht="18" customHeight="1" x14ac:dyDescent="0.15">
      <c r="A9" s="43"/>
      <c r="B9" s="43"/>
      <c r="C9" s="43"/>
      <c r="D9" s="43"/>
      <c r="E9" s="43"/>
      <c r="F9" s="43"/>
      <c r="G9" s="43"/>
      <c r="H9" s="43"/>
      <c r="I9" s="43"/>
      <c r="J9" s="43"/>
      <c r="K9" s="568" t="s">
        <v>
309</v>
      </c>
      <c r="L9" s="569"/>
      <c r="M9" s="569"/>
      <c r="N9" s="569"/>
      <c r="O9" s="569"/>
      <c r="P9" s="569"/>
      <c r="Q9" s="569"/>
      <c r="R9" s="593"/>
      <c r="S9" s="1066">
        <v>
792407</v>
      </c>
      <c r="T9" s="1057"/>
      <c r="U9" s="1057"/>
      <c r="V9" s="1057"/>
      <c r="W9" s="1057"/>
      <c r="X9" s="1057">
        <v>
459595</v>
      </c>
      <c r="Y9" s="1057"/>
      <c r="Z9" s="1057"/>
      <c r="AA9" s="1057"/>
      <c r="AB9" s="1057"/>
      <c r="AC9" s="1057">
        <v>
332812</v>
      </c>
      <c r="AD9" s="1057"/>
      <c r="AE9" s="1057"/>
      <c r="AF9" s="1057"/>
      <c r="AG9" s="1057"/>
      <c r="AH9" s="1057">
        <v>
158296</v>
      </c>
      <c r="AI9" s="1057"/>
      <c r="AJ9" s="1057"/>
      <c r="AK9" s="1057"/>
      <c r="AL9" s="1057"/>
      <c r="AM9" s="1057">
        <v>
301299</v>
      </c>
      <c r="AN9" s="1057"/>
      <c r="AO9" s="1057"/>
      <c r="AP9" s="1057"/>
      <c r="AQ9" s="1057"/>
      <c r="AR9" s="1057">
        <v>
23644</v>
      </c>
      <c r="AS9" s="1057"/>
      <c r="AT9" s="1057"/>
      <c r="AU9" s="1057"/>
      <c r="AV9" s="1057"/>
      <c r="AW9" s="1057">
        <v>
56635</v>
      </c>
      <c r="AX9" s="1057"/>
      <c r="AY9" s="1057"/>
      <c r="AZ9" s="1057"/>
      <c r="BA9" s="1057"/>
      <c r="BB9" s="1057">
        <v>
252533</v>
      </c>
      <c r="BC9" s="1057"/>
      <c r="BD9" s="1057"/>
      <c r="BE9" s="1057"/>
      <c r="BF9" s="1058"/>
      <c r="BG9" s="844" t="s">
        <v>
310</v>
      </c>
      <c r="BH9" s="598"/>
      <c r="BI9" s="598"/>
      <c r="BJ9" s="598"/>
      <c r="BK9" s="598"/>
      <c r="BL9" s="598"/>
      <c r="BM9" s="598"/>
      <c r="BN9" s="845"/>
      <c r="BO9" s="636">
        <v>
1</v>
      </c>
      <c r="BP9" s="580"/>
      <c r="BQ9" s="580"/>
      <c r="BR9" s="580"/>
      <c r="BS9" s="580"/>
      <c r="BT9" s="580"/>
      <c r="BU9" s="580"/>
      <c r="BV9" s="580"/>
      <c r="BW9" s="1065">
        <v>
0</v>
      </c>
      <c r="BX9" s="1065"/>
      <c r="BY9" s="1065"/>
      <c r="BZ9" s="1065"/>
      <c r="CA9" s="1065"/>
      <c r="CB9" s="1065"/>
      <c r="CC9" s="636">
        <v>
1</v>
      </c>
      <c r="CD9" s="580"/>
      <c r="CE9" s="580"/>
      <c r="CF9" s="580"/>
      <c r="CG9" s="580"/>
      <c r="CH9" s="637"/>
      <c r="CI9" s="636">
        <v>
0</v>
      </c>
      <c r="CJ9" s="580"/>
      <c r="CK9" s="580"/>
      <c r="CL9" s="580"/>
      <c r="CM9" s="580"/>
      <c r="CN9" s="637"/>
      <c r="CO9" s="636">
        <v>
0</v>
      </c>
      <c r="CP9" s="580"/>
      <c r="CQ9" s="580"/>
      <c r="CR9" s="580"/>
      <c r="CS9" s="580"/>
      <c r="CT9" s="637"/>
      <c r="CU9" s="489"/>
      <c r="CV9" s="10" t="s">
        <v>
266</v>
      </c>
      <c r="CW9" s="4"/>
      <c r="CX9" s="1110" t="s">
        <v>
1062</v>
      </c>
      <c r="CY9" s="1110"/>
      <c r="CZ9" s="1110"/>
      <c r="DA9" s="1110"/>
      <c r="DB9" s="1110"/>
      <c r="DC9" s="1110"/>
      <c r="DD9" s="1110"/>
      <c r="DE9" s="1110"/>
      <c r="DF9" s="1110"/>
      <c r="DG9" s="1110"/>
      <c r="DH9" s="1110"/>
      <c r="DI9" s="1110"/>
      <c r="DJ9" s="1110"/>
      <c r="DK9" s="1110"/>
      <c r="DL9" s="1110"/>
      <c r="DM9" s="1110"/>
      <c r="DN9" s="1110"/>
      <c r="DO9" s="1110"/>
      <c r="DP9" s="1110"/>
      <c r="DQ9" s="1110"/>
      <c r="DR9" s="1110"/>
      <c r="DS9" s="1110"/>
      <c r="DT9" s="1110"/>
      <c r="DU9" s="1110"/>
      <c r="DV9" s="1110"/>
      <c r="DW9" s="1110"/>
      <c r="DX9" s="1110"/>
      <c r="DY9" s="1110"/>
      <c r="DZ9" s="1110"/>
      <c r="EA9" s="1110"/>
      <c r="EB9" s="1110"/>
      <c r="EC9" s="1110"/>
      <c r="ED9" s="1110"/>
      <c r="EE9" s="1110"/>
      <c r="EF9" s="148"/>
      <c r="EG9" s="148"/>
      <c r="EH9" s="148"/>
      <c r="EI9" s="546" t="s">
        <v>
311</v>
      </c>
      <c r="EJ9" s="547"/>
      <c r="EK9" s="547"/>
      <c r="EL9" s="547"/>
      <c r="EM9" s="547"/>
      <c r="EN9" s="547"/>
      <c r="EO9" s="547"/>
      <c r="EP9" s="547"/>
      <c r="EQ9" s="547"/>
      <c r="ER9" s="547"/>
      <c r="ES9" s="547"/>
      <c r="ET9" s="547"/>
      <c r="EU9" s="547"/>
      <c r="EV9" s="548"/>
      <c r="EW9" s="1055" t="s">
        <v>
939</v>
      </c>
      <c r="EX9" s="673"/>
      <c r="EY9" s="673"/>
      <c r="EZ9" s="673"/>
      <c r="FA9" s="673"/>
      <c r="FB9" s="673"/>
      <c r="FC9" s="673"/>
      <c r="FD9" s="673"/>
      <c r="FE9" s="1045" t="s">
        <v>
940</v>
      </c>
      <c r="FF9" s="673"/>
      <c r="FG9" s="673"/>
      <c r="FH9" s="673"/>
      <c r="FI9" s="673"/>
      <c r="FJ9" s="673"/>
      <c r="FK9" s="673"/>
      <c r="FL9" s="673"/>
      <c r="FM9" s="1045" t="s">
        <v>
939</v>
      </c>
      <c r="FN9" s="673"/>
      <c r="FO9" s="673"/>
      <c r="FP9" s="673"/>
      <c r="FQ9" s="673"/>
      <c r="FR9" s="673"/>
      <c r="FS9" s="673"/>
      <c r="FT9" s="1046"/>
      <c r="FW9" s="5"/>
      <c r="FX9" s="47"/>
      <c r="FY9" s="30"/>
      <c r="FZ9" s="30"/>
      <c r="GA9" s="30"/>
      <c r="GB9" s="48"/>
      <c r="GC9" s="48"/>
      <c r="GD9" s="48"/>
      <c r="GE9" s="48"/>
      <c r="GF9" s="48"/>
      <c r="GG9" s="48"/>
      <c r="GH9" s="48"/>
      <c r="GI9" s="48"/>
      <c r="GJ9" s="48"/>
      <c r="GK9" s="48"/>
      <c r="GL9" s="48"/>
      <c r="GM9" s="48"/>
      <c r="GN9" s="48"/>
      <c r="GO9" s="48"/>
      <c r="GP9" s="48"/>
      <c r="GQ9" s="48"/>
      <c r="GR9" s="48"/>
      <c r="GS9" s="48"/>
      <c r="GT9" s="48"/>
      <c r="GU9" s="48"/>
      <c r="GV9" s="48"/>
      <c r="GW9" s="48"/>
      <c r="GX9" s="48"/>
      <c r="GY9" s="48"/>
      <c r="GZ9" s="47"/>
      <c r="HA9" s="47"/>
      <c r="HB9" s="47"/>
    </row>
    <row r="10" spans="1:210" ht="18" customHeight="1" x14ac:dyDescent="0.15">
      <c r="A10" s="43"/>
      <c r="B10" s="43"/>
      <c r="C10" s="43"/>
      <c r="D10" s="43"/>
      <c r="E10" s="43"/>
      <c r="F10" s="43"/>
      <c r="G10" s="43"/>
      <c r="H10" s="43"/>
      <c r="I10" s="43"/>
      <c r="J10" s="43"/>
      <c r="K10" s="221"/>
      <c r="M10" s="220" t="s">
        <v>
312</v>
      </c>
      <c r="N10" s="220"/>
      <c r="O10" s="220"/>
      <c r="P10" s="220"/>
      <c r="Q10" s="220"/>
      <c r="R10" s="220"/>
      <c r="S10" s="220"/>
      <c r="T10" s="220"/>
      <c r="U10" s="220"/>
      <c r="V10" s="220"/>
      <c r="W10" s="220"/>
      <c r="X10" s="220"/>
      <c r="Y10" s="220"/>
      <c r="Z10" s="224"/>
      <c r="AA10" s="224"/>
      <c r="AB10" s="224"/>
      <c r="AC10" s="224"/>
      <c r="AD10" s="224"/>
      <c r="AE10" s="224"/>
      <c r="AF10" s="224"/>
      <c r="AG10" s="224"/>
      <c r="AH10" s="224"/>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568" t="s">
        <v>
313</v>
      </c>
      <c r="BH10" s="569"/>
      <c r="BI10" s="569"/>
      <c r="BJ10" s="569"/>
      <c r="BK10" s="569"/>
      <c r="BL10" s="569"/>
      <c r="BM10" s="569"/>
      <c r="BN10" s="593"/>
      <c r="BO10" s="1107">
        <v>
8</v>
      </c>
      <c r="BP10" s="1108"/>
      <c r="BQ10" s="1108"/>
      <c r="BR10" s="1108"/>
      <c r="BS10" s="1108"/>
      <c r="BT10" s="1108"/>
      <c r="BU10" s="1108"/>
      <c r="BV10" s="1108"/>
      <c r="BW10" s="1109">
        <v>
4</v>
      </c>
      <c r="BX10" s="1109"/>
      <c r="BY10" s="1109"/>
      <c r="BZ10" s="1109"/>
      <c r="CA10" s="1109"/>
      <c r="CB10" s="1109"/>
      <c r="CC10" s="933">
        <v>
1</v>
      </c>
      <c r="CD10" s="563"/>
      <c r="CE10" s="563"/>
      <c r="CF10" s="563"/>
      <c r="CG10" s="563"/>
      <c r="CH10" s="934"/>
      <c r="CI10" s="933">
        <v>
2</v>
      </c>
      <c r="CJ10" s="563"/>
      <c r="CK10" s="563"/>
      <c r="CL10" s="563"/>
      <c r="CM10" s="563"/>
      <c r="CN10" s="934"/>
      <c r="CO10" s="933">
        <v>
1</v>
      </c>
      <c r="CP10" s="563"/>
      <c r="CQ10" s="563"/>
      <c r="CR10" s="563"/>
      <c r="CS10" s="563"/>
      <c r="CT10" s="934"/>
      <c r="CU10" s="4"/>
      <c r="CX10" s="1111"/>
      <c r="CY10" s="1111"/>
      <c r="CZ10" s="1111"/>
      <c r="DA10" s="1111"/>
      <c r="DB10" s="1111"/>
      <c r="DC10" s="1111"/>
      <c r="DD10" s="1111"/>
      <c r="DE10" s="1111"/>
      <c r="DF10" s="1111"/>
      <c r="DG10" s="1111"/>
      <c r="DH10" s="1111"/>
      <c r="DI10" s="1111"/>
      <c r="DJ10" s="1111"/>
      <c r="DK10" s="1111"/>
      <c r="DL10" s="1111"/>
      <c r="DM10" s="1111"/>
      <c r="DN10" s="1111"/>
      <c r="DO10" s="1111"/>
      <c r="DP10" s="1111"/>
      <c r="DQ10" s="1111"/>
      <c r="DR10" s="1111"/>
      <c r="DS10" s="1111"/>
      <c r="DT10" s="1111"/>
      <c r="DU10" s="1111"/>
      <c r="DV10" s="1111"/>
      <c r="DW10" s="1111"/>
      <c r="DX10" s="1111"/>
      <c r="DY10" s="1111"/>
      <c r="DZ10" s="1111"/>
      <c r="EA10" s="1111"/>
      <c r="EB10" s="1111"/>
      <c r="EC10" s="1111"/>
      <c r="ED10" s="1111"/>
      <c r="EE10" s="1111"/>
      <c r="EI10" s="567" t="s">
        <v>
70</v>
      </c>
      <c r="EJ10" s="567"/>
      <c r="EK10" s="567"/>
      <c r="EL10" s="567"/>
      <c r="EM10" s="567"/>
      <c r="EN10" s="567"/>
      <c r="EO10" s="567"/>
      <c r="EP10" s="567"/>
      <c r="EQ10" s="567"/>
      <c r="ER10" s="567"/>
      <c r="ES10" s="567"/>
      <c r="ET10" s="567"/>
      <c r="EU10" s="567"/>
      <c r="EV10" s="567"/>
      <c r="EW10" s="1047">
        <v>
8707</v>
      </c>
      <c r="EX10" s="1048"/>
      <c r="EY10" s="1048"/>
      <c r="EZ10" s="1048"/>
      <c r="FA10" s="1048"/>
      <c r="FB10" s="1048"/>
      <c r="FC10" s="1048"/>
      <c r="FD10" s="1048"/>
      <c r="FE10" s="1049">
        <v>
29</v>
      </c>
      <c r="FF10" s="1049"/>
      <c r="FG10" s="1049"/>
      <c r="FH10" s="1049"/>
      <c r="FI10" s="1049"/>
      <c r="FJ10" s="1049"/>
      <c r="FK10" s="1049"/>
      <c r="FL10" s="1049"/>
      <c r="FM10" s="1050" t="s">
        <v>
939</v>
      </c>
      <c r="FN10" s="1051"/>
      <c r="FO10" s="1051"/>
      <c r="FP10" s="1051"/>
      <c r="FQ10" s="1051"/>
      <c r="FR10" s="1051"/>
      <c r="FS10" s="1051"/>
      <c r="FT10" s="1052"/>
      <c r="FW10" s="5"/>
      <c r="FX10" s="47"/>
      <c r="FY10" s="30"/>
      <c r="FZ10" s="30"/>
      <c r="GA10" s="30"/>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7"/>
      <c r="HA10" s="47"/>
      <c r="HB10" s="47"/>
    </row>
    <row r="11" spans="1:210" ht="18" customHeight="1" x14ac:dyDescent="0.15">
      <c r="A11" s="43"/>
      <c r="B11" s="43"/>
      <c r="C11" s="43"/>
      <c r="D11" s="43"/>
      <c r="E11" s="43"/>
      <c r="F11" s="43"/>
      <c r="G11" s="43"/>
      <c r="H11" s="43"/>
      <c r="I11" s="43"/>
      <c r="J11" s="43"/>
      <c r="K11" s="221"/>
      <c r="L11" s="220"/>
      <c r="M11" s="220"/>
      <c r="N11" s="220"/>
      <c r="O11" s="220"/>
      <c r="P11" s="220"/>
      <c r="Q11" s="220"/>
      <c r="R11" s="220"/>
      <c r="S11" s="220"/>
      <c r="T11" s="220"/>
      <c r="U11" s="220"/>
      <c r="V11" s="220"/>
      <c r="W11" s="220"/>
      <c r="X11" s="220"/>
      <c r="Y11" s="220"/>
      <c r="Z11" s="224"/>
      <c r="AA11" s="224"/>
      <c r="AB11" s="224"/>
      <c r="AC11" s="224"/>
      <c r="AD11" s="224"/>
      <c r="AE11" s="224"/>
      <c r="AF11" s="224"/>
      <c r="AG11" s="224"/>
      <c r="AH11" s="224"/>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t="s">
        <v>
755</v>
      </c>
      <c r="BI11" s="220"/>
      <c r="BJ11" s="220"/>
      <c r="BK11" s="220"/>
      <c r="BL11" s="220"/>
      <c r="BM11" s="220"/>
      <c r="BN11" s="220"/>
      <c r="BO11" s="220"/>
      <c r="BP11" s="220"/>
      <c r="BQ11" s="220"/>
      <c r="BR11" s="220"/>
      <c r="BS11" s="220"/>
      <c r="BT11" s="221"/>
      <c r="BU11" s="221"/>
      <c r="BV11" s="221"/>
      <c r="BW11" s="221"/>
      <c r="BX11" s="221"/>
      <c r="BY11" s="221"/>
      <c r="BZ11" s="221"/>
      <c r="CA11" s="221"/>
      <c r="CB11" s="221"/>
      <c r="CC11" s="221"/>
      <c r="CD11" s="74"/>
      <c r="CE11" s="74"/>
      <c r="CF11" s="74"/>
      <c r="CG11" s="74"/>
      <c r="CH11" s="74"/>
      <c r="CI11" s="74"/>
      <c r="CJ11" s="74"/>
      <c r="CK11" s="74"/>
      <c r="CL11" s="74"/>
      <c r="CM11" s="74"/>
      <c r="CN11" s="74"/>
      <c r="CO11" s="74"/>
      <c r="CP11" s="74"/>
      <c r="CQ11" s="74"/>
      <c r="CR11" s="74"/>
      <c r="CS11" s="74"/>
      <c r="CT11" s="74"/>
      <c r="CU11" s="489"/>
      <c r="CV11" s="489" t="s">
        <v>
266</v>
      </c>
      <c r="CW11" s="489"/>
      <c r="CX11" s="489" t="s">
        <v>
385</v>
      </c>
      <c r="CY11" s="489"/>
      <c r="CZ11" s="489"/>
      <c r="DA11" s="494"/>
      <c r="DB11" s="494"/>
      <c r="DC11" s="494"/>
      <c r="DD11" s="494"/>
      <c r="DE11" s="494"/>
      <c r="DF11" s="494"/>
      <c r="DG11" s="494"/>
      <c r="DH11" s="494"/>
      <c r="DI11" s="494"/>
      <c r="DJ11" s="494"/>
      <c r="DK11" s="489"/>
      <c r="DL11" s="489"/>
      <c r="DM11" s="489"/>
      <c r="DN11" s="489"/>
      <c r="DO11" s="489"/>
      <c r="DP11" s="489"/>
      <c r="DQ11" s="489"/>
      <c r="DR11" s="489"/>
      <c r="DS11" s="489"/>
      <c r="DT11" s="489"/>
      <c r="DU11" s="489"/>
      <c r="DV11" s="489"/>
      <c r="DW11" s="489"/>
      <c r="DX11" s="489"/>
      <c r="DY11" s="489"/>
      <c r="DZ11" s="489"/>
      <c r="EA11" s="489"/>
      <c r="EB11" s="489"/>
      <c r="EC11" s="489"/>
      <c r="ED11" s="489"/>
      <c r="EE11" s="87"/>
      <c r="EF11" s="87"/>
      <c r="EG11" s="87"/>
      <c r="EH11" s="87"/>
      <c r="EI11" s="221"/>
      <c r="EJ11" s="1056" t="s">
        <v>
737</v>
      </c>
      <c r="EK11" s="1056"/>
      <c r="EL11" s="224" t="s">
        <v>
314</v>
      </c>
      <c r="EM11" s="224"/>
      <c r="EN11" s="224"/>
      <c r="EO11" s="224"/>
      <c r="EP11" s="224"/>
      <c r="EQ11" s="224"/>
      <c r="ER11" s="224"/>
      <c r="ES11" s="224"/>
      <c r="ET11" s="88"/>
      <c r="EU11" s="217"/>
      <c r="EV11" s="217"/>
      <c r="EW11" s="217"/>
      <c r="EX11" s="217"/>
      <c r="EY11" s="217"/>
      <c r="EZ11" s="217"/>
      <c r="FA11" s="217"/>
      <c r="FB11" s="217"/>
      <c r="FC11" s="217"/>
      <c r="FD11" s="217"/>
      <c r="FE11" s="217"/>
      <c r="FF11" s="217"/>
      <c r="FG11" s="217"/>
      <c r="FH11" s="217"/>
      <c r="FI11" s="217"/>
      <c r="FJ11" s="217"/>
      <c r="FK11" s="43"/>
      <c r="FL11" s="43"/>
      <c r="FM11" s="43"/>
      <c r="FN11" s="43"/>
      <c r="FO11" s="43"/>
      <c r="FP11" s="221"/>
      <c r="FQ11" s="89"/>
      <c r="FR11" s="89"/>
      <c r="FS11" s="38"/>
      <c r="FT11" s="221"/>
      <c r="FW11" s="5"/>
      <c r="FX11" s="47"/>
      <c r="FY11" s="30"/>
      <c r="FZ11" s="30"/>
      <c r="GA11" s="30"/>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7"/>
      <c r="HA11" s="47"/>
      <c r="HB11" s="47"/>
    </row>
    <row r="12" spans="1:210" ht="18" customHeight="1" x14ac:dyDescent="0.15">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10"/>
      <c r="AA12" s="221"/>
      <c r="AB12" s="221"/>
      <c r="AC12" s="221"/>
      <c r="AD12" s="221"/>
      <c r="AE12" s="221"/>
      <c r="AF12" s="221"/>
      <c r="AG12" s="221" t="s">
        <v>
721</v>
      </c>
      <c r="AH12" s="221"/>
      <c r="AI12" s="221"/>
      <c r="AJ12" s="221" t="s">
        <v>
721</v>
      </c>
      <c r="AK12" s="221"/>
      <c r="AL12" s="221"/>
      <c r="AM12" s="221"/>
      <c r="AN12" s="221"/>
      <c r="AO12" s="221"/>
      <c r="AP12" s="221"/>
      <c r="AQ12" s="221"/>
      <c r="AR12" s="221"/>
      <c r="AS12" s="221"/>
      <c r="AT12" s="221"/>
      <c r="AU12" s="221"/>
      <c r="AV12" s="221"/>
      <c r="AW12" s="221"/>
      <c r="AX12" s="221"/>
      <c r="AY12" s="221"/>
      <c r="AZ12" s="221"/>
      <c r="BA12" s="221"/>
      <c r="BB12" s="221"/>
      <c r="BC12" s="221"/>
      <c r="BD12" s="221"/>
      <c r="BE12" s="221"/>
      <c r="BF12" s="221"/>
      <c r="BG12" s="221"/>
      <c r="BH12" s="43" t="s">
        <v>
731</v>
      </c>
      <c r="BI12" s="221"/>
      <c r="BJ12" s="221"/>
      <c r="BK12" s="221"/>
      <c r="BL12" s="221"/>
      <c r="BM12" s="221"/>
      <c r="BN12" s="221"/>
      <c r="BO12" s="221"/>
      <c r="BP12" s="221"/>
      <c r="BQ12" s="221"/>
      <c r="BR12" s="221"/>
      <c r="BS12" s="221"/>
      <c r="BT12" s="221"/>
      <c r="BU12" s="221"/>
      <c r="BV12" s="221"/>
      <c r="BW12" s="221"/>
      <c r="BX12" s="221"/>
      <c r="BY12" s="221"/>
      <c r="BZ12" s="221"/>
      <c r="CA12" s="221"/>
      <c r="CB12" s="221"/>
      <c r="CC12" s="221"/>
      <c r="CD12" s="221"/>
      <c r="CE12" s="221"/>
      <c r="CF12" s="221"/>
      <c r="CG12" s="221"/>
      <c r="CH12" s="221"/>
      <c r="CI12" s="221"/>
      <c r="CJ12" s="221"/>
      <c r="CK12" s="221"/>
      <c r="CL12" s="221"/>
      <c r="CM12" s="221"/>
      <c r="CN12" s="221"/>
      <c r="CO12" s="221"/>
      <c r="CP12" s="221"/>
      <c r="CQ12" s="221"/>
      <c r="CR12" s="221"/>
      <c r="CS12" s="221"/>
      <c r="CT12" s="221"/>
      <c r="CU12" s="489"/>
      <c r="CV12" s="489"/>
      <c r="CW12" s="489"/>
      <c r="CX12" s="4" t="s">
        <v>
673</v>
      </c>
      <c r="CY12" s="90"/>
      <c r="CZ12" s="90"/>
      <c r="DA12" s="90"/>
      <c r="DB12" s="90"/>
      <c r="DC12" s="87"/>
      <c r="DD12" s="87"/>
      <c r="DE12" s="87"/>
      <c r="DF12" s="87"/>
      <c r="DG12" s="87"/>
      <c r="DH12" s="87"/>
      <c r="DI12" s="87"/>
      <c r="DJ12" s="87"/>
      <c r="DK12" s="87"/>
      <c r="DL12" s="87"/>
      <c r="DM12" s="87"/>
      <c r="DN12" s="87"/>
      <c r="DO12" s="87"/>
      <c r="DP12" s="87"/>
      <c r="DQ12" s="87"/>
      <c r="DR12" s="87"/>
      <c r="DS12" s="87"/>
      <c r="DT12" s="87"/>
      <c r="DU12" s="87"/>
      <c r="DV12" s="87"/>
      <c r="DW12" s="87"/>
      <c r="DX12" s="87"/>
      <c r="DY12" s="87"/>
      <c r="DZ12" s="87"/>
      <c r="EA12" s="87"/>
      <c r="EB12" s="87"/>
      <c r="EC12" s="87"/>
      <c r="ED12" s="87"/>
      <c r="EE12" s="87"/>
      <c r="EF12" s="87"/>
      <c r="EG12" s="91"/>
      <c r="EH12" s="91"/>
      <c r="EI12" s="4"/>
      <c r="EJ12" s="220" t="s">
        <v>
316</v>
      </c>
      <c r="EL12" s="220"/>
      <c r="EM12" s="220"/>
      <c r="EN12" s="220"/>
      <c r="EO12" s="220"/>
      <c r="EP12" s="220"/>
      <c r="EQ12" s="220"/>
      <c r="ER12" s="220"/>
      <c r="ES12" s="220"/>
      <c r="ET12" s="224"/>
      <c r="EU12" s="224"/>
      <c r="EV12" s="224"/>
      <c r="EW12" s="224"/>
      <c r="EX12" s="224"/>
      <c r="EY12" s="224"/>
      <c r="EZ12" s="224"/>
      <c r="FA12" s="224"/>
      <c r="FB12" s="224"/>
      <c r="FC12" s="224"/>
      <c r="FD12" s="224"/>
      <c r="FE12" s="224"/>
      <c r="FF12" s="224"/>
      <c r="FG12" s="224"/>
      <c r="FH12" s="221"/>
      <c r="FI12" s="221"/>
      <c r="FJ12" s="221"/>
      <c r="FK12" s="43"/>
      <c r="FL12" s="43"/>
      <c r="FM12" s="43"/>
      <c r="FN12" s="43"/>
      <c r="FO12" s="43"/>
      <c r="FP12" s="217"/>
      <c r="FQ12" s="89"/>
      <c r="FR12" s="89"/>
      <c r="FS12" s="38"/>
      <c r="FT12" s="218"/>
      <c r="FW12" s="32"/>
      <c r="FX12" s="47"/>
      <c r="FY12" s="88"/>
      <c r="FZ12" s="88"/>
      <c r="GA12" s="88"/>
      <c r="GB12" s="49"/>
      <c r="GC12" s="49"/>
      <c r="GD12" s="49"/>
      <c r="GE12" s="49"/>
      <c r="GF12" s="49"/>
      <c r="GG12" s="49"/>
      <c r="GH12" s="49"/>
      <c r="GI12" s="49"/>
      <c r="GJ12" s="49"/>
      <c r="GK12" s="49"/>
      <c r="GL12" s="49"/>
      <c r="GM12" s="49"/>
      <c r="GN12" s="49"/>
      <c r="GO12" s="49"/>
      <c r="GP12" s="49"/>
      <c r="GQ12" s="49"/>
      <c r="GR12" s="49"/>
      <c r="GS12" s="49"/>
      <c r="GT12" s="49"/>
      <c r="GU12" s="49"/>
      <c r="GV12" s="49"/>
      <c r="GW12" s="49"/>
      <c r="GX12" s="49"/>
      <c r="GY12" s="49"/>
      <c r="GZ12" s="47"/>
      <c r="HA12" s="47"/>
      <c r="HB12" s="47"/>
    </row>
    <row r="13" spans="1:210" ht="18" customHeight="1" x14ac:dyDescent="0.15">
      <c r="A13" s="43"/>
      <c r="B13" s="43"/>
      <c r="C13" s="43"/>
      <c r="D13" s="43"/>
      <c r="E13" s="43"/>
      <c r="F13" s="43"/>
      <c r="G13" s="43"/>
      <c r="H13" s="3"/>
      <c r="I13" s="43"/>
      <c r="J13" s="43"/>
      <c r="K13" s="43"/>
      <c r="L13" s="43"/>
      <c r="M13" s="596" t="s">
        <v>
716</v>
      </c>
      <c r="N13" s="596"/>
      <c r="O13" s="8" t="s">
        <v>
717</v>
      </c>
      <c r="P13" s="8" t="s">
        <v>
724</v>
      </c>
      <c r="Q13" s="8"/>
      <c r="R13" s="223" t="s">
        <v>
317</v>
      </c>
      <c r="S13" s="43"/>
      <c r="T13" s="43"/>
      <c r="U13" s="43"/>
      <c r="V13" s="43"/>
      <c r="W13" s="43"/>
      <c r="X13" s="43"/>
      <c r="Y13" s="43"/>
      <c r="Z13" s="10"/>
      <c r="AA13" s="221"/>
      <c r="AB13" s="221"/>
      <c r="AC13" s="221"/>
      <c r="AD13" s="221"/>
      <c r="AE13" s="221"/>
      <c r="AF13" s="221"/>
      <c r="AG13" s="221"/>
      <c r="AH13" s="221"/>
      <c r="AI13" s="221"/>
      <c r="AJ13" s="221"/>
      <c r="AK13" s="221"/>
      <c r="AL13" s="221"/>
      <c r="AM13" s="221"/>
      <c r="AN13" s="221"/>
      <c r="AO13" s="221"/>
      <c r="AP13" s="221"/>
      <c r="AQ13" s="221"/>
      <c r="AR13" s="221"/>
      <c r="AS13" s="221"/>
      <c r="AT13" s="221"/>
      <c r="AU13" s="221"/>
      <c r="AV13" s="221"/>
      <c r="AW13" s="221"/>
      <c r="AX13" s="221"/>
      <c r="AY13" s="221"/>
      <c r="AZ13" s="221"/>
      <c r="BA13" s="221"/>
      <c r="BB13" s="221"/>
      <c r="BC13" s="221"/>
      <c r="BD13" s="221"/>
      <c r="BE13" s="221"/>
      <c r="BF13" s="221"/>
      <c r="BG13" s="221"/>
      <c r="BH13" s="43" t="s">
        <v>
732</v>
      </c>
      <c r="CD13" s="221"/>
      <c r="CE13" s="221"/>
      <c r="CF13" s="221"/>
      <c r="CG13" s="221"/>
      <c r="CH13" s="221"/>
      <c r="CI13" s="221"/>
      <c r="CJ13" s="221"/>
      <c r="CK13" s="221"/>
      <c r="CL13" s="221"/>
      <c r="CM13" s="221"/>
      <c r="CN13" s="221"/>
      <c r="CO13" s="221"/>
      <c r="CP13" s="221"/>
      <c r="CQ13" s="221"/>
      <c r="CR13" s="221"/>
      <c r="CS13" s="221"/>
      <c r="CT13" s="221"/>
      <c r="CU13" s="489"/>
      <c r="CV13" s="489"/>
      <c r="CW13" s="489"/>
      <c r="CX13" s="4" t="s">
        <v>
386</v>
      </c>
      <c r="CY13" s="90"/>
      <c r="CZ13" s="90"/>
      <c r="DA13" s="90"/>
      <c r="DB13" s="90"/>
      <c r="DC13" s="87"/>
      <c r="DD13" s="87"/>
      <c r="DE13" s="87"/>
      <c r="DF13" s="87"/>
      <c r="DG13" s="87"/>
      <c r="DH13" s="87"/>
      <c r="DI13" s="87"/>
      <c r="DJ13" s="87"/>
      <c r="DK13" s="87"/>
      <c r="DL13" s="87"/>
      <c r="DM13" s="87"/>
      <c r="DN13" s="87"/>
      <c r="DO13" s="87"/>
      <c r="DP13" s="87"/>
      <c r="DQ13" s="87"/>
      <c r="DR13" s="87"/>
      <c r="DS13" s="87"/>
      <c r="DT13" s="87"/>
      <c r="DU13" s="87"/>
      <c r="DV13" s="87"/>
      <c r="DW13" s="87"/>
      <c r="DX13" s="87"/>
      <c r="DY13" s="87"/>
      <c r="DZ13" s="87"/>
      <c r="EA13" s="87"/>
      <c r="EB13" s="87"/>
      <c r="EC13" s="87"/>
      <c r="ED13" s="87"/>
      <c r="EE13" s="87"/>
      <c r="EF13" s="87"/>
      <c r="EG13" s="78"/>
      <c r="EH13" s="78"/>
      <c r="FW13" s="38"/>
      <c r="FX13" s="47"/>
      <c r="FY13" s="30"/>
      <c r="FZ13" s="30"/>
      <c r="GA13" s="30"/>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7"/>
      <c r="HA13" s="47"/>
      <c r="HB13" s="47"/>
    </row>
    <row r="14" spans="1:210" ht="18" customHeight="1" x14ac:dyDescent="0.15">
      <c r="A14" s="43"/>
      <c r="B14" s="43"/>
      <c r="C14" s="43"/>
      <c r="D14" s="1070" t="s">
        <v>
318</v>
      </c>
      <c r="E14" s="1071" t="s">
        <v>
319</v>
      </c>
      <c r="F14" s="1071"/>
      <c r="G14" s="1071"/>
      <c r="H14" s="3"/>
      <c r="I14" s="43"/>
      <c r="J14" s="43"/>
      <c r="K14" s="8"/>
      <c r="R14" s="223"/>
      <c r="S14" s="223"/>
      <c r="T14" s="223"/>
      <c r="U14" s="223"/>
      <c r="V14" s="223"/>
      <c r="W14" s="223"/>
      <c r="X14" s="223"/>
      <c r="Y14" s="220"/>
      <c r="Z14" s="220"/>
      <c r="AA14" s="220"/>
      <c r="AB14" s="220"/>
      <c r="AC14" s="220"/>
      <c r="AD14" s="220"/>
      <c r="AE14" s="220"/>
      <c r="AF14" s="220"/>
      <c r="AG14" s="220"/>
      <c r="AH14" s="220"/>
      <c r="AI14" s="220"/>
      <c r="AJ14" s="220"/>
      <c r="AK14" s="220"/>
      <c r="AL14" s="220"/>
      <c r="AM14" s="220"/>
      <c r="AN14" s="221"/>
      <c r="AO14" s="221"/>
      <c r="AP14" s="221"/>
      <c r="AQ14" s="221"/>
      <c r="AR14" s="221"/>
      <c r="AS14" s="221"/>
      <c r="AT14" s="221"/>
      <c r="AU14" s="221"/>
      <c r="AV14" s="1037">
        <v>
43556</v>
      </c>
      <c r="AW14" s="1037"/>
      <c r="AX14" s="1037"/>
      <c r="AY14" s="1037"/>
      <c r="AZ14" s="1037"/>
      <c r="BA14" s="1037"/>
      <c r="BB14" s="1037"/>
      <c r="BC14" s="1037"/>
      <c r="BD14" s="1037"/>
      <c r="BE14" s="1037"/>
      <c r="BF14" s="1037"/>
      <c r="BG14" s="221"/>
      <c r="BH14" s="45" t="s">
        <v>
733</v>
      </c>
      <c r="BI14" s="220"/>
      <c r="BJ14" s="220"/>
      <c r="BK14" s="220"/>
      <c r="BL14" s="220"/>
      <c r="BM14" s="220"/>
      <c r="BN14" s="220"/>
      <c r="BO14" s="220"/>
      <c r="BP14" s="220"/>
      <c r="BQ14" s="220"/>
      <c r="BR14" s="220"/>
      <c r="BS14" s="220"/>
      <c r="BT14" s="221"/>
      <c r="BU14" s="221"/>
      <c r="BV14" s="221"/>
      <c r="BW14" s="221"/>
      <c r="BX14" s="221"/>
      <c r="BY14" s="221"/>
      <c r="BZ14" s="221"/>
      <c r="CA14" s="221"/>
      <c r="CB14" s="221"/>
      <c r="CC14" s="221"/>
      <c r="CD14" s="221"/>
      <c r="CE14" s="221"/>
      <c r="CF14" s="221"/>
      <c r="CG14" s="221"/>
      <c r="CH14" s="221"/>
      <c r="CI14" s="221"/>
      <c r="CJ14" s="221"/>
      <c r="CK14" s="221"/>
      <c r="CL14" s="221"/>
      <c r="CM14" s="221"/>
      <c r="CN14" s="221"/>
      <c r="CO14" s="221"/>
      <c r="CP14" s="221"/>
      <c r="CQ14" s="221"/>
      <c r="CR14" s="221"/>
      <c r="CS14" s="221"/>
      <c r="CT14" s="221"/>
      <c r="CU14" s="489"/>
      <c r="CV14" s="489" t="s">
        <v>
324</v>
      </c>
      <c r="CW14" s="489"/>
      <c r="CX14" s="489"/>
      <c r="CY14" s="90"/>
      <c r="CZ14" s="90"/>
      <c r="DA14" s="90"/>
      <c r="DB14" s="90"/>
      <c r="DC14" s="87"/>
      <c r="DD14" s="87"/>
      <c r="DE14" s="87"/>
      <c r="DF14" s="87"/>
      <c r="DG14" s="87"/>
      <c r="DH14" s="87"/>
      <c r="DI14" s="87"/>
      <c r="DJ14" s="87"/>
      <c r="DK14" s="87"/>
      <c r="DL14" s="87"/>
      <c r="DM14" s="87"/>
      <c r="DN14" s="87"/>
      <c r="DO14" s="87"/>
      <c r="DP14" s="87"/>
      <c r="DQ14" s="87"/>
      <c r="DR14" s="87"/>
      <c r="DS14" s="87"/>
      <c r="DT14" s="87"/>
      <c r="DU14" s="87"/>
      <c r="DV14" s="87"/>
      <c r="DW14" s="87"/>
      <c r="DX14" s="87"/>
      <c r="DY14" s="87"/>
      <c r="DZ14" s="87"/>
      <c r="EA14" s="87"/>
      <c r="EB14" s="87"/>
      <c r="EC14" s="87"/>
      <c r="ED14" s="87"/>
      <c r="EE14" s="87"/>
      <c r="EF14" s="87"/>
      <c r="EG14" s="489"/>
      <c r="EH14" s="489"/>
      <c r="EI14" s="4"/>
      <c r="EK14" s="545" t="s">
        <v>
943</v>
      </c>
      <c r="EL14" s="545"/>
      <c r="EM14" s="71" t="s">
        <v>
3</v>
      </c>
      <c r="EN14" s="71" t="s">
        <v>
21</v>
      </c>
      <c r="EO14" s="71"/>
      <c r="EP14" s="11" t="s">
        <v>
327</v>
      </c>
      <c r="EQ14" s="11"/>
      <c r="ER14" s="11"/>
      <c r="ES14" s="11"/>
      <c r="ET14" s="11"/>
      <c r="EU14" s="5"/>
      <c r="EV14" s="4"/>
      <c r="EW14" s="4"/>
      <c r="EX14" s="4"/>
      <c r="EY14" s="4"/>
      <c r="EZ14" s="4"/>
      <c r="FA14" s="4"/>
      <c r="FB14" s="4"/>
      <c r="FC14" s="4"/>
      <c r="FD14" s="4"/>
      <c r="FE14" s="4"/>
      <c r="FF14" s="4"/>
      <c r="FG14" s="4"/>
      <c r="FH14" s="5"/>
      <c r="FI14" s="5"/>
      <c r="FJ14" s="5"/>
      <c r="FK14" s="43"/>
      <c r="FL14" s="43"/>
      <c r="FM14" s="43"/>
      <c r="FN14" s="43"/>
      <c r="FO14" s="43"/>
      <c r="FP14" s="5"/>
      <c r="FQ14" s="89"/>
      <c r="FR14" s="89"/>
      <c r="FS14" s="38"/>
      <c r="FT14" s="38"/>
      <c r="FU14" s="38"/>
      <c r="FV14" s="38"/>
      <c r="FW14" s="38"/>
      <c r="FX14" s="47"/>
      <c r="FY14" s="30"/>
      <c r="FZ14" s="30"/>
      <c r="GA14" s="30"/>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7"/>
      <c r="HA14" s="47"/>
      <c r="HB14" s="47"/>
    </row>
    <row r="15" spans="1:210" ht="18" customHeight="1" x14ac:dyDescent="0.15">
      <c r="A15" s="43"/>
      <c r="B15" s="43"/>
      <c r="C15" s="43"/>
      <c r="D15" s="1070"/>
      <c r="E15" s="1071"/>
      <c r="F15" s="1071"/>
      <c r="G15" s="1071"/>
      <c r="H15" s="3"/>
      <c r="I15" s="43"/>
      <c r="J15" s="43"/>
      <c r="K15" s="572" t="s">
        <v>
6</v>
      </c>
      <c r="L15" s="565"/>
      <c r="M15" s="565"/>
      <c r="N15" s="565"/>
      <c r="O15" s="565"/>
      <c r="P15" s="565"/>
      <c r="Q15" s="565"/>
      <c r="R15" s="566"/>
      <c r="S15" s="655" t="s">
        <v>
293</v>
      </c>
      <c r="T15" s="656"/>
      <c r="U15" s="656"/>
      <c r="V15" s="656"/>
      <c r="W15" s="657"/>
      <c r="X15" s="655" t="s">
        <v>
320</v>
      </c>
      <c r="Y15" s="656"/>
      <c r="Z15" s="656"/>
      <c r="AA15" s="656"/>
      <c r="AB15" s="657"/>
      <c r="AC15" s="590" t="s">
        <v>
321</v>
      </c>
      <c r="AD15" s="591"/>
      <c r="AE15" s="591"/>
      <c r="AF15" s="591"/>
      <c r="AG15" s="591"/>
      <c r="AH15" s="591"/>
      <c r="AI15" s="591"/>
      <c r="AJ15" s="591"/>
      <c r="AK15" s="591"/>
      <c r="AL15" s="592"/>
      <c r="AM15" s="1059" t="s">
        <v>
322</v>
      </c>
      <c r="AN15" s="1060"/>
      <c r="AO15" s="1060"/>
      <c r="AP15" s="1060"/>
      <c r="AQ15" s="1061"/>
      <c r="AR15" s="572" t="s">
        <v>
725</v>
      </c>
      <c r="AS15" s="565"/>
      <c r="AT15" s="565"/>
      <c r="AU15" s="565"/>
      <c r="AV15" s="566"/>
      <c r="AW15" s="655" t="s">
        <v>
323</v>
      </c>
      <c r="AX15" s="656"/>
      <c r="AY15" s="656"/>
      <c r="AZ15" s="656"/>
      <c r="BA15" s="657"/>
      <c r="BB15" s="655" t="s">
        <v>
71</v>
      </c>
      <c r="BC15" s="656"/>
      <c r="BD15" s="656"/>
      <c r="BE15" s="656"/>
      <c r="BF15" s="657"/>
      <c r="BG15" s="221"/>
      <c r="BH15" s="45"/>
      <c r="BI15" s="221"/>
      <c r="BJ15" s="221"/>
      <c r="BK15" s="221"/>
      <c r="BL15" s="221"/>
      <c r="BM15" s="221"/>
      <c r="BN15" s="221"/>
      <c r="BO15" s="221"/>
      <c r="BP15" s="221"/>
      <c r="BQ15" s="221"/>
      <c r="BR15" s="221"/>
      <c r="BS15" s="221"/>
      <c r="BT15" s="221"/>
      <c r="BU15" s="221"/>
      <c r="BV15" s="221"/>
      <c r="BW15" s="221"/>
      <c r="BX15" s="221"/>
      <c r="BY15" s="221"/>
      <c r="BZ15" s="221"/>
      <c r="CA15" s="221"/>
      <c r="CB15" s="221"/>
      <c r="CC15" s="221"/>
      <c r="CD15" s="221"/>
      <c r="CE15" s="221"/>
      <c r="CF15" s="221"/>
      <c r="CG15" s="221"/>
      <c r="CH15" s="221"/>
      <c r="CI15" s="221"/>
      <c r="CJ15" s="221"/>
      <c r="CK15" s="221"/>
      <c r="CL15" s="221"/>
      <c r="CM15" s="221"/>
      <c r="CN15" s="221"/>
      <c r="CO15" s="221"/>
      <c r="CP15" s="221"/>
      <c r="CQ15" s="221"/>
      <c r="CR15" s="221"/>
      <c r="CS15" s="221"/>
      <c r="CT15" s="221"/>
      <c r="CU15" s="489"/>
      <c r="CV15" s="4"/>
      <c r="CW15" s="488"/>
      <c r="CX15" s="488"/>
      <c r="CY15" s="488"/>
      <c r="CZ15" s="488"/>
      <c r="DA15" s="488"/>
      <c r="DB15" s="488"/>
      <c r="DC15" s="488"/>
      <c r="DD15" s="488"/>
      <c r="DE15" s="488"/>
      <c r="DF15" s="489"/>
      <c r="DG15" s="489"/>
      <c r="DH15" s="489"/>
      <c r="DI15" s="489"/>
      <c r="DJ15" s="489"/>
      <c r="DK15" s="489"/>
      <c r="DL15" s="489"/>
      <c r="DM15" s="489"/>
      <c r="DN15" s="489"/>
      <c r="DO15" s="489"/>
      <c r="DP15" s="489"/>
      <c r="DQ15" s="489"/>
      <c r="DR15" s="489"/>
      <c r="DS15" s="489"/>
      <c r="DT15" s="489"/>
      <c r="DU15" s="489"/>
      <c r="DV15" s="489"/>
      <c r="DW15" s="489"/>
      <c r="DX15" s="489"/>
      <c r="DY15" s="79"/>
      <c r="DZ15" s="79"/>
      <c r="EA15" s="79"/>
      <c r="EB15" s="79"/>
      <c r="EC15" s="85"/>
      <c r="ED15" s="85"/>
      <c r="EE15" s="85"/>
      <c r="EF15" s="85"/>
      <c r="EG15" s="85"/>
      <c r="EH15" s="85"/>
      <c r="EI15" s="5"/>
      <c r="EJ15" s="5"/>
      <c r="EK15" s="22"/>
      <c r="EL15" s="5"/>
      <c r="EM15" s="5"/>
      <c r="EN15" s="5"/>
      <c r="EO15" s="5"/>
      <c r="EP15" s="27" t="s">
        <v>
328</v>
      </c>
      <c r="EQ15" s="5"/>
      <c r="ER15" s="30"/>
      <c r="ES15" s="30"/>
      <c r="ET15" s="30"/>
      <c r="EU15" s="5"/>
      <c r="EV15" s="5"/>
      <c r="EW15" s="5"/>
      <c r="EX15" s="5"/>
      <c r="EY15" s="5"/>
      <c r="EZ15" s="5"/>
      <c r="FA15" s="5"/>
      <c r="FB15" s="5"/>
      <c r="FC15" s="5"/>
      <c r="FD15" s="5"/>
      <c r="FE15" s="5"/>
      <c r="FF15" s="5"/>
      <c r="FG15" s="5"/>
      <c r="FH15" s="5"/>
      <c r="FI15" s="5"/>
      <c r="FJ15" s="5"/>
      <c r="FK15" s="43"/>
      <c r="FL15" s="43"/>
      <c r="FM15" s="43"/>
      <c r="FN15" s="1037">
        <v>
43556</v>
      </c>
      <c r="FO15" s="1037"/>
      <c r="FP15" s="1037"/>
      <c r="FQ15" s="1037"/>
      <c r="FR15" s="1037"/>
      <c r="FS15" s="1037"/>
      <c r="FT15" s="1037"/>
      <c r="FU15" s="1037"/>
      <c r="FV15" s="1037"/>
      <c r="FW15" s="38"/>
      <c r="FX15" s="47"/>
      <c r="FY15" s="30"/>
      <c r="FZ15" s="30"/>
      <c r="GA15" s="30"/>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7"/>
      <c r="HA15" s="47"/>
      <c r="HB15" s="47"/>
    </row>
    <row r="16" spans="1:210" ht="18" customHeight="1" x14ac:dyDescent="0.15">
      <c r="A16" s="43"/>
      <c r="B16" s="43"/>
      <c r="C16" s="43"/>
      <c r="D16" s="43"/>
      <c r="E16" s="43"/>
      <c r="F16" s="43"/>
      <c r="G16" s="43"/>
      <c r="H16" s="3"/>
      <c r="I16" s="43"/>
      <c r="J16" s="43"/>
      <c r="K16" s="568"/>
      <c r="L16" s="569"/>
      <c r="M16" s="569"/>
      <c r="N16" s="569"/>
      <c r="O16" s="569"/>
      <c r="P16" s="569"/>
      <c r="Q16" s="569"/>
      <c r="R16" s="593"/>
      <c r="S16" s="661"/>
      <c r="T16" s="662"/>
      <c r="U16" s="662"/>
      <c r="V16" s="662"/>
      <c r="W16" s="663"/>
      <c r="X16" s="658"/>
      <c r="Y16" s="659"/>
      <c r="Z16" s="659"/>
      <c r="AA16" s="659"/>
      <c r="AB16" s="660"/>
      <c r="AC16" s="844" t="s">
        <v>
325</v>
      </c>
      <c r="AD16" s="598"/>
      <c r="AE16" s="598"/>
      <c r="AF16" s="598"/>
      <c r="AG16" s="845"/>
      <c r="AH16" s="658" t="s">
        <v>
326</v>
      </c>
      <c r="AI16" s="659"/>
      <c r="AJ16" s="659"/>
      <c r="AK16" s="659"/>
      <c r="AL16" s="660"/>
      <c r="AM16" s="1062"/>
      <c r="AN16" s="1063"/>
      <c r="AO16" s="1063"/>
      <c r="AP16" s="1063"/>
      <c r="AQ16" s="1064"/>
      <c r="AR16" s="568"/>
      <c r="AS16" s="569"/>
      <c r="AT16" s="569"/>
      <c r="AU16" s="569"/>
      <c r="AV16" s="593"/>
      <c r="AW16" s="661"/>
      <c r="AX16" s="662"/>
      <c r="AY16" s="662"/>
      <c r="AZ16" s="662"/>
      <c r="BA16" s="663"/>
      <c r="BB16" s="661"/>
      <c r="BC16" s="662"/>
      <c r="BD16" s="662"/>
      <c r="BE16" s="662"/>
      <c r="BF16" s="663"/>
      <c r="BG16" s="5"/>
      <c r="BI16" s="11"/>
      <c r="BJ16" s="11"/>
      <c r="BK16" s="11"/>
      <c r="BL16" s="11"/>
      <c r="BM16" s="11"/>
      <c r="BN16" s="11"/>
      <c r="BO16" s="11"/>
      <c r="BP16" s="11"/>
      <c r="BQ16" s="11"/>
      <c r="BR16" s="11"/>
      <c r="BS16" s="11"/>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489"/>
      <c r="CV16" s="488"/>
      <c r="CW16" s="488"/>
      <c r="CX16" s="488"/>
      <c r="CY16" s="488"/>
      <c r="CZ16" s="488"/>
      <c r="DA16" s="488"/>
      <c r="DB16" s="488"/>
      <c r="DC16" s="488"/>
      <c r="DD16" s="488"/>
      <c r="DE16" s="488"/>
      <c r="DF16" s="489"/>
      <c r="DG16" s="489"/>
      <c r="DH16" s="489"/>
      <c r="DI16" s="489"/>
      <c r="DJ16" s="489"/>
      <c r="DK16" s="489"/>
      <c r="DL16" s="489"/>
      <c r="DM16" s="489"/>
      <c r="DN16" s="489"/>
      <c r="DO16" s="489"/>
      <c r="DP16" s="489"/>
      <c r="DQ16" s="489"/>
      <c r="DR16" s="489"/>
      <c r="DS16" s="489"/>
      <c r="DT16" s="489"/>
      <c r="DU16" s="489"/>
      <c r="DV16" s="489"/>
      <c r="DW16" s="489"/>
      <c r="DX16" s="489"/>
      <c r="DY16" s="79"/>
      <c r="DZ16" s="79"/>
      <c r="EA16" s="79"/>
      <c r="EB16" s="79"/>
      <c r="EC16" s="85"/>
      <c r="ED16" s="85"/>
      <c r="EE16" s="85"/>
      <c r="EF16" s="85"/>
      <c r="EG16" s="85"/>
      <c r="EH16" s="85"/>
      <c r="EI16" s="567" t="s">
        <v>
329</v>
      </c>
      <c r="EJ16" s="567"/>
      <c r="EK16" s="567"/>
      <c r="EL16" s="567"/>
      <c r="EM16" s="567"/>
      <c r="EN16" s="567"/>
      <c r="EO16" s="567"/>
      <c r="EP16" s="567"/>
      <c r="EQ16" s="567"/>
      <c r="ER16" s="567"/>
      <c r="ES16" s="567"/>
      <c r="ET16" s="567"/>
      <c r="EU16" s="567"/>
      <c r="EV16" s="567"/>
      <c r="EW16" s="567" t="s">
        <v>
330</v>
      </c>
      <c r="EX16" s="567"/>
      <c r="EY16" s="567"/>
      <c r="EZ16" s="567"/>
      <c r="FA16" s="567"/>
      <c r="FB16" s="567"/>
      <c r="FC16" s="567"/>
      <c r="FD16" s="567"/>
      <c r="FE16" s="567"/>
      <c r="FF16" s="567"/>
      <c r="FG16" s="567"/>
      <c r="FH16" s="567"/>
      <c r="FI16" s="567"/>
      <c r="FJ16" s="665" t="s">
        <v>
331</v>
      </c>
      <c r="FK16" s="665"/>
      <c r="FL16" s="665"/>
      <c r="FM16" s="665"/>
      <c r="FN16" s="665"/>
      <c r="FO16" s="665"/>
      <c r="FP16" s="665"/>
      <c r="FQ16" s="665"/>
      <c r="FR16" s="665"/>
      <c r="FS16" s="665"/>
      <c r="FT16" s="665"/>
      <c r="FU16" s="665"/>
      <c r="FV16" s="665"/>
      <c r="FW16" s="38"/>
      <c r="FX16" s="47"/>
      <c r="FY16" s="30"/>
      <c r="FZ16" s="30"/>
      <c r="GA16" s="30"/>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7"/>
      <c r="HA16" s="47"/>
      <c r="HB16" s="47"/>
    </row>
    <row r="17" spans="1:210" ht="18" customHeight="1" x14ac:dyDescent="0.15">
      <c r="A17" s="43"/>
      <c r="B17" s="43"/>
      <c r="C17" s="43"/>
      <c r="D17" s="43"/>
      <c r="E17" s="43"/>
      <c r="F17" s="43"/>
      <c r="G17" s="43"/>
      <c r="H17" s="3"/>
      <c r="I17" s="43"/>
      <c r="J17" s="43"/>
      <c r="K17" s="572" t="s">
        <v>
306</v>
      </c>
      <c r="L17" s="565"/>
      <c r="M17" s="565"/>
      <c r="N17" s="565"/>
      <c r="O17" s="565"/>
      <c r="P17" s="565"/>
      <c r="Q17" s="565"/>
      <c r="R17" s="566"/>
      <c r="S17" s="1105">
        <v>
160969</v>
      </c>
      <c r="T17" s="1075"/>
      <c r="U17" s="1075"/>
      <c r="V17" s="1075"/>
      <c r="W17" s="1075"/>
      <c r="X17" s="1075">
        <v>
1234</v>
      </c>
      <c r="Y17" s="1075"/>
      <c r="Z17" s="1075"/>
      <c r="AA17" s="1075"/>
      <c r="AB17" s="1075"/>
      <c r="AC17" s="1075">
        <v>
152344</v>
      </c>
      <c r="AD17" s="1075"/>
      <c r="AE17" s="1075"/>
      <c r="AF17" s="1075"/>
      <c r="AG17" s="1075"/>
      <c r="AH17" s="1075">
        <v>
1886</v>
      </c>
      <c r="AI17" s="1075"/>
      <c r="AJ17" s="1075"/>
      <c r="AK17" s="1075"/>
      <c r="AL17" s="1075"/>
      <c r="AM17" s="1106">
        <v>
0</v>
      </c>
      <c r="AN17" s="1106"/>
      <c r="AO17" s="1106"/>
      <c r="AP17" s="1106"/>
      <c r="AQ17" s="1106"/>
      <c r="AR17" s="1075">
        <v>
423</v>
      </c>
      <c r="AS17" s="1075"/>
      <c r="AT17" s="1075"/>
      <c r="AU17" s="1075"/>
      <c r="AV17" s="1075"/>
      <c r="AW17" s="1075">
        <v>
1886</v>
      </c>
      <c r="AX17" s="1075"/>
      <c r="AY17" s="1075"/>
      <c r="AZ17" s="1075"/>
      <c r="BA17" s="1075"/>
      <c r="BB17" s="1075">
        <v>
162</v>
      </c>
      <c r="BC17" s="1075"/>
      <c r="BD17" s="1075"/>
      <c r="BE17" s="1075"/>
      <c r="BF17" s="1104"/>
      <c r="BG17" s="5"/>
      <c r="BI17" s="11"/>
      <c r="BJ17" s="11"/>
      <c r="BK17" s="11"/>
      <c r="BL17" s="11"/>
      <c r="BM17" s="11"/>
      <c r="BN17" s="11"/>
      <c r="BO17" s="11"/>
      <c r="BP17" s="11"/>
      <c r="BQ17" s="11"/>
      <c r="BR17" s="11"/>
      <c r="BS17" s="11"/>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489"/>
      <c r="CV17" s="488"/>
      <c r="CW17" s="488"/>
      <c r="CX17" s="488"/>
      <c r="CY17" s="488"/>
      <c r="CZ17" s="488"/>
      <c r="DA17" s="488"/>
      <c r="DB17" s="488"/>
      <c r="DC17" s="488"/>
      <c r="DD17" s="488"/>
      <c r="DE17" s="488"/>
      <c r="DF17" s="489"/>
      <c r="DG17" s="489"/>
      <c r="DH17" s="489"/>
      <c r="DI17" s="489"/>
      <c r="DJ17" s="489"/>
      <c r="DK17" s="489"/>
      <c r="DL17" s="489"/>
      <c r="DM17" s="489"/>
      <c r="DN17" s="489"/>
      <c r="DO17" s="489"/>
      <c r="DP17" s="489"/>
      <c r="DQ17" s="489"/>
      <c r="DR17" s="489"/>
      <c r="DS17" s="489"/>
      <c r="DT17" s="489"/>
      <c r="DU17" s="489"/>
      <c r="DV17" s="489"/>
      <c r="DW17" s="489"/>
      <c r="DX17" s="489"/>
      <c r="DY17" s="79"/>
      <c r="DZ17" s="79"/>
      <c r="EA17" s="79"/>
      <c r="EB17" s="79"/>
      <c r="EC17" s="85"/>
      <c r="ED17" s="85"/>
      <c r="EE17" s="85"/>
      <c r="EF17" s="85"/>
      <c r="EG17" s="85"/>
      <c r="EH17" s="85"/>
      <c r="EI17" s="558" t="s">
        <v>
332</v>
      </c>
      <c r="EJ17" s="559"/>
      <c r="EK17" s="559"/>
      <c r="EL17" s="559"/>
      <c r="EM17" s="559"/>
      <c r="EN17" s="559"/>
      <c r="EO17" s="559"/>
      <c r="EP17" s="559"/>
      <c r="EQ17" s="559"/>
      <c r="ER17" s="559"/>
      <c r="ES17" s="559"/>
      <c r="ET17" s="559"/>
      <c r="EU17" s="559"/>
      <c r="EV17" s="560"/>
      <c r="EW17" s="55" t="s">
        <v>
20</v>
      </c>
      <c r="EX17" s="586" t="s">
        <v>
333</v>
      </c>
      <c r="EY17" s="586"/>
      <c r="EZ17" s="424"/>
      <c r="FA17" s="62"/>
      <c r="FB17" s="424" t="s">
        <v>
389</v>
      </c>
      <c r="FC17" s="424"/>
      <c r="FD17" s="62"/>
      <c r="FE17" s="424" t="s">
        <v>
390</v>
      </c>
      <c r="FF17" s="424"/>
      <c r="FG17" s="424"/>
      <c r="FH17" s="424" t="s">
        <v>
334</v>
      </c>
      <c r="FI17" s="424"/>
      <c r="FJ17" s="1102">
        <v>
16663</v>
      </c>
      <c r="FK17" s="1102"/>
      <c r="FL17" s="1102"/>
      <c r="FM17" s="1102"/>
      <c r="FN17" s="1102"/>
      <c r="FO17" s="1102"/>
      <c r="FP17" s="1102"/>
      <c r="FQ17" s="1102"/>
      <c r="FR17" s="1102"/>
      <c r="FS17" s="1102"/>
      <c r="FT17" s="1102"/>
      <c r="FU17" s="422"/>
      <c r="FV17" s="157"/>
      <c r="FW17" s="38"/>
      <c r="FX17" s="47"/>
      <c r="FY17" s="30"/>
      <c r="FZ17" s="30"/>
      <c r="GA17" s="30"/>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7"/>
      <c r="HA17" s="47"/>
      <c r="HB17" s="47"/>
    </row>
    <row r="18" spans="1:210" ht="18" customHeight="1" x14ac:dyDescent="0.15">
      <c r="A18" s="43"/>
      <c r="B18" s="43"/>
      <c r="C18" s="43"/>
      <c r="D18" s="43"/>
      <c r="E18" s="43"/>
      <c r="F18" s="43"/>
      <c r="G18" s="43"/>
      <c r="H18" s="43"/>
      <c r="I18" s="43"/>
      <c r="J18" s="43"/>
      <c r="K18" s="568" t="s">
        <v>
309</v>
      </c>
      <c r="L18" s="569"/>
      <c r="M18" s="569"/>
      <c r="N18" s="569"/>
      <c r="O18" s="569"/>
      <c r="P18" s="569"/>
      <c r="Q18" s="569"/>
      <c r="R18" s="593"/>
      <c r="S18" s="1066">
        <v>
792407</v>
      </c>
      <c r="T18" s="1057"/>
      <c r="U18" s="1057"/>
      <c r="V18" s="1057"/>
      <c r="W18" s="1057"/>
      <c r="X18" s="1057">
        <v>
50589</v>
      </c>
      <c r="Y18" s="1057"/>
      <c r="Z18" s="1057"/>
      <c r="AA18" s="1057"/>
      <c r="AB18" s="1057"/>
      <c r="AC18" s="1057">
        <v>
659618</v>
      </c>
      <c r="AD18" s="1057"/>
      <c r="AE18" s="1057"/>
      <c r="AF18" s="1057"/>
      <c r="AG18" s="1057"/>
      <c r="AH18" s="1057">
        <v>
37181</v>
      </c>
      <c r="AI18" s="1057"/>
      <c r="AJ18" s="1057"/>
      <c r="AK18" s="1057"/>
      <c r="AL18" s="1057"/>
      <c r="AM18" s="1057">
        <v>
4590</v>
      </c>
      <c r="AN18" s="1057"/>
      <c r="AO18" s="1057"/>
      <c r="AP18" s="1057"/>
      <c r="AQ18" s="1057"/>
      <c r="AR18" s="1057">
        <v>
15666</v>
      </c>
      <c r="AS18" s="1057"/>
      <c r="AT18" s="1057"/>
      <c r="AU18" s="1057"/>
      <c r="AV18" s="1057"/>
      <c r="AW18" s="1057">
        <v>
37181</v>
      </c>
      <c r="AX18" s="1057"/>
      <c r="AY18" s="1057"/>
      <c r="AZ18" s="1057"/>
      <c r="BA18" s="1057"/>
      <c r="BB18" s="1057">
        <v>
9588</v>
      </c>
      <c r="BC18" s="1057"/>
      <c r="BD18" s="1057"/>
      <c r="BE18" s="1057"/>
      <c r="BF18" s="1058"/>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489"/>
      <c r="CV18" s="489"/>
      <c r="CW18" s="489"/>
      <c r="CX18" s="489"/>
      <c r="CY18" s="489"/>
      <c r="CZ18" s="489"/>
      <c r="DA18" s="489"/>
      <c r="DB18" s="489"/>
      <c r="DC18" s="489"/>
      <c r="DD18" s="489"/>
      <c r="DE18" s="85"/>
      <c r="DF18" s="85"/>
      <c r="DG18" s="85"/>
      <c r="DH18" s="85"/>
      <c r="DI18" s="489"/>
      <c r="DJ18" s="489"/>
      <c r="DK18" s="489"/>
      <c r="DL18" s="489"/>
      <c r="DM18" s="489"/>
      <c r="DN18" s="489"/>
      <c r="DO18" s="489"/>
      <c r="DP18" s="489"/>
      <c r="DQ18" s="489"/>
      <c r="DR18" s="489"/>
      <c r="DS18" s="489"/>
      <c r="DT18" s="489"/>
      <c r="DU18" s="489"/>
      <c r="DV18" s="489"/>
      <c r="DW18" s="489"/>
      <c r="DX18" s="489"/>
      <c r="DY18" s="79"/>
      <c r="DZ18" s="79"/>
      <c r="EA18" s="79"/>
      <c r="EB18" s="79"/>
      <c r="EC18" s="85"/>
      <c r="ED18" s="85"/>
      <c r="EE18" s="85"/>
      <c r="EF18" s="85"/>
      <c r="EG18" s="85"/>
      <c r="EH18" s="85"/>
      <c r="EI18" s="537" t="s">
        <v>
335</v>
      </c>
      <c r="EJ18" s="538"/>
      <c r="EK18" s="538"/>
      <c r="EL18" s="538"/>
      <c r="EM18" s="538"/>
      <c r="EN18" s="538"/>
      <c r="EO18" s="538"/>
      <c r="EP18" s="538"/>
      <c r="EQ18" s="538"/>
      <c r="ER18" s="538"/>
      <c r="ES18" s="538"/>
      <c r="ET18" s="538"/>
      <c r="EU18" s="538"/>
      <c r="EV18" s="539"/>
      <c r="EW18" s="154"/>
      <c r="EX18" s="62"/>
      <c r="EY18" s="425"/>
      <c r="EZ18" s="425"/>
      <c r="FA18" s="62"/>
      <c r="FB18" s="96" t="s">
        <v>
336</v>
      </c>
      <c r="FC18" s="425"/>
      <c r="FD18" s="62"/>
      <c r="FE18" s="425" t="s">
        <v>
337</v>
      </c>
      <c r="FF18" s="425"/>
      <c r="FG18" s="425"/>
      <c r="FH18" s="425" t="s">
        <v>
338</v>
      </c>
      <c r="FI18" s="425"/>
      <c r="FJ18" s="1022">
        <v>
2025</v>
      </c>
      <c r="FK18" s="1022"/>
      <c r="FL18" s="1022"/>
      <c r="FM18" s="1022"/>
      <c r="FN18" s="1022"/>
      <c r="FO18" s="1022"/>
      <c r="FP18" s="1022"/>
      <c r="FQ18" s="1022"/>
      <c r="FR18" s="1022"/>
      <c r="FS18" s="1022"/>
      <c r="FT18" s="1022"/>
      <c r="FU18" s="421"/>
      <c r="FV18" s="158"/>
      <c r="FW18" s="418"/>
      <c r="FX18" s="47"/>
      <c r="FY18" s="30"/>
      <c r="FZ18" s="30"/>
      <c r="GA18" s="30"/>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7"/>
      <c r="HA18" s="47"/>
      <c r="HB18" s="47"/>
    </row>
    <row r="19" spans="1:210" ht="18" customHeight="1" x14ac:dyDescent="0.15">
      <c r="A19" s="43"/>
      <c r="B19" s="43"/>
      <c r="C19" s="43"/>
      <c r="D19" s="43"/>
      <c r="E19" s="43"/>
      <c r="F19" s="43"/>
      <c r="G19" s="43"/>
      <c r="H19" s="43"/>
      <c r="I19" s="43" t="s">
        <v>
315</v>
      </c>
      <c r="J19" s="43"/>
      <c r="K19" s="221"/>
      <c r="M19" s="220" t="s">
        <v>
312</v>
      </c>
      <c r="N19" s="220"/>
      <c r="O19" s="220"/>
      <c r="P19" s="220"/>
      <c r="Q19" s="220"/>
      <c r="R19" s="220"/>
      <c r="S19" s="220"/>
      <c r="T19" s="220"/>
      <c r="U19" s="220"/>
      <c r="V19" s="220"/>
      <c r="W19" s="220"/>
      <c r="X19" s="220"/>
      <c r="Y19" s="220"/>
      <c r="Z19" s="221"/>
      <c r="AA19" s="221"/>
      <c r="AB19" s="221"/>
      <c r="AC19" s="221"/>
      <c r="AD19" s="221" t="s">
        <v>
721</v>
      </c>
      <c r="AE19" s="221"/>
      <c r="AF19" s="221"/>
      <c r="AG19" s="221"/>
      <c r="AH19" s="221"/>
      <c r="AI19" s="221"/>
      <c r="AJ19" s="221"/>
      <c r="AK19" s="221"/>
      <c r="AL19" s="221" t="s">
        <v>
721</v>
      </c>
      <c r="AM19" s="221"/>
      <c r="AN19" s="221"/>
      <c r="AO19" s="221"/>
      <c r="AP19" s="221"/>
      <c r="AQ19" s="221"/>
      <c r="AR19" s="221"/>
      <c r="AS19" s="221"/>
      <c r="AT19" s="221"/>
      <c r="AU19" s="221"/>
      <c r="AV19" s="221"/>
      <c r="AW19" s="221"/>
      <c r="AX19" s="221"/>
      <c r="AY19" s="221"/>
      <c r="AZ19" s="221"/>
      <c r="BA19" s="95"/>
      <c r="BB19" s="95"/>
      <c r="BC19" s="95"/>
      <c r="BD19" s="95"/>
      <c r="BE19" s="95"/>
      <c r="BF19" s="221"/>
      <c r="BG19" s="93"/>
      <c r="BH19" s="93"/>
      <c r="BI19" s="93"/>
      <c r="BJ19" s="75"/>
      <c r="BK19" s="75"/>
      <c r="BL19" s="75"/>
      <c r="BM19" s="75"/>
      <c r="BN19" s="75"/>
      <c r="BO19" s="75"/>
      <c r="BP19" s="75"/>
      <c r="BQ19" s="75"/>
      <c r="BR19" s="75"/>
      <c r="BS19" s="75"/>
      <c r="BT19" s="45"/>
      <c r="BU19" s="45"/>
      <c r="BV19" s="45"/>
      <c r="BW19" s="45"/>
      <c r="BX19" s="45"/>
      <c r="BY19" s="45"/>
      <c r="BZ19" s="45"/>
      <c r="CA19" s="45"/>
      <c r="CB19" s="5"/>
      <c r="CC19" s="5"/>
      <c r="CD19" s="5"/>
      <c r="CE19" s="5"/>
      <c r="CF19" s="5"/>
      <c r="CG19" s="5"/>
      <c r="CH19" s="5"/>
      <c r="CI19" s="5"/>
      <c r="CJ19" s="5"/>
      <c r="CK19" s="5"/>
      <c r="CL19" s="5"/>
      <c r="CM19" s="5"/>
      <c r="CN19" s="5"/>
      <c r="CO19" s="5"/>
      <c r="CP19" s="5"/>
      <c r="CQ19" s="5"/>
      <c r="CR19" s="5"/>
      <c r="CS19" s="5"/>
      <c r="CT19" s="5"/>
      <c r="CU19" s="1124" t="s">
        <v>
1063</v>
      </c>
      <c r="CV19" s="1124"/>
      <c r="CW19" s="1124"/>
      <c r="CX19" s="1036" t="s">
        <v>
344</v>
      </c>
      <c r="CY19" s="1036"/>
      <c r="CZ19" s="1036"/>
      <c r="DA19" s="1036"/>
      <c r="DB19" s="1036"/>
      <c r="DC19" s="1036"/>
      <c r="DD19" s="1036"/>
      <c r="DE19" s="1036"/>
      <c r="DF19" s="1036"/>
      <c r="DG19" s="1036"/>
      <c r="DH19" s="85"/>
      <c r="DI19" s="489"/>
      <c r="DJ19" s="489"/>
      <c r="DK19" s="489"/>
      <c r="DL19" s="489"/>
      <c r="DM19" s="489"/>
      <c r="DN19" s="489"/>
      <c r="DO19" s="489"/>
      <c r="DP19" s="489"/>
      <c r="DQ19" s="489"/>
      <c r="DR19" s="489"/>
      <c r="DS19" s="489"/>
      <c r="DT19" s="489"/>
      <c r="DU19" s="489"/>
      <c r="DV19" s="489"/>
      <c r="DW19" s="489"/>
      <c r="DX19" s="489"/>
      <c r="DY19" s="79"/>
      <c r="DZ19" s="79"/>
      <c r="EA19" s="79"/>
      <c r="EB19" s="79"/>
      <c r="EC19" s="85"/>
      <c r="ED19" s="85"/>
      <c r="EE19" s="85"/>
      <c r="EF19" s="85"/>
      <c r="EG19" s="85"/>
      <c r="EH19" s="85"/>
      <c r="EI19" s="537" t="s">
        <v>
339</v>
      </c>
      <c r="EJ19" s="538"/>
      <c r="EK19" s="538"/>
      <c r="EL19" s="538"/>
      <c r="EM19" s="538"/>
      <c r="EN19" s="538"/>
      <c r="EO19" s="538"/>
      <c r="EP19" s="538"/>
      <c r="EQ19" s="538"/>
      <c r="ER19" s="538"/>
      <c r="ES19" s="538"/>
      <c r="ET19" s="538"/>
      <c r="EU19" s="538"/>
      <c r="EV19" s="539"/>
      <c r="EW19" s="154"/>
      <c r="EX19" s="62"/>
      <c r="EY19" s="425"/>
      <c r="EZ19" s="425"/>
      <c r="FA19" s="62"/>
      <c r="FB19" s="425" t="s">
        <v>
340</v>
      </c>
      <c r="FC19" s="425"/>
      <c r="FD19" s="62"/>
      <c r="FE19" s="425" t="s">
        <v>
341</v>
      </c>
      <c r="FF19" s="425"/>
      <c r="FG19" s="425"/>
      <c r="FH19" s="425" t="s">
        <v>
342</v>
      </c>
      <c r="FI19" s="425"/>
      <c r="FJ19" s="1022">
        <v>
888</v>
      </c>
      <c r="FK19" s="1022"/>
      <c r="FL19" s="1022"/>
      <c r="FM19" s="1022"/>
      <c r="FN19" s="1022"/>
      <c r="FO19" s="1022"/>
      <c r="FP19" s="1022"/>
      <c r="FQ19" s="1022"/>
      <c r="FR19" s="1022"/>
      <c r="FS19" s="1022"/>
      <c r="FT19" s="1022"/>
      <c r="FU19" s="421"/>
      <c r="FV19" s="158"/>
      <c r="FW19" s="41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c r="GY19" s="48"/>
      <c r="GZ19" s="47"/>
      <c r="HA19" s="47"/>
      <c r="HB19" s="47"/>
    </row>
    <row r="20" spans="1:210" ht="18" customHeight="1" x14ac:dyDescent="0.15">
      <c r="A20" s="43"/>
      <c r="B20" s="43"/>
      <c r="C20" s="43"/>
      <c r="D20" s="43"/>
      <c r="E20" s="43"/>
      <c r="F20" s="43"/>
      <c r="G20" s="43"/>
      <c r="H20" s="43"/>
      <c r="I20" s="43"/>
      <c r="J20" s="43"/>
      <c r="K20" s="5"/>
      <c r="L20" s="11"/>
      <c r="M20" s="11"/>
      <c r="N20" s="11"/>
      <c r="O20" s="11"/>
      <c r="P20" s="11"/>
      <c r="Q20" s="11"/>
      <c r="R20" s="11"/>
      <c r="S20" s="11"/>
      <c r="T20" s="11"/>
      <c r="U20" s="11"/>
      <c r="V20" s="11"/>
      <c r="W20" s="11"/>
      <c r="X20" s="11"/>
      <c r="Y20" s="11"/>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95"/>
      <c r="BB20" s="95"/>
      <c r="BC20" s="95"/>
      <c r="BD20" s="95"/>
      <c r="BE20" s="95"/>
      <c r="BF20" s="5"/>
      <c r="BG20" s="93"/>
      <c r="BH20" s="93"/>
      <c r="BI20" s="93"/>
      <c r="BJ20" s="75"/>
      <c r="BK20" s="75"/>
      <c r="BL20" s="75"/>
      <c r="BM20" s="75"/>
      <c r="BN20" s="75"/>
      <c r="BO20" s="75"/>
      <c r="BP20" s="75"/>
      <c r="BQ20" s="75"/>
      <c r="BR20" s="75"/>
      <c r="BS20" s="75"/>
      <c r="BT20" s="45"/>
      <c r="BU20" s="45"/>
      <c r="BV20" s="45"/>
      <c r="BW20" s="45"/>
      <c r="BX20" s="45"/>
      <c r="BY20" s="45"/>
      <c r="BZ20" s="45"/>
      <c r="CA20" s="45"/>
      <c r="CB20" s="5"/>
      <c r="CC20" s="5"/>
      <c r="CD20" s="5"/>
      <c r="CE20" s="5"/>
      <c r="CF20" s="5"/>
      <c r="CG20" s="5"/>
      <c r="CH20" s="5"/>
      <c r="CI20" s="5"/>
      <c r="CJ20" s="5"/>
      <c r="CK20" s="5"/>
      <c r="CL20" s="5"/>
      <c r="CM20" s="5"/>
      <c r="CN20" s="5"/>
      <c r="CO20" s="5"/>
      <c r="CP20" s="5"/>
      <c r="CQ20" s="5"/>
      <c r="CR20" s="5"/>
      <c r="CS20" s="5"/>
      <c r="CT20" s="5"/>
      <c r="CU20" s="1124"/>
      <c r="CV20" s="1124"/>
      <c r="CW20" s="1124"/>
      <c r="CX20" s="1036"/>
      <c r="CY20" s="1036"/>
      <c r="CZ20" s="1036"/>
      <c r="DA20" s="1036"/>
      <c r="DB20" s="1036"/>
      <c r="DC20" s="1036"/>
      <c r="DD20" s="1036"/>
      <c r="DE20" s="1036"/>
      <c r="DF20" s="1036"/>
      <c r="DG20" s="1036"/>
      <c r="DH20" s="85"/>
      <c r="DI20" s="489"/>
      <c r="DJ20" s="489"/>
      <c r="DK20" s="489"/>
      <c r="DL20" s="489"/>
      <c r="DM20" s="489"/>
      <c r="DN20" s="489"/>
      <c r="DO20" s="489"/>
      <c r="DP20" s="489"/>
      <c r="DQ20" s="85"/>
      <c r="DR20" s="85"/>
      <c r="DS20" s="85"/>
      <c r="DT20" s="85"/>
      <c r="DU20" s="85"/>
      <c r="DV20" s="85"/>
      <c r="DW20" s="85"/>
      <c r="DX20" s="85"/>
      <c r="DY20" s="79"/>
      <c r="DZ20" s="79"/>
      <c r="EA20" s="79"/>
      <c r="EB20" s="79"/>
      <c r="EC20" s="85"/>
      <c r="ED20" s="85"/>
      <c r="EE20" s="85"/>
      <c r="EF20" s="85"/>
      <c r="EG20" s="85"/>
      <c r="EH20" s="85"/>
      <c r="EI20" s="537" t="s">
        <v>
345</v>
      </c>
      <c r="EJ20" s="538"/>
      <c r="EK20" s="538"/>
      <c r="EL20" s="538"/>
      <c r="EM20" s="538"/>
      <c r="EN20" s="538"/>
      <c r="EO20" s="538"/>
      <c r="EP20" s="538"/>
      <c r="EQ20" s="538"/>
      <c r="ER20" s="538"/>
      <c r="ES20" s="538"/>
      <c r="ET20" s="538"/>
      <c r="EU20" s="538"/>
      <c r="EV20" s="539"/>
      <c r="EW20" s="154"/>
      <c r="EX20" s="62"/>
      <c r="EY20" s="425"/>
      <c r="EZ20" s="425"/>
      <c r="FA20" s="62"/>
      <c r="FB20" s="425" t="s">
        <v>
340</v>
      </c>
      <c r="FC20" s="425"/>
      <c r="FD20" s="62"/>
      <c r="FE20" s="425" t="s">
        <v>
346</v>
      </c>
      <c r="FF20" s="425"/>
      <c r="FG20" s="425"/>
      <c r="FH20" s="425" t="s">
        <v>
342</v>
      </c>
      <c r="FI20" s="425"/>
      <c r="FJ20" s="1022">
        <v>
3473</v>
      </c>
      <c r="FK20" s="1022"/>
      <c r="FL20" s="1022"/>
      <c r="FM20" s="1022"/>
      <c r="FN20" s="1022"/>
      <c r="FO20" s="1022"/>
      <c r="FP20" s="1022"/>
      <c r="FQ20" s="1022"/>
      <c r="FR20" s="1022"/>
      <c r="FS20" s="1022"/>
      <c r="FT20" s="1022"/>
      <c r="FU20" s="421"/>
      <c r="FV20" s="158"/>
      <c r="FW20" s="4"/>
      <c r="FX20" s="48"/>
      <c r="FY20" s="48"/>
      <c r="FZ20" s="48"/>
      <c r="GA20" s="48"/>
      <c r="GB20" s="48"/>
      <c r="GC20" s="48"/>
      <c r="GD20" s="48"/>
      <c r="GE20" s="48"/>
      <c r="GF20" s="48"/>
      <c r="GG20" s="48"/>
      <c r="GH20" s="48"/>
      <c r="GI20" s="48"/>
      <c r="GJ20" s="48"/>
      <c r="GK20" s="48"/>
      <c r="GL20" s="48"/>
      <c r="GM20" s="48"/>
      <c r="GN20" s="48"/>
      <c r="GO20" s="48"/>
      <c r="GP20" s="48"/>
      <c r="GQ20" s="48"/>
      <c r="GR20" s="48"/>
      <c r="GS20" s="48"/>
      <c r="GT20" s="48"/>
      <c r="GU20" s="48"/>
      <c r="GV20" s="48"/>
      <c r="GW20" s="48"/>
      <c r="GX20" s="48"/>
      <c r="GY20" s="48"/>
      <c r="GZ20" s="47"/>
      <c r="HA20" s="47"/>
      <c r="HB20" s="47"/>
    </row>
    <row r="21" spans="1:210" ht="18" customHeight="1" x14ac:dyDescent="0.15">
      <c r="A21" s="43"/>
      <c r="B21" s="43"/>
      <c r="C21" s="43"/>
      <c r="D21" s="43"/>
      <c r="E21" s="43"/>
      <c r="F21" s="43"/>
      <c r="G21" s="43"/>
      <c r="H21" s="43"/>
      <c r="I21" s="43"/>
      <c r="J21" s="43"/>
      <c r="K21" s="5"/>
      <c r="L21" s="5"/>
      <c r="M21" s="5"/>
      <c r="N21" s="5"/>
      <c r="O21" s="5"/>
      <c r="P21" s="5"/>
      <c r="Q21" s="5"/>
      <c r="R21" s="5"/>
      <c r="S21" s="5"/>
      <c r="T21" s="5"/>
      <c r="U21" s="5"/>
      <c r="V21" s="5"/>
      <c r="W21" s="5"/>
      <c r="X21" s="5"/>
      <c r="Y21" s="5"/>
      <c r="Z21" s="5"/>
      <c r="AA21" s="5"/>
      <c r="AB21" s="5"/>
      <c r="AC21" s="5"/>
      <c r="AD21" s="5"/>
      <c r="AE21" s="5"/>
      <c r="AF21" s="5"/>
      <c r="AG21" s="5"/>
      <c r="AH21" s="5"/>
      <c r="AI21" s="5" t="s">
        <v>
315</v>
      </c>
      <c r="AJ21" s="5"/>
      <c r="AK21" s="5"/>
      <c r="AL21" s="5"/>
      <c r="AM21" s="5"/>
      <c r="AN21" s="5"/>
      <c r="AO21" s="5"/>
      <c r="AP21" s="5"/>
      <c r="AQ21" s="5"/>
      <c r="AR21" s="5"/>
      <c r="AS21" s="5"/>
      <c r="AT21" s="5"/>
      <c r="AU21" s="5"/>
      <c r="AV21" s="5"/>
      <c r="AW21" s="5"/>
      <c r="AX21" s="5"/>
      <c r="AY21" s="5"/>
      <c r="AZ21" s="5"/>
      <c r="BA21" s="95"/>
      <c r="BB21" s="95"/>
      <c r="BC21" s="95"/>
      <c r="BD21" s="95"/>
      <c r="BE21" s="95"/>
      <c r="BF21" s="5"/>
      <c r="BG21" s="10"/>
      <c r="BH21" s="47"/>
      <c r="BI21" s="45"/>
      <c r="BJ21" s="45"/>
      <c r="BK21" s="22"/>
      <c r="BL21" s="22"/>
      <c r="BM21" s="22"/>
      <c r="BN21" s="11"/>
      <c r="BO21" s="11"/>
      <c r="BP21" s="11"/>
      <c r="BQ21" s="11"/>
      <c r="BR21" s="11"/>
      <c r="BS21" s="11"/>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8"/>
      <c r="CV21" s="61"/>
      <c r="CW21" s="545" t="s">
        <v>
1065</v>
      </c>
      <c r="CX21" s="545"/>
      <c r="CY21" s="496" t="s">
        <v>
685</v>
      </c>
      <c r="CZ21" s="496" t="s">
        <v>
1066</v>
      </c>
      <c r="DA21" s="496"/>
      <c r="DB21" s="488" t="s">
        <v>
355</v>
      </c>
      <c r="DC21" s="488"/>
      <c r="DD21" s="488"/>
      <c r="DE21" s="488"/>
      <c r="DF21" s="488"/>
      <c r="DG21" s="488"/>
      <c r="DH21" s="488"/>
      <c r="DI21" s="489"/>
      <c r="DJ21" s="489"/>
      <c r="DK21" s="489"/>
      <c r="DL21" s="489"/>
      <c r="DM21" s="489"/>
      <c r="DN21" s="489"/>
      <c r="DO21" s="489"/>
      <c r="DP21" s="489"/>
      <c r="DQ21" s="85"/>
      <c r="DR21" s="85"/>
      <c r="DS21" s="85"/>
      <c r="DT21" s="85"/>
      <c r="DU21" s="85"/>
      <c r="DV21" s="85"/>
      <c r="DW21" s="85"/>
      <c r="DX21" s="85"/>
      <c r="DY21" s="79"/>
      <c r="DZ21" s="79"/>
      <c r="EA21" s="79"/>
      <c r="EB21" s="79"/>
      <c r="EC21" s="85"/>
      <c r="ED21" s="85"/>
      <c r="EE21" s="85"/>
      <c r="EF21" s="85"/>
      <c r="EG21" s="85"/>
      <c r="EH21" s="85"/>
      <c r="EI21" s="537" t="s">
        <v>
347</v>
      </c>
      <c r="EJ21" s="538"/>
      <c r="EK21" s="538"/>
      <c r="EL21" s="538"/>
      <c r="EM21" s="538"/>
      <c r="EN21" s="538"/>
      <c r="EO21" s="538"/>
      <c r="EP21" s="538"/>
      <c r="EQ21" s="538"/>
      <c r="ER21" s="538"/>
      <c r="ES21" s="538"/>
      <c r="ET21" s="538"/>
      <c r="EU21" s="538"/>
      <c r="EV21" s="539"/>
      <c r="EW21" s="154"/>
      <c r="EX21" s="62"/>
      <c r="EY21" s="425"/>
      <c r="EZ21" s="425"/>
      <c r="FA21" s="62"/>
      <c r="FB21" s="425" t="s">
        <v>
348</v>
      </c>
      <c r="FC21" s="425"/>
      <c r="FD21" s="62"/>
      <c r="FE21" s="425" t="s">
        <v>
349</v>
      </c>
      <c r="FF21" s="425"/>
      <c r="FG21" s="425"/>
      <c r="FH21" s="425" t="s">
        <v>
342</v>
      </c>
      <c r="FI21" s="425"/>
      <c r="FJ21" s="1022">
        <v>
14278</v>
      </c>
      <c r="FK21" s="1022"/>
      <c r="FL21" s="1022"/>
      <c r="FM21" s="1022"/>
      <c r="FN21" s="1022"/>
      <c r="FO21" s="1022"/>
      <c r="FP21" s="1022"/>
      <c r="FQ21" s="1022"/>
      <c r="FR21" s="1022"/>
      <c r="FS21" s="1022"/>
      <c r="FT21" s="1022"/>
      <c r="FU21" s="421"/>
      <c r="FV21" s="158"/>
      <c r="FW21" s="4"/>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row>
    <row r="22" spans="1:210" ht="18" customHeight="1" x14ac:dyDescent="0.15">
      <c r="A22" s="43"/>
      <c r="B22" s="43"/>
      <c r="C22" s="43"/>
      <c r="D22" s="43"/>
      <c r="E22" s="43"/>
      <c r="F22" s="43"/>
      <c r="G22" s="43"/>
      <c r="H22" s="43"/>
      <c r="I22" s="43"/>
      <c r="J22" s="43"/>
      <c r="K22" s="221"/>
      <c r="L22" s="221"/>
      <c r="M22" s="596" t="s">
        <v>
716</v>
      </c>
      <c r="N22" s="596"/>
      <c r="O22" s="8" t="s">
        <v>
717</v>
      </c>
      <c r="P22" s="8" t="s">
        <v>
718</v>
      </c>
      <c r="Q22" s="8"/>
      <c r="R22" s="223" t="s">
        <v>
343</v>
      </c>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95"/>
      <c r="BB22" s="95"/>
      <c r="BC22" s="95"/>
      <c r="BD22" s="95"/>
      <c r="BE22" s="95"/>
      <c r="BF22" s="221"/>
      <c r="BG22" s="5"/>
      <c r="BH22" s="5"/>
      <c r="BI22" s="5"/>
      <c r="BJ22" s="5"/>
      <c r="BK22" s="5"/>
      <c r="BL22" s="5"/>
      <c r="BM22" s="5"/>
      <c r="BN22" s="45"/>
      <c r="BO22" s="45"/>
      <c r="BP22" s="45"/>
      <c r="BQ22" s="45"/>
      <c r="BR22" s="45"/>
      <c r="BS22" s="45"/>
      <c r="BT22" s="45"/>
      <c r="BU22" s="45"/>
      <c r="BV22" s="45"/>
      <c r="BW22" s="45"/>
      <c r="BX22" s="45"/>
      <c r="BY22" s="45"/>
      <c r="BZ22" s="45"/>
      <c r="CA22" s="45"/>
      <c r="CB22" s="5"/>
      <c r="CC22" s="5"/>
      <c r="CD22" s="5"/>
      <c r="CE22" s="5"/>
      <c r="CF22" s="5"/>
      <c r="CG22" s="5"/>
      <c r="CH22" s="5"/>
      <c r="CI22" s="5"/>
      <c r="CJ22" s="5"/>
      <c r="CK22" s="5"/>
      <c r="CL22" s="5"/>
      <c r="CM22" s="5"/>
      <c r="CN22" s="5"/>
      <c r="CO22" s="5"/>
      <c r="CP22" s="5"/>
      <c r="CQ22" s="5"/>
      <c r="CR22" s="5"/>
      <c r="CS22" s="5"/>
      <c r="CT22" s="5"/>
      <c r="CU22" s="489"/>
      <c r="CV22" s="61"/>
      <c r="CW22" s="61"/>
      <c r="CX22" s="61"/>
      <c r="CY22" s="489"/>
      <c r="CZ22" s="489"/>
      <c r="DA22" s="489"/>
      <c r="DB22" s="252" t="s">
        <v>
360</v>
      </c>
      <c r="DC22" s="252"/>
      <c r="DD22" s="252"/>
      <c r="DE22" s="252"/>
      <c r="DF22" s="252"/>
      <c r="DG22" s="252"/>
      <c r="DH22" s="252"/>
      <c r="DI22" s="252"/>
      <c r="DJ22" s="489"/>
      <c r="DK22" s="489"/>
      <c r="DL22" s="489"/>
      <c r="DM22" s="489"/>
      <c r="DN22" s="489"/>
      <c r="DO22" s="489"/>
      <c r="DP22" s="489"/>
      <c r="DQ22" s="85"/>
      <c r="DR22" s="85"/>
      <c r="DS22" s="85"/>
      <c r="DT22" s="85"/>
      <c r="DU22" s="85"/>
      <c r="DV22" s="85"/>
      <c r="DW22" s="85"/>
      <c r="DX22" s="85"/>
      <c r="DY22" s="79"/>
      <c r="DZ22" s="79"/>
      <c r="EA22" s="79"/>
      <c r="EB22" s="79"/>
      <c r="EC22" s="85"/>
      <c r="ED22" s="85"/>
      <c r="EE22" s="85"/>
      <c r="EF22" s="85"/>
      <c r="EG22" s="85"/>
      <c r="EH22" s="85"/>
      <c r="EI22" s="537" t="s">
        <v>
356</v>
      </c>
      <c r="EJ22" s="538"/>
      <c r="EK22" s="538"/>
      <c r="EL22" s="538"/>
      <c r="EM22" s="538"/>
      <c r="EN22" s="538"/>
      <c r="EO22" s="538"/>
      <c r="EP22" s="538"/>
      <c r="EQ22" s="538"/>
      <c r="ER22" s="538"/>
      <c r="ES22" s="538"/>
      <c r="ET22" s="538"/>
      <c r="EU22" s="538"/>
      <c r="EV22" s="539"/>
      <c r="EW22" s="154"/>
      <c r="EX22" s="580" t="s">
        <v>
357</v>
      </c>
      <c r="EY22" s="580"/>
      <c r="EZ22" s="425"/>
      <c r="FA22" s="62"/>
      <c r="FB22" s="423" t="s">
        <v>
358</v>
      </c>
      <c r="FC22" s="425"/>
      <c r="FD22" s="62"/>
      <c r="FE22" s="425" t="s">
        <v>
359</v>
      </c>
      <c r="FF22" s="425"/>
      <c r="FG22" s="425"/>
      <c r="FH22" s="425" t="s">
        <v>
342</v>
      </c>
      <c r="FI22" s="425"/>
      <c r="FJ22" s="1022">
        <v>
15882</v>
      </c>
      <c r="FK22" s="1022"/>
      <c r="FL22" s="1022"/>
      <c r="FM22" s="1022"/>
      <c r="FN22" s="1022"/>
      <c r="FO22" s="1022"/>
      <c r="FP22" s="1022"/>
      <c r="FQ22" s="1022"/>
      <c r="FR22" s="1022"/>
      <c r="FS22" s="1022"/>
      <c r="FT22" s="1022"/>
      <c r="FU22" s="421"/>
      <c r="FV22" s="158"/>
      <c r="FW22" s="418"/>
      <c r="FX22" s="47"/>
      <c r="FY22" s="47"/>
      <c r="FZ22" s="47"/>
      <c r="GA22" s="47"/>
      <c r="GB22" s="47"/>
      <c r="GC22" s="47"/>
      <c r="GD22" s="47"/>
      <c r="GE22" s="47"/>
      <c r="GF22" s="47"/>
      <c r="GG22" s="47"/>
      <c r="GH22" s="47"/>
      <c r="GI22" s="47"/>
      <c r="GJ22" s="47"/>
      <c r="GK22" s="47"/>
      <c r="GL22" s="47"/>
      <c r="GM22" s="47"/>
      <c r="GN22" s="47"/>
      <c r="GO22" s="47"/>
      <c r="GP22" s="47"/>
      <c r="GQ22" s="47"/>
      <c r="GR22" s="47"/>
      <c r="GS22" s="47"/>
      <c r="GT22" s="47"/>
      <c r="GU22" s="47"/>
      <c r="GV22" s="47"/>
      <c r="GW22" s="47"/>
      <c r="GX22" s="47"/>
      <c r="GY22" s="47"/>
      <c r="GZ22" s="47"/>
      <c r="HA22" s="47"/>
      <c r="HB22" s="47"/>
    </row>
    <row r="23" spans="1:210" ht="18" customHeight="1" x14ac:dyDescent="0.15">
      <c r="A23" s="43"/>
      <c r="B23" s="43"/>
      <c r="C23" s="43"/>
      <c r="D23" s="43"/>
      <c r="E23" s="43"/>
      <c r="F23" s="43"/>
      <c r="G23" s="43"/>
      <c r="H23" s="43"/>
      <c r="I23" s="43"/>
      <c r="J23" s="43"/>
      <c r="K23" s="8"/>
      <c r="R23" s="220" t="s">
        <v>
754</v>
      </c>
      <c r="S23" s="99"/>
      <c r="T23" s="99"/>
      <c r="U23" s="99"/>
      <c r="V23" s="99"/>
      <c r="W23" s="99"/>
      <c r="X23" s="99"/>
      <c r="Y23" s="100"/>
      <c r="Z23" s="100"/>
      <c r="AA23" s="100"/>
      <c r="AB23" s="100"/>
      <c r="AC23" s="220"/>
      <c r="AD23" s="220"/>
      <c r="AE23" s="220"/>
      <c r="AF23" s="220"/>
      <c r="AG23" s="220"/>
      <c r="AH23" s="220"/>
      <c r="AI23" s="220"/>
      <c r="AJ23" s="220"/>
      <c r="AK23" s="220"/>
      <c r="AL23" s="220"/>
      <c r="AM23" s="220"/>
      <c r="AN23" s="221"/>
      <c r="AO23" s="221"/>
      <c r="AP23" s="221"/>
      <c r="AQ23" s="221"/>
      <c r="AR23" s="221"/>
      <c r="AS23" s="221"/>
      <c r="AT23" s="221"/>
      <c r="AU23" s="221"/>
      <c r="AV23" s="1037">
        <v>
43556</v>
      </c>
      <c r="AW23" s="1037"/>
      <c r="AX23" s="1037"/>
      <c r="AY23" s="1037"/>
      <c r="AZ23" s="1037"/>
      <c r="BA23" s="1037"/>
      <c r="BB23" s="1037"/>
      <c r="BC23" s="1037"/>
      <c r="BD23" s="1037"/>
      <c r="BE23" s="1037"/>
      <c r="BF23" s="1037"/>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c r="CN23" s="80"/>
      <c r="CO23" s="80"/>
      <c r="CP23" s="80"/>
      <c r="CQ23" s="80"/>
      <c r="CR23" s="80"/>
      <c r="CS23" s="80"/>
      <c r="CT23" s="80"/>
      <c r="CU23" s="567" t="s">
        <v>
7</v>
      </c>
      <c r="CV23" s="567"/>
      <c r="CW23" s="567"/>
      <c r="CX23" s="567"/>
      <c r="CY23" s="567"/>
      <c r="CZ23" s="567"/>
      <c r="DA23" s="567" t="s">
        <v>
186</v>
      </c>
      <c r="DB23" s="567"/>
      <c r="DC23" s="567"/>
      <c r="DD23" s="567"/>
      <c r="DE23" s="567"/>
      <c r="DF23" s="590" t="s">
        <v>
365</v>
      </c>
      <c r="DG23" s="591"/>
      <c r="DH23" s="591"/>
      <c r="DI23" s="591"/>
      <c r="DJ23" s="591"/>
      <c r="DK23" s="591"/>
      <c r="DL23" s="591"/>
      <c r="DM23" s="591"/>
      <c r="DN23" s="591"/>
      <c r="DO23" s="591"/>
      <c r="DP23" s="591"/>
      <c r="DQ23" s="592"/>
      <c r="DR23" s="590" t="s">
        <v>
366</v>
      </c>
      <c r="DS23" s="591"/>
      <c r="DT23" s="591"/>
      <c r="DU23" s="591"/>
      <c r="DV23" s="591"/>
      <c r="DW23" s="591"/>
      <c r="DX23" s="591"/>
      <c r="DY23" s="591"/>
      <c r="DZ23" s="591"/>
      <c r="EA23" s="591"/>
      <c r="EB23" s="591"/>
      <c r="EC23" s="592"/>
      <c r="ED23" s="572" t="s">
        <v>
291</v>
      </c>
      <c r="EE23" s="565"/>
      <c r="EF23" s="565"/>
      <c r="EG23" s="1125" t="s">
        <v>
1067</v>
      </c>
      <c r="EH23" s="1126"/>
      <c r="EI23" s="537" t="s">
        <v>
361</v>
      </c>
      <c r="EJ23" s="538"/>
      <c r="EK23" s="538"/>
      <c r="EL23" s="538"/>
      <c r="EM23" s="538"/>
      <c r="EN23" s="538"/>
      <c r="EO23" s="538"/>
      <c r="EP23" s="538"/>
      <c r="EQ23" s="538"/>
      <c r="ER23" s="538"/>
      <c r="ES23" s="538"/>
      <c r="ET23" s="538"/>
      <c r="EU23" s="538"/>
      <c r="EV23" s="539"/>
      <c r="EW23" s="154"/>
      <c r="EX23" s="425"/>
      <c r="EY23" s="425"/>
      <c r="EZ23" s="425"/>
      <c r="FA23" s="62"/>
      <c r="FB23" s="425" t="s">
        <v>
362</v>
      </c>
      <c r="FC23" s="425"/>
      <c r="FD23" s="62"/>
      <c r="FE23" s="425" t="s">
        <v>
363</v>
      </c>
      <c r="FF23" s="425"/>
      <c r="FG23" s="425"/>
      <c r="FH23" s="425" t="s">
        <v>
364</v>
      </c>
      <c r="FI23" s="425"/>
      <c r="FJ23" s="1022">
        <v>
705</v>
      </c>
      <c r="FK23" s="1022"/>
      <c r="FL23" s="1022"/>
      <c r="FM23" s="1022"/>
      <c r="FN23" s="1022"/>
      <c r="FO23" s="1022"/>
      <c r="FP23" s="1022"/>
      <c r="FQ23" s="1022"/>
      <c r="FR23" s="1022"/>
      <c r="FS23" s="1022"/>
      <c r="FT23" s="1022"/>
      <c r="FU23" s="421"/>
      <c r="FV23" s="158"/>
      <c r="FW23" s="4"/>
      <c r="FX23" s="5"/>
      <c r="FY23" s="5"/>
      <c r="FZ23" s="5"/>
      <c r="GA23" s="5"/>
      <c r="GB23" s="47"/>
      <c r="GC23" s="47"/>
      <c r="GD23" s="47"/>
      <c r="GE23" s="47"/>
      <c r="GF23" s="47"/>
      <c r="GG23" s="47"/>
      <c r="GH23" s="47"/>
      <c r="GI23" s="47"/>
      <c r="GJ23" s="47"/>
      <c r="GK23" s="47"/>
      <c r="GL23" s="47"/>
      <c r="GM23" s="47"/>
      <c r="GN23" s="47"/>
      <c r="GO23" s="47"/>
      <c r="GP23" s="47"/>
      <c r="GQ23" s="47"/>
      <c r="GR23" s="47"/>
      <c r="GS23" s="47"/>
      <c r="GT23" s="47"/>
      <c r="GU23" s="47"/>
      <c r="GV23" s="47"/>
      <c r="GW23" s="47"/>
      <c r="GX23" s="47"/>
      <c r="GY23" s="47"/>
      <c r="GZ23" s="47"/>
      <c r="HA23" s="47"/>
      <c r="HB23" s="47"/>
    </row>
    <row r="24" spans="1:210" ht="18" customHeight="1" x14ac:dyDescent="0.15">
      <c r="A24" s="43"/>
      <c r="B24" s="43"/>
      <c r="C24" s="43"/>
      <c r="D24" s="43"/>
      <c r="E24" s="43"/>
      <c r="F24" s="43"/>
      <c r="G24" s="43"/>
      <c r="H24" s="43"/>
      <c r="I24" s="101"/>
      <c r="J24" s="43"/>
      <c r="K24" s="572" t="s">
        <v>
350</v>
      </c>
      <c r="L24" s="565"/>
      <c r="M24" s="565"/>
      <c r="N24" s="565"/>
      <c r="O24" s="565"/>
      <c r="P24" s="566"/>
      <c r="Q24" s="567" t="s">
        <v>
351</v>
      </c>
      <c r="R24" s="567"/>
      <c r="S24" s="567"/>
      <c r="T24" s="567"/>
      <c r="U24" s="567"/>
      <c r="V24" s="567"/>
      <c r="W24" s="567"/>
      <c r="X24" s="567"/>
      <c r="Y24" s="567"/>
      <c r="Z24" s="567"/>
      <c r="AA24" s="567"/>
      <c r="AB24" s="567" t="s">
        <v>
352</v>
      </c>
      <c r="AC24" s="567"/>
      <c r="AD24" s="567"/>
      <c r="AE24" s="567"/>
      <c r="AF24" s="567"/>
      <c r="AG24" s="567"/>
      <c r="AH24" s="567" t="s">
        <v>
353</v>
      </c>
      <c r="AI24" s="567"/>
      <c r="AJ24" s="567"/>
      <c r="AK24" s="567"/>
      <c r="AL24" s="567"/>
      <c r="AM24" s="567"/>
      <c r="AN24" s="1094" t="s">
        <v>
354</v>
      </c>
      <c r="AO24" s="1095"/>
      <c r="AP24" s="1095"/>
      <c r="AQ24" s="1095"/>
      <c r="AR24" s="1095"/>
      <c r="AS24" s="1095"/>
      <c r="AT24" s="1095"/>
      <c r="AU24" s="1095"/>
      <c r="AV24" s="1095"/>
      <c r="AW24" s="1095"/>
      <c r="AX24" s="1095"/>
      <c r="AY24" s="1095"/>
      <c r="AZ24" s="1095"/>
      <c r="BA24" s="1095"/>
      <c r="BB24" s="1095"/>
      <c r="BC24" s="1095"/>
      <c r="BD24" s="1095"/>
      <c r="BE24" s="1095"/>
      <c r="BF24" s="1096"/>
      <c r="BG24" s="81"/>
      <c r="BH24" s="81"/>
      <c r="BI24" s="5"/>
      <c r="BJ24" s="5"/>
      <c r="BK24" s="5"/>
      <c r="BL24" s="5"/>
      <c r="BM24" s="5"/>
      <c r="BN24" s="5"/>
      <c r="BO24" s="5"/>
      <c r="BP24" s="5"/>
      <c r="BQ24" s="5"/>
      <c r="BR24" s="5"/>
      <c r="BS24" s="5"/>
      <c r="BT24" s="5"/>
      <c r="BU24" s="5"/>
      <c r="BV24" s="5"/>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567"/>
      <c r="CV24" s="567"/>
      <c r="CW24" s="567"/>
      <c r="CX24" s="567"/>
      <c r="CY24" s="567"/>
      <c r="CZ24" s="567"/>
      <c r="DA24" s="567"/>
      <c r="DB24" s="567"/>
      <c r="DC24" s="567"/>
      <c r="DD24" s="567"/>
      <c r="DE24" s="567"/>
      <c r="DF24" s="572" t="s">
        <v>
368</v>
      </c>
      <c r="DG24" s="565"/>
      <c r="DH24" s="565"/>
      <c r="DI24" s="566"/>
      <c r="DJ24" s="655" t="s">
        <v>
369</v>
      </c>
      <c r="DK24" s="656"/>
      <c r="DL24" s="656"/>
      <c r="DM24" s="657"/>
      <c r="DN24" s="1127" t="s">
        <v>
370</v>
      </c>
      <c r="DO24" s="1128"/>
      <c r="DP24" s="1128"/>
      <c r="DQ24" s="1129"/>
      <c r="DR24" s="1127" t="s">
        <v>
368</v>
      </c>
      <c r="DS24" s="1128"/>
      <c r="DT24" s="1128"/>
      <c r="DU24" s="1129"/>
      <c r="DV24" s="1127" t="s">
        <v>
371</v>
      </c>
      <c r="DW24" s="1128"/>
      <c r="DX24" s="1128"/>
      <c r="DY24" s="1129"/>
      <c r="DZ24" s="1127" t="s">
        <v>
372</v>
      </c>
      <c r="EA24" s="1128"/>
      <c r="EB24" s="1128"/>
      <c r="EC24" s="1129"/>
      <c r="ED24" s="844"/>
      <c r="EE24" s="598"/>
      <c r="EF24" s="598"/>
      <c r="EG24" s="1133" t="s">
        <v>
1068</v>
      </c>
      <c r="EH24" s="1134"/>
      <c r="EI24" s="537" t="s">
        <v>
367</v>
      </c>
      <c r="EJ24" s="538"/>
      <c r="EK24" s="538"/>
      <c r="EL24" s="538"/>
      <c r="EM24" s="538"/>
      <c r="EN24" s="538"/>
      <c r="EO24" s="538"/>
      <c r="EP24" s="538"/>
      <c r="EQ24" s="538"/>
      <c r="ER24" s="538"/>
      <c r="ES24" s="538"/>
      <c r="ET24" s="538"/>
      <c r="EU24" s="538"/>
      <c r="EV24" s="539"/>
      <c r="EW24" s="154"/>
      <c r="EX24" s="425"/>
      <c r="EY24" s="425"/>
      <c r="EZ24" s="425"/>
      <c r="FA24" s="62"/>
      <c r="FB24" s="425" t="s">
        <v>
362</v>
      </c>
      <c r="FC24" s="425"/>
      <c r="FD24" s="62"/>
      <c r="FE24" s="425" t="s">
        <v>
359</v>
      </c>
      <c r="FF24" s="425"/>
      <c r="FG24" s="425"/>
      <c r="FH24" s="425" t="s">
        <v>
342</v>
      </c>
      <c r="FI24" s="425"/>
      <c r="FJ24" s="1022">
        <v>
747</v>
      </c>
      <c r="FK24" s="1022"/>
      <c r="FL24" s="1022"/>
      <c r="FM24" s="1022"/>
      <c r="FN24" s="1022"/>
      <c r="FO24" s="1022"/>
      <c r="FP24" s="1022"/>
      <c r="FQ24" s="1022"/>
      <c r="FR24" s="1022"/>
      <c r="FS24" s="1022"/>
      <c r="FT24" s="1022"/>
      <c r="FU24" s="421"/>
      <c r="FV24" s="158"/>
      <c r="FW24" s="418"/>
      <c r="FX24" s="47"/>
      <c r="FY24" s="47"/>
      <c r="FZ24" s="47"/>
      <c r="GA24" s="47"/>
      <c r="GB24" s="47"/>
      <c r="GC24" s="47"/>
      <c r="GD24" s="47"/>
      <c r="GE24" s="47"/>
      <c r="GF24" s="47"/>
      <c r="GG24" s="47"/>
      <c r="GH24" s="47"/>
      <c r="GI24" s="47"/>
      <c r="GJ24" s="47"/>
      <c r="GK24" s="47"/>
      <c r="GL24" s="47"/>
      <c r="GM24" s="47"/>
      <c r="GN24" s="47"/>
      <c r="GO24" s="47"/>
      <c r="GP24" s="47"/>
      <c r="GQ24" s="47"/>
      <c r="GR24" s="47"/>
      <c r="GS24" s="47"/>
      <c r="GT24" s="47"/>
      <c r="GU24" s="47"/>
      <c r="GV24" s="47"/>
      <c r="GW24" s="47"/>
      <c r="GX24" s="47"/>
      <c r="GY24" s="47"/>
      <c r="GZ24" s="47"/>
      <c r="HA24" s="47"/>
      <c r="HB24" s="47"/>
    </row>
    <row r="25" spans="1:210" ht="18" customHeight="1" x14ac:dyDescent="0.15">
      <c r="A25" s="43"/>
      <c r="B25" s="43"/>
      <c r="C25" s="43"/>
      <c r="D25" s="43"/>
      <c r="E25" s="43"/>
      <c r="F25" s="43"/>
      <c r="G25" s="43"/>
      <c r="H25" s="43"/>
      <c r="I25" s="43"/>
      <c r="J25" s="43"/>
      <c r="K25" s="568"/>
      <c r="L25" s="569"/>
      <c r="M25" s="569"/>
      <c r="N25" s="569"/>
      <c r="O25" s="569"/>
      <c r="P25" s="593"/>
      <c r="Q25" s="567"/>
      <c r="R25" s="567"/>
      <c r="S25" s="567"/>
      <c r="T25" s="567"/>
      <c r="U25" s="567"/>
      <c r="V25" s="567"/>
      <c r="W25" s="567"/>
      <c r="X25" s="567"/>
      <c r="Y25" s="567"/>
      <c r="Z25" s="567"/>
      <c r="AA25" s="567"/>
      <c r="AB25" s="567"/>
      <c r="AC25" s="567"/>
      <c r="AD25" s="567"/>
      <c r="AE25" s="567"/>
      <c r="AF25" s="567"/>
      <c r="AG25" s="567"/>
      <c r="AH25" s="567"/>
      <c r="AI25" s="567"/>
      <c r="AJ25" s="567"/>
      <c r="AK25" s="567"/>
      <c r="AL25" s="567"/>
      <c r="AM25" s="567"/>
      <c r="AN25" s="1097"/>
      <c r="AO25" s="1098"/>
      <c r="AP25" s="1098"/>
      <c r="AQ25" s="1098"/>
      <c r="AR25" s="1098"/>
      <c r="AS25" s="1098"/>
      <c r="AT25" s="1098"/>
      <c r="AU25" s="1098"/>
      <c r="AV25" s="1098"/>
      <c r="AW25" s="1098"/>
      <c r="AX25" s="1098"/>
      <c r="AY25" s="1098"/>
      <c r="AZ25" s="1098"/>
      <c r="BA25" s="1098"/>
      <c r="BB25" s="1098"/>
      <c r="BC25" s="1098"/>
      <c r="BD25" s="1098"/>
      <c r="BE25" s="1098"/>
      <c r="BF25" s="1099"/>
      <c r="BG25" s="81"/>
      <c r="BH25" s="81"/>
      <c r="BI25" s="5"/>
      <c r="BJ25" s="5"/>
      <c r="BK25" s="5"/>
      <c r="BL25" s="5"/>
      <c r="BM25" s="5"/>
      <c r="BN25" s="5"/>
      <c r="BO25" s="5"/>
      <c r="BP25" s="5"/>
      <c r="BQ25" s="5"/>
      <c r="BR25" s="5"/>
      <c r="BS25" s="5"/>
      <c r="BT25" s="5"/>
      <c r="BU25" s="5"/>
      <c r="BV25" s="5"/>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567"/>
      <c r="CV25" s="567"/>
      <c r="CW25" s="567"/>
      <c r="CX25" s="567"/>
      <c r="CY25" s="567"/>
      <c r="CZ25" s="567"/>
      <c r="DA25" s="567"/>
      <c r="DB25" s="567"/>
      <c r="DC25" s="567"/>
      <c r="DD25" s="567"/>
      <c r="DE25" s="567"/>
      <c r="DF25" s="568"/>
      <c r="DG25" s="569"/>
      <c r="DH25" s="569"/>
      <c r="DI25" s="593"/>
      <c r="DJ25" s="661"/>
      <c r="DK25" s="662"/>
      <c r="DL25" s="662"/>
      <c r="DM25" s="663"/>
      <c r="DN25" s="1130"/>
      <c r="DO25" s="1131"/>
      <c r="DP25" s="1131"/>
      <c r="DQ25" s="1132"/>
      <c r="DR25" s="1130"/>
      <c r="DS25" s="1131"/>
      <c r="DT25" s="1131"/>
      <c r="DU25" s="1132"/>
      <c r="DV25" s="1130"/>
      <c r="DW25" s="1131"/>
      <c r="DX25" s="1131"/>
      <c r="DY25" s="1132"/>
      <c r="DZ25" s="1130"/>
      <c r="EA25" s="1131"/>
      <c r="EB25" s="1131"/>
      <c r="EC25" s="1132"/>
      <c r="ED25" s="933" t="s">
        <v>
1069</v>
      </c>
      <c r="EE25" s="563"/>
      <c r="EF25" s="563"/>
      <c r="EG25" s="563"/>
      <c r="EH25" s="934"/>
      <c r="EI25" s="537" t="s">
        <v>
373</v>
      </c>
      <c r="EJ25" s="538"/>
      <c r="EK25" s="538"/>
      <c r="EL25" s="538"/>
      <c r="EM25" s="538"/>
      <c r="EN25" s="538"/>
      <c r="EO25" s="538"/>
      <c r="EP25" s="538"/>
      <c r="EQ25" s="538"/>
      <c r="ER25" s="538"/>
      <c r="ES25" s="538"/>
      <c r="ET25" s="538"/>
      <c r="EU25" s="538"/>
      <c r="EV25" s="539"/>
      <c r="EW25" s="418"/>
      <c r="EX25" s="418"/>
      <c r="EY25" s="418"/>
      <c r="EZ25" s="418"/>
      <c r="FA25" s="62"/>
      <c r="FB25" s="425" t="s">
        <v>
391</v>
      </c>
      <c r="FC25" s="425"/>
      <c r="FD25" s="62"/>
      <c r="FE25" s="425" t="s">
        <v>
392</v>
      </c>
      <c r="FF25" s="425"/>
      <c r="FG25" s="425"/>
      <c r="FH25" s="425" t="s">
        <v>
393</v>
      </c>
      <c r="FI25" s="418"/>
      <c r="FJ25" s="1022">
        <v>
2708</v>
      </c>
      <c r="FK25" s="1022"/>
      <c r="FL25" s="1022"/>
      <c r="FM25" s="1022"/>
      <c r="FN25" s="1022"/>
      <c r="FO25" s="1022"/>
      <c r="FP25" s="1022"/>
      <c r="FQ25" s="1022"/>
      <c r="FR25" s="1022"/>
      <c r="FS25" s="1022"/>
      <c r="FT25" s="1022"/>
      <c r="FU25" s="418"/>
      <c r="FV25" s="420"/>
      <c r="FW25" s="418"/>
      <c r="FX25" s="5"/>
      <c r="FY25" s="5"/>
      <c r="FZ25" s="5"/>
      <c r="GA25" s="5"/>
      <c r="GB25" s="5"/>
      <c r="GC25" s="11"/>
      <c r="GD25" s="48"/>
      <c r="GE25" s="47"/>
      <c r="GF25" s="47"/>
      <c r="GG25" s="47"/>
      <c r="GH25" s="47"/>
      <c r="GI25" s="47"/>
      <c r="GJ25" s="47"/>
      <c r="GK25" s="47"/>
      <c r="GL25" s="47"/>
      <c r="GM25" s="47"/>
      <c r="GN25" s="47"/>
      <c r="GO25" s="47"/>
      <c r="GP25" s="47"/>
      <c r="GQ25" s="47"/>
      <c r="GR25" s="47"/>
      <c r="GS25" s="47"/>
      <c r="GT25" s="47"/>
      <c r="GU25" s="47"/>
      <c r="GV25" s="47"/>
      <c r="GW25" s="47"/>
      <c r="GX25" s="47"/>
      <c r="GY25" s="47"/>
      <c r="GZ25" s="47"/>
      <c r="HA25" s="47"/>
      <c r="HB25" s="47"/>
    </row>
    <row r="26" spans="1:210" ht="18" customHeight="1" x14ac:dyDescent="0.15">
      <c r="A26" s="43"/>
      <c r="B26" s="43"/>
      <c r="C26" s="43"/>
      <c r="D26" s="43"/>
      <c r="E26" s="43"/>
      <c r="F26" s="43"/>
      <c r="G26" s="43"/>
      <c r="H26" s="43"/>
      <c r="I26" s="43"/>
      <c r="J26" s="43"/>
      <c r="K26" s="641">
        <v>
3</v>
      </c>
      <c r="L26" s="586"/>
      <c r="M26" s="586">
        <v>
1</v>
      </c>
      <c r="N26" s="586"/>
      <c r="O26" s="586">
        <v>
6</v>
      </c>
      <c r="P26" s="642"/>
      <c r="Q26" s="1068" t="s">
        <v>
700</v>
      </c>
      <c r="R26" s="601"/>
      <c r="S26" s="601"/>
      <c r="T26" s="601"/>
      <c r="U26" s="601"/>
      <c r="V26" s="601"/>
      <c r="W26" s="601"/>
      <c r="X26" s="601"/>
      <c r="Y26" s="601"/>
      <c r="Z26" s="601"/>
      <c r="AA26" s="601"/>
      <c r="AB26" s="586" t="s">
        <v>
921</v>
      </c>
      <c r="AC26" s="586"/>
      <c r="AD26" s="586"/>
      <c r="AE26" s="586"/>
      <c r="AF26" s="586"/>
      <c r="AG26" s="586"/>
      <c r="AH26" s="1069">
        <v>
2540</v>
      </c>
      <c r="AI26" s="1069"/>
      <c r="AJ26" s="1069"/>
      <c r="AK26" s="1069"/>
      <c r="AL26" s="1069"/>
      <c r="AM26" s="1069"/>
      <c r="AN26" s="601" t="s">
        <v>
922</v>
      </c>
      <c r="AO26" s="601"/>
      <c r="AP26" s="601"/>
      <c r="AQ26" s="601"/>
      <c r="AR26" s="601"/>
      <c r="AS26" s="601"/>
      <c r="AT26" s="601"/>
      <c r="AU26" s="601"/>
      <c r="AV26" s="601"/>
      <c r="AW26" s="601"/>
      <c r="AX26" s="601"/>
      <c r="AY26" s="601"/>
      <c r="AZ26" s="601"/>
      <c r="BA26" s="601"/>
      <c r="BB26" s="601"/>
      <c r="BC26" s="601"/>
      <c r="BD26" s="601"/>
      <c r="BE26" s="601"/>
      <c r="BF26" s="1074"/>
      <c r="BG26" s="81"/>
      <c r="BH26" s="81"/>
      <c r="BI26" s="5"/>
      <c r="BJ26" s="5"/>
      <c r="BK26" s="5"/>
      <c r="BL26" s="5"/>
      <c r="BM26" s="5"/>
      <c r="BN26" s="5"/>
      <c r="BO26" s="5"/>
      <c r="BP26" s="5"/>
      <c r="BQ26" s="5"/>
      <c r="BR26" s="5"/>
      <c r="BS26" s="5"/>
      <c r="BT26" s="5"/>
      <c r="BU26" s="5"/>
      <c r="BV26" s="5"/>
      <c r="BW26" s="98"/>
      <c r="BX26" s="98"/>
      <c r="BY26" s="98"/>
      <c r="BZ26" s="98"/>
      <c r="CA26" s="98"/>
      <c r="CB26" s="98"/>
      <c r="CC26" s="98"/>
      <c r="CD26" s="98"/>
      <c r="CE26" s="98"/>
      <c r="CF26" s="98"/>
      <c r="CG26" s="98"/>
      <c r="CH26" s="98"/>
      <c r="CI26" s="98"/>
      <c r="CJ26" s="98"/>
      <c r="CK26" s="98"/>
      <c r="CL26" s="98"/>
      <c r="CM26" s="98"/>
      <c r="CN26" s="98"/>
      <c r="CO26" s="98"/>
      <c r="CP26" s="98"/>
      <c r="CQ26" s="98"/>
      <c r="CR26" s="98"/>
      <c r="CS26" s="98"/>
      <c r="CT26" s="98"/>
      <c r="CU26" s="154"/>
      <c r="CV26" s="508" t="s">
        <v>
13</v>
      </c>
      <c r="CW26" s="580">
        <v>
28</v>
      </c>
      <c r="CX26" s="580"/>
      <c r="CY26" s="488" t="s">
        <v>
14</v>
      </c>
      <c r="CZ26" s="487"/>
      <c r="DA26" s="1135">
        <v>
119598</v>
      </c>
      <c r="DB26" s="836"/>
      <c r="DC26" s="836"/>
      <c r="DD26" s="836"/>
      <c r="DE26" s="836"/>
      <c r="DF26" s="836">
        <v>
119598</v>
      </c>
      <c r="DG26" s="836"/>
      <c r="DH26" s="836"/>
      <c r="DI26" s="836"/>
      <c r="DJ26" s="836">
        <v>
1133</v>
      </c>
      <c r="DK26" s="836"/>
      <c r="DL26" s="836"/>
      <c r="DM26" s="836"/>
      <c r="DN26" s="836">
        <v>
1133</v>
      </c>
      <c r="DO26" s="836"/>
      <c r="DP26" s="836"/>
      <c r="DQ26" s="836"/>
      <c r="DR26" s="836">
        <v>
119598</v>
      </c>
      <c r="DS26" s="836"/>
      <c r="DT26" s="836"/>
      <c r="DU26" s="836"/>
      <c r="DV26" s="836">
        <v>
1133</v>
      </c>
      <c r="DW26" s="836"/>
      <c r="DX26" s="836"/>
      <c r="DY26" s="836"/>
      <c r="DZ26" s="836">
        <v>
1133</v>
      </c>
      <c r="EA26" s="836"/>
      <c r="EB26" s="836"/>
      <c r="EC26" s="836"/>
      <c r="ED26" s="1100">
        <v>
100</v>
      </c>
      <c r="EE26" s="1100"/>
      <c r="EF26" s="1100"/>
      <c r="EG26" s="1100"/>
      <c r="EH26" s="1101"/>
      <c r="EI26" s="537" t="s">
        <v>
394</v>
      </c>
      <c r="EJ26" s="538"/>
      <c r="EK26" s="538"/>
      <c r="EL26" s="538"/>
      <c r="EM26" s="538"/>
      <c r="EN26" s="538"/>
      <c r="EO26" s="538"/>
      <c r="EP26" s="538"/>
      <c r="EQ26" s="538"/>
      <c r="ER26" s="538"/>
      <c r="ES26" s="538"/>
      <c r="ET26" s="538"/>
      <c r="EU26" s="538"/>
      <c r="EV26" s="539"/>
      <c r="EW26" s="154"/>
      <c r="EX26" s="425"/>
      <c r="EY26" s="425"/>
      <c r="EZ26" s="425"/>
      <c r="FA26" s="62"/>
      <c r="FB26" s="425" t="s">
        <v>
395</v>
      </c>
      <c r="FC26" s="425"/>
      <c r="FD26" s="62"/>
      <c r="FE26" s="425" t="s">
        <v>
1036</v>
      </c>
      <c r="FF26" s="425"/>
      <c r="FG26" s="425"/>
      <c r="FH26" s="425" t="s">
        <v>
396</v>
      </c>
      <c r="FI26" s="425"/>
      <c r="FJ26" s="1022">
        <v>
9707</v>
      </c>
      <c r="FK26" s="1022"/>
      <c r="FL26" s="1022"/>
      <c r="FM26" s="1022"/>
      <c r="FN26" s="1022"/>
      <c r="FO26" s="1022"/>
      <c r="FP26" s="1022"/>
      <c r="FQ26" s="1022"/>
      <c r="FR26" s="1022"/>
      <c r="FS26" s="1022"/>
      <c r="FT26" s="1022"/>
      <c r="FU26" s="421"/>
      <c r="FV26" s="158"/>
      <c r="FW26" s="418"/>
      <c r="FX26" s="5"/>
      <c r="FY26" s="5"/>
      <c r="FZ26" s="5"/>
      <c r="GA26" s="5"/>
      <c r="GB26" s="5"/>
      <c r="GC26" s="5"/>
      <c r="GD26" s="5"/>
      <c r="GE26" s="5"/>
      <c r="GF26" s="47"/>
      <c r="GG26" s="47"/>
      <c r="GH26" s="47"/>
      <c r="GI26" s="47"/>
      <c r="GJ26" s="47"/>
      <c r="GK26" s="47"/>
      <c r="GL26" s="47"/>
      <c r="GM26" s="47"/>
      <c r="GN26" s="47"/>
      <c r="GO26" s="47"/>
      <c r="GP26" s="47"/>
      <c r="GQ26" s="47"/>
      <c r="GR26" s="47"/>
      <c r="GS26" s="47"/>
      <c r="GT26" s="47"/>
      <c r="GU26" s="47"/>
      <c r="GV26" s="47"/>
      <c r="GW26" s="47"/>
      <c r="GX26" s="47"/>
      <c r="GY26" s="47"/>
      <c r="GZ26" s="47"/>
      <c r="HA26" s="47"/>
      <c r="HB26" s="47"/>
    </row>
    <row r="27" spans="1:210" ht="18" customHeight="1" x14ac:dyDescent="0.15">
      <c r="A27" s="43"/>
      <c r="B27" s="43"/>
      <c r="C27" s="43"/>
      <c r="D27" s="43"/>
      <c r="E27" s="43"/>
      <c r="F27" s="43"/>
      <c r="G27" s="43"/>
      <c r="H27" s="43"/>
      <c r="I27" s="43"/>
      <c r="J27" s="43"/>
      <c r="K27" s="636">
        <v>
3</v>
      </c>
      <c r="L27" s="580"/>
      <c r="M27" s="580">
        <v>
2</v>
      </c>
      <c r="N27" s="580"/>
      <c r="O27" s="580">
        <v>
2</v>
      </c>
      <c r="P27" s="637"/>
      <c r="Q27" s="1067" t="s">
        <v>
701</v>
      </c>
      <c r="R27" s="599"/>
      <c r="S27" s="599"/>
      <c r="T27" s="599"/>
      <c r="U27" s="599"/>
      <c r="V27" s="599"/>
      <c r="W27" s="599"/>
      <c r="X27" s="599"/>
      <c r="Y27" s="599"/>
      <c r="Z27" s="599"/>
      <c r="AA27" s="599"/>
      <c r="AB27" s="580" t="s">
        <v>
923</v>
      </c>
      <c r="AC27" s="580"/>
      <c r="AD27" s="580"/>
      <c r="AE27" s="580"/>
      <c r="AF27" s="580"/>
      <c r="AG27" s="580"/>
      <c r="AH27" s="1073">
        <v>
1810</v>
      </c>
      <c r="AI27" s="1073"/>
      <c r="AJ27" s="1073"/>
      <c r="AK27" s="1073"/>
      <c r="AL27" s="1073"/>
      <c r="AM27" s="1073"/>
      <c r="AN27" s="599" t="s">
        <v>
924</v>
      </c>
      <c r="AO27" s="599"/>
      <c r="AP27" s="599"/>
      <c r="AQ27" s="599"/>
      <c r="AR27" s="599"/>
      <c r="AS27" s="599"/>
      <c r="AT27" s="599"/>
      <c r="AU27" s="599"/>
      <c r="AV27" s="599"/>
      <c r="AW27" s="599"/>
      <c r="AX27" s="599"/>
      <c r="AY27" s="599"/>
      <c r="AZ27" s="599"/>
      <c r="BA27" s="599"/>
      <c r="BB27" s="599"/>
      <c r="BC27" s="599"/>
      <c r="BD27" s="599"/>
      <c r="BE27" s="599"/>
      <c r="BF27" s="1072"/>
      <c r="BG27" s="81"/>
      <c r="BH27" s="81"/>
      <c r="BI27" s="5"/>
      <c r="BJ27" s="5"/>
      <c r="BK27" s="5"/>
      <c r="BL27" s="5"/>
      <c r="BM27" s="5"/>
      <c r="BN27" s="5"/>
      <c r="BO27" s="5"/>
      <c r="BP27" s="5"/>
      <c r="BQ27" s="5"/>
      <c r="BR27" s="5"/>
      <c r="BS27" s="5"/>
      <c r="BT27" s="5"/>
      <c r="BU27" s="5"/>
      <c r="BV27" s="5"/>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497"/>
      <c r="CV27" s="489"/>
      <c r="CW27" s="580">
        <v>
29</v>
      </c>
      <c r="CX27" s="580"/>
      <c r="CY27" s="488" t="s">
        <v>
14</v>
      </c>
      <c r="CZ27" s="487"/>
      <c r="DA27" s="1103">
        <v>
120618</v>
      </c>
      <c r="DB27" s="821"/>
      <c r="DC27" s="821"/>
      <c r="DD27" s="821"/>
      <c r="DE27" s="821"/>
      <c r="DF27" s="821">
        <v>
120618</v>
      </c>
      <c r="DG27" s="821"/>
      <c r="DH27" s="821"/>
      <c r="DI27" s="821"/>
      <c r="DJ27" s="821">
        <v>
1133</v>
      </c>
      <c r="DK27" s="821"/>
      <c r="DL27" s="821"/>
      <c r="DM27" s="821"/>
      <c r="DN27" s="821">
        <v>
1133</v>
      </c>
      <c r="DO27" s="821"/>
      <c r="DP27" s="821"/>
      <c r="DQ27" s="821"/>
      <c r="DR27" s="821">
        <v>
120618</v>
      </c>
      <c r="DS27" s="821"/>
      <c r="DT27" s="821"/>
      <c r="DU27" s="821"/>
      <c r="DV27" s="821">
        <v>
1133</v>
      </c>
      <c r="DW27" s="821"/>
      <c r="DX27" s="821"/>
      <c r="DY27" s="821"/>
      <c r="DZ27" s="821">
        <v>
1133</v>
      </c>
      <c r="EA27" s="821"/>
      <c r="EB27" s="821"/>
      <c r="EC27" s="821"/>
      <c r="ED27" s="1136">
        <v>
100</v>
      </c>
      <c r="EE27" s="1136"/>
      <c r="EF27" s="1136"/>
      <c r="EG27" s="1136"/>
      <c r="EH27" s="1137"/>
      <c r="EI27" s="546" t="s">
        <v>
397</v>
      </c>
      <c r="EJ27" s="547"/>
      <c r="EK27" s="547"/>
      <c r="EL27" s="547"/>
      <c r="EM27" s="547"/>
      <c r="EN27" s="547"/>
      <c r="EO27" s="547"/>
      <c r="EP27" s="547"/>
      <c r="EQ27" s="547"/>
      <c r="ER27" s="547"/>
      <c r="ES27" s="547"/>
      <c r="ET27" s="547"/>
      <c r="EU27" s="547"/>
      <c r="EV27" s="548"/>
      <c r="EW27" s="419"/>
      <c r="EX27" s="419"/>
      <c r="EY27" s="419"/>
      <c r="EZ27" s="419"/>
      <c r="FA27" s="460"/>
      <c r="FB27" s="430" t="s">
        <v>
398</v>
      </c>
      <c r="FC27" s="430"/>
      <c r="FD27" s="460"/>
      <c r="FE27" s="430" t="s">
        <v>
390</v>
      </c>
      <c r="FF27" s="430"/>
      <c r="FG27" s="430"/>
      <c r="FH27" s="430" t="s">
        <v>
399</v>
      </c>
      <c r="FI27" s="419"/>
      <c r="FJ27" s="1090">
        <v>
818</v>
      </c>
      <c r="FK27" s="1090"/>
      <c r="FL27" s="1090"/>
      <c r="FM27" s="1090"/>
      <c r="FN27" s="1090"/>
      <c r="FO27" s="1090"/>
      <c r="FP27" s="1090"/>
      <c r="FQ27" s="1090"/>
      <c r="FR27" s="1090"/>
      <c r="FS27" s="1090"/>
      <c r="FT27" s="1090"/>
      <c r="FU27" s="419"/>
      <c r="FV27" s="254"/>
      <c r="FW27" s="418"/>
      <c r="FX27" s="48"/>
      <c r="FY27" s="48"/>
      <c r="FZ27" s="48"/>
      <c r="GA27" s="5"/>
      <c r="GB27" s="5"/>
      <c r="GC27" s="5"/>
      <c r="GD27" s="5"/>
      <c r="GE27" s="5"/>
      <c r="GF27" s="48"/>
      <c r="GG27" s="48"/>
      <c r="GH27" s="48"/>
      <c r="GI27" s="48"/>
      <c r="GJ27" s="48"/>
      <c r="GK27" s="48"/>
      <c r="GL27" s="48"/>
      <c r="GM27" s="48"/>
      <c r="GN27" s="48"/>
      <c r="GO27" s="48"/>
      <c r="GP27" s="48"/>
      <c r="GQ27" s="48"/>
      <c r="GR27" s="48"/>
      <c r="GS27" s="48"/>
      <c r="GT27" s="48"/>
      <c r="GU27" s="48"/>
      <c r="GV27" s="48"/>
      <c r="GW27" s="48"/>
      <c r="GX27" s="48"/>
      <c r="GY27" s="48"/>
      <c r="GZ27" s="47"/>
      <c r="HA27" s="47"/>
      <c r="HB27" s="47"/>
    </row>
    <row r="28" spans="1:210" ht="18" customHeight="1" x14ac:dyDescent="0.15">
      <c r="A28" s="43"/>
      <c r="B28" s="43"/>
      <c r="C28" s="43"/>
      <c r="D28" s="43"/>
      <c r="E28" s="43"/>
      <c r="F28" s="43"/>
      <c r="G28" s="43"/>
      <c r="H28" s="43"/>
      <c r="I28" s="43"/>
      <c r="J28" s="43"/>
      <c r="K28" s="636">
        <v>
3</v>
      </c>
      <c r="L28" s="580"/>
      <c r="M28" s="580">
        <v>
4</v>
      </c>
      <c r="N28" s="580"/>
      <c r="O28" s="580">
        <v>
1</v>
      </c>
      <c r="P28" s="637"/>
      <c r="Q28" s="1067" t="s">
        <v>
702</v>
      </c>
      <c r="R28" s="599"/>
      <c r="S28" s="599"/>
      <c r="T28" s="599"/>
      <c r="U28" s="599"/>
      <c r="V28" s="599"/>
      <c r="W28" s="599"/>
      <c r="X28" s="599"/>
      <c r="Y28" s="599"/>
      <c r="Z28" s="599"/>
      <c r="AA28" s="599"/>
      <c r="AB28" s="580" t="s">
        <v>
925</v>
      </c>
      <c r="AC28" s="580"/>
      <c r="AD28" s="580"/>
      <c r="AE28" s="580"/>
      <c r="AF28" s="580"/>
      <c r="AG28" s="580"/>
      <c r="AH28" s="1073">
        <v>
3660</v>
      </c>
      <c r="AI28" s="1073"/>
      <c r="AJ28" s="1073"/>
      <c r="AK28" s="1073"/>
      <c r="AL28" s="1073"/>
      <c r="AM28" s="1073"/>
      <c r="AN28" s="599" t="s">
        <v>
926</v>
      </c>
      <c r="AO28" s="599"/>
      <c r="AP28" s="599"/>
      <c r="AQ28" s="599"/>
      <c r="AR28" s="599"/>
      <c r="AS28" s="599"/>
      <c r="AT28" s="599"/>
      <c r="AU28" s="599"/>
      <c r="AV28" s="599"/>
      <c r="AW28" s="599"/>
      <c r="AX28" s="599"/>
      <c r="AY28" s="599"/>
      <c r="AZ28" s="599"/>
      <c r="BA28" s="599"/>
      <c r="BB28" s="599"/>
      <c r="BC28" s="599"/>
      <c r="BD28" s="599"/>
      <c r="BE28" s="599"/>
      <c r="BF28" s="1072"/>
      <c r="BG28" s="81"/>
      <c r="BH28" s="81"/>
      <c r="BI28" s="5"/>
      <c r="BJ28" s="5"/>
      <c r="BK28" s="5"/>
      <c r="BL28" s="5"/>
      <c r="BM28" s="5"/>
      <c r="BN28" s="5"/>
      <c r="BO28" s="5"/>
      <c r="BP28" s="5"/>
      <c r="BQ28" s="5"/>
      <c r="BR28" s="5"/>
      <c r="BS28" s="5"/>
      <c r="BT28" s="5"/>
      <c r="BU28" s="5"/>
      <c r="BV28" s="5"/>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253"/>
      <c r="CV28" s="491"/>
      <c r="CW28" s="563">
        <v>
30</v>
      </c>
      <c r="CX28" s="563"/>
      <c r="CY28" s="502" t="s">
        <v>
14</v>
      </c>
      <c r="CZ28" s="495"/>
      <c r="DA28" s="1093">
        <v>
121629</v>
      </c>
      <c r="DB28" s="815"/>
      <c r="DC28" s="815"/>
      <c r="DD28" s="815"/>
      <c r="DE28" s="815"/>
      <c r="DF28" s="815">
        <v>
121629</v>
      </c>
      <c r="DG28" s="815"/>
      <c r="DH28" s="815"/>
      <c r="DI28" s="815"/>
      <c r="DJ28" s="815">
        <v>
1133</v>
      </c>
      <c r="DK28" s="815"/>
      <c r="DL28" s="815"/>
      <c r="DM28" s="815"/>
      <c r="DN28" s="815">
        <v>
1133</v>
      </c>
      <c r="DO28" s="815"/>
      <c r="DP28" s="815"/>
      <c r="DQ28" s="815"/>
      <c r="DR28" s="815">
        <v>
121629</v>
      </c>
      <c r="DS28" s="815"/>
      <c r="DT28" s="815"/>
      <c r="DU28" s="815"/>
      <c r="DV28" s="815">
        <v>
1133</v>
      </c>
      <c r="DW28" s="815"/>
      <c r="DX28" s="815"/>
      <c r="DY28" s="815"/>
      <c r="DZ28" s="815">
        <v>
1133</v>
      </c>
      <c r="EA28" s="815"/>
      <c r="EB28" s="815"/>
      <c r="EC28" s="815"/>
      <c r="ED28" s="1138">
        <v>
100</v>
      </c>
      <c r="EE28" s="1138"/>
      <c r="EF28" s="1138"/>
      <c r="EG28" s="1138"/>
      <c r="EH28" s="1139"/>
      <c r="EI28" s="5"/>
      <c r="EJ28" s="8"/>
      <c r="EK28" s="45" t="s">
        <v>
400</v>
      </c>
      <c r="EQ28" s="11"/>
      <c r="ER28" s="11"/>
      <c r="ES28" s="11"/>
      <c r="ET28" s="11"/>
      <c r="EU28" s="11"/>
      <c r="EV28" s="5"/>
      <c r="EW28" s="5"/>
      <c r="EX28" s="5"/>
      <c r="EY28" s="5"/>
      <c r="EZ28" s="5"/>
      <c r="FA28" s="5"/>
      <c r="FB28" s="5"/>
      <c r="FC28" s="5"/>
      <c r="FD28" s="5"/>
      <c r="FE28" s="5"/>
      <c r="FF28" s="5"/>
      <c r="FG28" s="5"/>
      <c r="FH28" s="5"/>
      <c r="FI28" s="5"/>
      <c r="FJ28" s="5"/>
      <c r="FK28" s="43"/>
      <c r="FL28" s="43"/>
      <c r="FM28" s="43"/>
      <c r="FN28" s="43"/>
      <c r="FO28" s="43"/>
      <c r="FP28" s="4"/>
      <c r="FQ28" s="10"/>
      <c r="FR28" s="45"/>
      <c r="FS28" s="45"/>
      <c r="FT28" s="5"/>
      <c r="FU28" s="5"/>
      <c r="FV28" s="5"/>
      <c r="FW28" s="5"/>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7"/>
      <c r="HA28" s="47"/>
      <c r="HB28" s="47"/>
    </row>
    <row r="29" spans="1:210" ht="18" customHeight="1" x14ac:dyDescent="0.15">
      <c r="A29" s="43"/>
      <c r="B29" s="43"/>
      <c r="C29" s="43"/>
      <c r="D29" s="43"/>
      <c r="E29" s="43"/>
      <c r="F29" s="43"/>
      <c r="G29" s="43"/>
      <c r="H29" s="43"/>
      <c r="I29" s="43"/>
      <c r="J29" s="43"/>
      <c r="K29" s="636">
        <v>
3</v>
      </c>
      <c r="L29" s="580"/>
      <c r="M29" s="580">
        <v>
4</v>
      </c>
      <c r="N29" s="580"/>
      <c r="O29" s="580">
        <v>
3</v>
      </c>
      <c r="P29" s="637"/>
      <c r="Q29" s="1067" t="s">
        <v>
703</v>
      </c>
      <c r="R29" s="599"/>
      <c r="S29" s="599"/>
      <c r="T29" s="599"/>
      <c r="U29" s="599"/>
      <c r="V29" s="599"/>
      <c r="W29" s="599"/>
      <c r="X29" s="599"/>
      <c r="Y29" s="599"/>
      <c r="Z29" s="599"/>
      <c r="AA29" s="599"/>
      <c r="AB29" s="580">
        <v>
16</v>
      </c>
      <c r="AC29" s="580"/>
      <c r="AD29" s="580"/>
      <c r="AE29" s="580"/>
      <c r="AF29" s="580"/>
      <c r="AG29" s="580"/>
      <c r="AH29" s="1073">
        <v>
2560</v>
      </c>
      <c r="AI29" s="1073"/>
      <c r="AJ29" s="1073"/>
      <c r="AK29" s="1073"/>
      <c r="AL29" s="1073"/>
      <c r="AM29" s="1073"/>
      <c r="AN29" s="1078" t="s">
        <v>
927</v>
      </c>
      <c r="AO29" s="1078"/>
      <c r="AP29" s="1078"/>
      <c r="AQ29" s="1078"/>
      <c r="AR29" s="1078"/>
      <c r="AS29" s="1078"/>
      <c r="AT29" s="1078"/>
      <c r="AU29" s="1078"/>
      <c r="AV29" s="1078"/>
      <c r="AW29" s="1078"/>
      <c r="AX29" s="1078"/>
      <c r="AY29" s="1078"/>
      <c r="AZ29" s="1078"/>
      <c r="BA29" s="1078"/>
      <c r="BB29" s="1078"/>
      <c r="BC29" s="1078"/>
      <c r="BD29" s="1078"/>
      <c r="BE29" s="1078"/>
      <c r="BF29" s="1079"/>
      <c r="BG29" s="81"/>
      <c r="BH29" s="81"/>
      <c r="BI29" s="5"/>
      <c r="BJ29" s="5"/>
      <c r="BK29" s="5"/>
      <c r="BL29" s="5"/>
      <c r="BM29" s="5"/>
      <c r="BN29" s="5"/>
      <c r="BO29" s="5"/>
      <c r="BP29" s="5"/>
      <c r="BQ29" s="5"/>
      <c r="BR29" s="5"/>
      <c r="BS29" s="5"/>
      <c r="BT29" s="5"/>
      <c r="BU29" s="5"/>
      <c r="BV29" s="5"/>
      <c r="BW29" s="98"/>
      <c r="BX29" s="98"/>
      <c r="BY29" s="98"/>
      <c r="BZ29" s="98"/>
      <c r="CA29" s="98"/>
      <c r="CB29" s="98"/>
      <c r="CC29" s="98"/>
      <c r="CD29" s="98"/>
      <c r="CE29" s="98"/>
      <c r="CF29" s="98"/>
      <c r="CG29" s="98"/>
      <c r="CH29" s="98"/>
      <c r="CI29" s="98"/>
      <c r="CJ29" s="98"/>
      <c r="CK29" s="98"/>
      <c r="CL29" s="98"/>
      <c r="CM29" s="98"/>
      <c r="CN29" s="98"/>
      <c r="CO29" s="98"/>
      <c r="CP29" s="98"/>
      <c r="CQ29" s="98"/>
      <c r="CR29" s="98"/>
      <c r="CS29" s="98"/>
      <c r="CT29" s="98"/>
      <c r="CU29" s="489"/>
      <c r="CV29" s="488" t="s">
        <v>
375</v>
      </c>
      <c r="CW29" s="4"/>
      <c r="CX29" s="489"/>
      <c r="CY29" s="489"/>
      <c r="CZ29" s="489"/>
      <c r="DA29" s="489"/>
      <c r="DB29" s="489"/>
      <c r="DC29" s="489"/>
      <c r="DD29" s="489"/>
      <c r="DE29" s="489"/>
      <c r="DF29" s="489"/>
      <c r="DG29" s="489"/>
      <c r="DH29" s="489"/>
      <c r="DI29" s="489"/>
      <c r="DJ29" s="489"/>
      <c r="DK29" s="489"/>
      <c r="DL29" s="504"/>
      <c r="DM29" s="489"/>
      <c r="DN29" s="489"/>
      <c r="DO29" s="489"/>
      <c r="DP29" s="504"/>
      <c r="DQ29" s="504"/>
      <c r="DR29" s="504"/>
      <c r="DS29" s="504"/>
      <c r="DT29" s="504"/>
      <c r="DU29" s="489"/>
      <c r="DV29" s="489"/>
      <c r="DW29" s="489"/>
      <c r="DX29" s="504"/>
      <c r="DY29" s="504"/>
      <c r="DZ29" s="504"/>
      <c r="EA29" s="489"/>
      <c r="EB29" s="489"/>
      <c r="EC29" s="93"/>
      <c r="ED29" s="93"/>
      <c r="EE29" s="93"/>
      <c r="EF29" s="93"/>
      <c r="EG29" s="75"/>
      <c r="EH29" s="75"/>
      <c r="FW29" s="5"/>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7"/>
      <c r="HA29" s="47"/>
      <c r="HB29" s="47"/>
    </row>
    <row r="30" spans="1:210" ht="18" customHeight="1" x14ac:dyDescent="0.15">
      <c r="A30" s="43"/>
      <c r="B30" s="43"/>
      <c r="C30" s="43"/>
      <c r="D30" s="43"/>
      <c r="E30" s="43"/>
      <c r="F30" s="43"/>
      <c r="G30" s="43"/>
      <c r="H30" s="43"/>
      <c r="I30" s="43"/>
      <c r="J30" s="43"/>
      <c r="K30" s="636">
        <v>
3</v>
      </c>
      <c r="L30" s="580"/>
      <c r="M30" s="580">
        <v>
4</v>
      </c>
      <c r="N30" s="580"/>
      <c r="O30" s="580">
        <v>
4</v>
      </c>
      <c r="P30" s="637"/>
      <c r="Q30" s="1067" t="s">
        <v>
704</v>
      </c>
      <c r="R30" s="599"/>
      <c r="S30" s="599"/>
      <c r="T30" s="599"/>
      <c r="U30" s="599"/>
      <c r="V30" s="599"/>
      <c r="W30" s="599"/>
      <c r="X30" s="599"/>
      <c r="Y30" s="599"/>
      <c r="Z30" s="599"/>
      <c r="AA30" s="599"/>
      <c r="AB30" s="580">
        <v>
16</v>
      </c>
      <c r="AC30" s="580"/>
      <c r="AD30" s="580"/>
      <c r="AE30" s="580"/>
      <c r="AF30" s="580"/>
      <c r="AG30" s="580"/>
      <c r="AH30" s="1073">
        <v>
1970</v>
      </c>
      <c r="AI30" s="1073"/>
      <c r="AJ30" s="1073"/>
      <c r="AK30" s="1073"/>
      <c r="AL30" s="1073"/>
      <c r="AM30" s="1073"/>
      <c r="AN30" s="599" t="s">
        <v>
928</v>
      </c>
      <c r="AO30" s="599"/>
      <c r="AP30" s="599"/>
      <c r="AQ30" s="599"/>
      <c r="AR30" s="599"/>
      <c r="AS30" s="599"/>
      <c r="AT30" s="599"/>
      <c r="AU30" s="599"/>
      <c r="AV30" s="599"/>
      <c r="AW30" s="599"/>
      <c r="AX30" s="599"/>
      <c r="AY30" s="599"/>
      <c r="AZ30" s="599"/>
      <c r="BA30" s="599"/>
      <c r="BB30" s="599"/>
      <c r="BC30" s="599"/>
      <c r="BD30" s="599"/>
      <c r="BE30" s="599"/>
      <c r="BF30" s="1072"/>
      <c r="BG30" s="81"/>
      <c r="BH30" s="81"/>
      <c r="BI30" s="5"/>
      <c r="BJ30" s="5"/>
      <c r="BK30" s="5"/>
      <c r="BL30" s="5"/>
      <c r="BM30" s="5"/>
      <c r="BN30" s="5"/>
      <c r="BO30" s="5"/>
      <c r="BP30" s="5"/>
      <c r="BQ30" s="5"/>
      <c r="BR30" s="5"/>
      <c r="BS30" s="5"/>
      <c r="BT30" s="5"/>
      <c r="BU30" s="5"/>
      <c r="BV30" s="5"/>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489"/>
      <c r="CV30" s="488"/>
      <c r="CW30" s="488"/>
      <c r="CX30" s="488"/>
      <c r="CY30" s="488"/>
      <c r="CZ30" s="488"/>
      <c r="DA30" s="488"/>
      <c r="DB30" s="488"/>
      <c r="DC30" s="488"/>
      <c r="DD30" s="488"/>
      <c r="DE30" s="488"/>
      <c r="DF30" s="38"/>
      <c r="DG30" s="38"/>
      <c r="DH30" s="38"/>
      <c r="DI30" s="37"/>
      <c r="DJ30" s="37"/>
      <c r="DK30" s="37"/>
      <c r="DL30" s="37"/>
      <c r="DM30" s="38"/>
      <c r="DN30" s="38"/>
      <c r="DO30" s="38"/>
      <c r="DP30" s="38"/>
      <c r="DQ30" s="37"/>
      <c r="DR30" s="37"/>
      <c r="DS30" s="37"/>
      <c r="DT30" s="37"/>
      <c r="DU30" s="37"/>
      <c r="DV30" s="37"/>
      <c r="DW30" s="37"/>
      <c r="DX30" s="37"/>
      <c r="DY30" s="37"/>
      <c r="DZ30" s="37"/>
      <c r="EA30" s="37"/>
      <c r="EB30" s="37"/>
      <c r="EC30" s="4"/>
      <c r="ED30" s="4"/>
      <c r="EE30" s="4"/>
      <c r="EF30" s="4"/>
      <c r="EG30" s="4"/>
      <c r="EH30" s="4"/>
      <c r="EI30" s="4"/>
      <c r="EK30" s="545" t="s">
        <v>
944</v>
      </c>
      <c r="EL30" s="545"/>
      <c r="EM30" s="225" t="s">
        <v>
717</v>
      </c>
      <c r="EN30" s="225" t="s">
        <v>
718</v>
      </c>
      <c r="EO30" s="225"/>
      <c r="EP30" s="220" t="s">
        <v>
374</v>
      </c>
      <c r="EQ30" s="220"/>
      <c r="ER30" s="220"/>
      <c r="ES30" s="220"/>
      <c r="ET30" s="220"/>
      <c r="EU30" s="220"/>
      <c r="EV30" s="220"/>
      <c r="EW30" s="220"/>
      <c r="EX30" s="5"/>
      <c r="EY30" s="5"/>
      <c r="EZ30" s="5"/>
      <c r="FA30" s="5"/>
      <c r="FB30" s="5"/>
      <c r="FC30" s="5"/>
      <c r="FD30" s="5"/>
      <c r="FE30" s="5"/>
      <c r="FF30" s="5"/>
      <c r="FG30" s="5"/>
      <c r="FH30" s="5"/>
      <c r="FI30" s="5"/>
      <c r="FJ30" s="5"/>
      <c r="FK30" s="43"/>
      <c r="FL30" s="43"/>
      <c r="FM30" s="43"/>
      <c r="FN30" s="43"/>
      <c r="FO30" s="43"/>
      <c r="FP30" s="5"/>
      <c r="FQ30" s="5"/>
      <c r="FR30" s="5"/>
      <c r="FS30" s="5"/>
      <c r="FT30" s="5"/>
      <c r="FU30" s="5"/>
      <c r="FV30" s="5"/>
      <c r="FW30" s="5"/>
      <c r="FX30" s="5"/>
      <c r="FY30" s="5"/>
      <c r="FZ30" s="5"/>
      <c r="GA30" s="48"/>
      <c r="GB30" s="48"/>
      <c r="GC30" s="48"/>
      <c r="GD30" s="48"/>
      <c r="GE30" s="48"/>
      <c r="GF30" s="48"/>
      <c r="GG30" s="48"/>
      <c r="GH30" s="48"/>
      <c r="GI30" s="48"/>
      <c r="GJ30" s="48"/>
      <c r="GK30" s="48"/>
      <c r="GL30" s="48"/>
      <c r="GM30" s="48"/>
      <c r="GN30" s="48"/>
      <c r="GO30" s="48"/>
      <c r="GP30" s="48"/>
      <c r="GQ30" s="48"/>
      <c r="GR30" s="48"/>
      <c r="GS30" s="48"/>
      <c r="GT30" s="48"/>
      <c r="GU30" s="48"/>
      <c r="GV30" s="48"/>
      <c r="GW30" s="48"/>
      <c r="GX30" s="48"/>
      <c r="GY30" s="48"/>
      <c r="GZ30" s="47"/>
      <c r="HA30" s="47"/>
      <c r="HB30" s="47"/>
    </row>
    <row r="31" spans="1:210" ht="18" customHeight="1" x14ac:dyDescent="0.15">
      <c r="A31" s="43"/>
      <c r="B31" s="43"/>
      <c r="C31" s="43"/>
      <c r="D31" s="43"/>
      <c r="E31" s="43"/>
      <c r="F31" s="43"/>
      <c r="G31" s="43"/>
      <c r="H31" s="43"/>
      <c r="I31" s="43"/>
      <c r="J31" s="43"/>
      <c r="K31" s="636">
        <v>
3</v>
      </c>
      <c r="L31" s="580"/>
      <c r="M31" s="580">
        <v>
4</v>
      </c>
      <c r="N31" s="580"/>
      <c r="O31" s="580">
        <v>
7</v>
      </c>
      <c r="P31" s="637"/>
      <c r="Q31" s="1067" t="s">
        <v>
705</v>
      </c>
      <c r="R31" s="599"/>
      <c r="S31" s="599"/>
      <c r="T31" s="599"/>
      <c r="U31" s="599"/>
      <c r="V31" s="599"/>
      <c r="W31" s="599"/>
      <c r="X31" s="599"/>
      <c r="Y31" s="599"/>
      <c r="Z31" s="599"/>
      <c r="AA31" s="599"/>
      <c r="AB31" s="580" t="s">
        <v>
929</v>
      </c>
      <c r="AC31" s="580"/>
      <c r="AD31" s="580"/>
      <c r="AE31" s="580"/>
      <c r="AF31" s="580"/>
      <c r="AG31" s="580"/>
      <c r="AH31" s="1073">
        <v>
3030</v>
      </c>
      <c r="AI31" s="1073"/>
      <c r="AJ31" s="1073"/>
      <c r="AK31" s="1073"/>
      <c r="AL31" s="1073"/>
      <c r="AM31" s="1073"/>
      <c r="AN31" s="599" t="s">
        <v>
930</v>
      </c>
      <c r="AO31" s="599"/>
      <c r="AP31" s="599"/>
      <c r="AQ31" s="599"/>
      <c r="AR31" s="599"/>
      <c r="AS31" s="599"/>
      <c r="AT31" s="599"/>
      <c r="AU31" s="599"/>
      <c r="AV31" s="599"/>
      <c r="AW31" s="599"/>
      <c r="AX31" s="599"/>
      <c r="AY31" s="599"/>
      <c r="AZ31" s="599"/>
      <c r="BA31" s="599"/>
      <c r="BB31" s="599"/>
      <c r="BC31" s="599"/>
      <c r="BD31" s="599"/>
      <c r="BE31" s="599"/>
      <c r="BF31" s="1072"/>
      <c r="BG31" s="81"/>
      <c r="BH31" s="81"/>
      <c r="BI31" s="5"/>
      <c r="BJ31" s="5"/>
      <c r="BK31" s="5"/>
      <c r="BL31" s="5"/>
      <c r="BM31" s="5"/>
      <c r="BN31" s="5"/>
      <c r="BO31" s="5"/>
      <c r="BP31" s="5"/>
      <c r="BQ31" s="5"/>
      <c r="BR31" s="5"/>
      <c r="BS31" s="5"/>
      <c r="BT31" s="5"/>
      <c r="BU31" s="5"/>
      <c r="BV31" s="5"/>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78"/>
      <c r="CV31" s="78"/>
      <c r="CW31" s="10"/>
      <c r="CX31" s="54"/>
      <c r="CY31" s="54"/>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488"/>
      <c r="EG31" s="489"/>
      <c r="EH31" s="489"/>
      <c r="EI31" s="249"/>
      <c r="EJ31" s="249"/>
      <c r="EK31" s="249"/>
      <c r="EL31" s="249"/>
      <c r="EM31" s="249"/>
      <c r="EN31" s="249"/>
      <c r="EP31" s="248" t="s">
        <v>
376</v>
      </c>
      <c r="EQ31" s="248"/>
      <c r="ER31" s="248"/>
      <c r="ES31" s="248"/>
      <c r="ET31" s="248"/>
      <c r="EU31" s="10"/>
      <c r="EV31" s="249"/>
      <c r="EW31" s="249"/>
      <c r="EX31" s="249"/>
      <c r="EY31" s="249"/>
      <c r="EZ31" s="106"/>
      <c r="FA31" s="249"/>
      <c r="FB31" s="249"/>
      <c r="FC31" s="249"/>
      <c r="FD31" s="249"/>
      <c r="FE31" s="249"/>
      <c r="FF31" s="249"/>
      <c r="FG31" s="249"/>
      <c r="FH31" s="249"/>
      <c r="FI31" s="85"/>
      <c r="FJ31" s="85"/>
      <c r="FK31" s="479"/>
      <c r="FL31" s="479"/>
      <c r="FM31" s="479"/>
      <c r="FN31" s="479"/>
      <c r="FO31" s="1037">
        <v>
43556</v>
      </c>
      <c r="FP31" s="1037"/>
      <c r="FQ31" s="1037"/>
      <c r="FR31" s="1037"/>
      <c r="FS31" s="1037"/>
      <c r="FT31" s="1037"/>
      <c r="FU31" s="1037"/>
      <c r="FV31" s="1037"/>
      <c r="FW31" s="5"/>
      <c r="FX31" s="5"/>
      <c r="FY31" s="5"/>
      <c r="FZ31" s="5"/>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7"/>
      <c r="HA31" s="47"/>
      <c r="HB31" s="47"/>
    </row>
    <row r="32" spans="1:210" ht="18" customHeight="1" x14ac:dyDescent="0.15">
      <c r="A32" s="43"/>
      <c r="B32" s="43"/>
      <c r="C32" s="43"/>
      <c r="D32" s="43"/>
      <c r="E32" s="43"/>
      <c r="F32" s="43"/>
      <c r="G32" s="43"/>
      <c r="H32" s="43"/>
      <c r="I32" s="43"/>
      <c r="J32" s="43"/>
      <c r="K32" s="636">
        <v>
3</v>
      </c>
      <c r="L32" s="580"/>
      <c r="M32" s="580">
        <v>
4</v>
      </c>
      <c r="N32" s="580"/>
      <c r="O32" s="580">
        <v>
8</v>
      </c>
      <c r="P32" s="637"/>
      <c r="Q32" s="1067" t="s">
        <v>
706</v>
      </c>
      <c r="R32" s="599"/>
      <c r="S32" s="599"/>
      <c r="T32" s="599"/>
      <c r="U32" s="599"/>
      <c r="V32" s="599"/>
      <c r="W32" s="599"/>
      <c r="X32" s="599"/>
      <c r="Y32" s="599"/>
      <c r="Z32" s="599"/>
      <c r="AA32" s="599"/>
      <c r="AB32" s="580">
        <v>
16</v>
      </c>
      <c r="AC32" s="580"/>
      <c r="AD32" s="580"/>
      <c r="AE32" s="580"/>
      <c r="AF32" s="580"/>
      <c r="AG32" s="580"/>
      <c r="AH32" s="1073">
        <v>
1500</v>
      </c>
      <c r="AI32" s="1073"/>
      <c r="AJ32" s="1073"/>
      <c r="AK32" s="1073"/>
      <c r="AL32" s="1073"/>
      <c r="AM32" s="1073"/>
      <c r="AN32" s="1091" t="s">
        <v>
931</v>
      </c>
      <c r="AO32" s="1091"/>
      <c r="AP32" s="1091"/>
      <c r="AQ32" s="1091"/>
      <c r="AR32" s="1091"/>
      <c r="AS32" s="1091"/>
      <c r="AT32" s="1091"/>
      <c r="AU32" s="1091"/>
      <c r="AV32" s="1091"/>
      <c r="AW32" s="1091"/>
      <c r="AX32" s="1091"/>
      <c r="AY32" s="1091"/>
      <c r="AZ32" s="1091"/>
      <c r="BA32" s="1091"/>
      <c r="BB32" s="1091"/>
      <c r="BC32" s="1091"/>
      <c r="BD32" s="1091"/>
      <c r="BE32" s="1091"/>
      <c r="BF32" s="1092"/>
      <c r="BG32" s="81"/>
      <c r="BH32" s="81"/>
      <c r="BI32" s="5"/>
      <c r="BJ32" s="5"/>
      <c r="BK32" s="5"/>
      <c r="BL32" s="5"/>
      <c r="BM32" s="5"/>
      <c r="BN32" s="5"/>
      <c r="BO32" s="5"/>
      <c r="BP32" s="5"/>
      <c r="BQ32" s="5"/>
      <c r="BR32" s="5"/>
      <c r="BS32" s="5"/>
      <c r="BT32" s="5"/>
      <c r="BU32" s="5"/>
      <c r="BV32" s="5"/>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
      <c r="CV32" s="545" t="s">
        <v>
1064</v>
      </c>
      <c r="CW32" s="545"/>
      <c r="CX32" s="496" t="s">
        <v>
1070</v>
      </c>
      <c r="CY32" s="496" t="s">
        <v>
1071</v>
      </c>
      <c r="CZ32" s="496"/>
      <c r="DA32" s="488" t="s">
        <v>
377</v>
      </c>
      <c r="DB32" s="488"/>
      <c r="DC32" s="488"/>
      <c r="DD32" s="488"/>
      <c r="DE32" s="488"/>
      <c r="DF32" s="488"/>
      <c r="DG32" s="488"/>
      <c r="DH32" s="488"/>
      <c r="DI32" s="488"/>
      <c r="DJ32" s="10"/>
      <c r="DK32" s="10"/>
      <c r="DL32" s="489"/>
      <c r="DM32" s="489"/>
      <c r="DN32" s="489"/>
      <c r="DO32" s="489"/>
      <c r="DP32" s="489"/>
      <c r="DQ32" s="489"/>
      <c r="DR32" s="489"/>
      <c r="DS32" s="489"/>
      <c r="DT32" s="489"/>
      <c r="DU32" s="489"/>
      <c r="DV32" s="489"/>
      <c r="DW32" s="489"/>
      <c r="DX32" s="489"/>
      <c r="DY32" s="489"/>
      <c r="DZ32" s="489"/>
      <c r="EA32" s="489"/>
      <c r="EB32" s="489"/>
      <c r="EC32" s="10"/>
      <c r="ED32" s="10"/>
      <c r="EE32" s="10"/>
      <c r="EF32" s="10"/>
      <c r="EG32" s="4"/>
      <c r="EH32" s="4"/>
      <c r="EI32" s="1081" t="s">
        <v>
900</v>
      </c>
      <c r="EJ32" s="1082"/>
      <c r="EK32" s="1082"/>
      <c r="EL32" s="1082"/>
      <c r="EM32" s="1082"/>
      <c r="EN32" s="1082"/>
      <c r="EO32" s="1083"/>
      <c r="EP32" s="1084"/>
      <c r="EQ32" s="1024" t="s">
        <v>
901</v>
      </c>
      <c r="ER32" s="1024"/>
      <c r="ES32" s="1024"/>
      <c r="ET32" s="1024"/>
      <c r="EU32" s="1024"/>
      <c r="EV32" s="1024"/>
      <c r="EW32" s="1024"/>
      <c r="EX32" s="1025"/>
      <c r="EY32" s="1023" t="s">
        <v>
902</v>
      </c>
      <c r="EZ32" s="1024"/>
      <c r="FA32" s="1024"/>
      <c r="FB32" s="1025"/>
      <c r="FC32" s="1081" t="s">
        <v>
900</v>
      </c>
      <c r="FD32" s="1082"/>
      <c r="FE32" s="1082"/>
      <c r="FF32" s="1082"/>
      <c r="FG32" s="1082"/>
      <c r="FH32" s="1082"/>
      <c r="FI32" s="1083"/>
      <c r="FJ32" s="1084"/>
      <c r="FK32" s="1024" t="s">
        <v>
901</v>
      </c>
      <c r="FL32" s="1024"/>
      <c r="FM32" s="1024"/>
      <c r="FN32" s="1024"/>
      <c r="FO32" s="1024"/>
      <c r="FP32" s="1024"/>
      <c r="FQ32" s="1024"/>
      <c r="FR32" s="1025"/>
      <c r="FS32" s="1023" t="s">
        <v>
902</v>
      </c>
      <c r="FT32" s="1024"/>
      <c r="FU32" s="1024"/>
      <c r="FV32" s="1025"/>
      <c r="FW32" s="5"/>
      <c r="FX32" s="48"/>
      <c r="FY32" s="48"/>
      <c r="FZ32" s="48"/>
      <c r="GA32" s="5"/>
      <c r="GB32" s="5"/>
      <c r="GC32" s="5"/>
      <c r="GD32" s="5"/>
      <c r="GE32" s="5"/>
      <c r="GF32" s="48"/>
      <c r="GG32" s="48"/>
      <c r="GH32" s="48"/>
      <c r="GI32" s="48"/>
      <c r="GJ32" s="48"/>
      <c r="GK32" s="48"/>
      <c r="GL32" s="48"/>
      <c r="GM32" s="48"/>
      <c r="GN32" s="48"/>
      <c r="GO32" s="48"/>
      <c r="GP32" s="48"/>
      <c r="GQ32" s="48"/>
      <c r="GR32" s="48"/>
      <c r="GS32" s="48"/>
      <c r="GT32" s="48"/>
      <c r="GU32" s="48"/>
      <c r="GV32" s="48"/>
      <c r="GW32" s="48"/>
      <c r="GX32" s="48"/>
      <c r="GY32" s="48"/>
      <c r="GZ32" s="47"/>
      <c r="HA32" s="47"/>
      <c r="HB32" s="47"/>
    </row>
    <row r="33" spans="1:210" ht="18" customHeight="1" x14ac:dyDescent="0.15">
      <c r="A33" s="43"/>
      <c r="B33" s="43"/>
      <c r="C33" s="43"/>
      <c r="D33" s="43"/>
      <c r="E33" s="43"/>
      <c r="F33" s="43"/>
      <c r="G33" s="43"/>
      <c r="H33" s="43"/>
      <c r="I33" s="43"/>
      <c r="J33" s="43"/>
      <c r="K33" s="636">
        <v>
3</v>
      </c>
      <c r="L33" s="580"/>
      <c r="M33" s="580">
        <v>
4</v>
      </c>
      <c r="N33" s="580"/>
      <c r="O33" s="580">
        <v>
9</v>
      </c>
      <c r="P33" s="637"/>
      <c r="Q33" s="1067" t="s">
        <v>
707</v>
      </c>
      <c r="R33" s="599"/>
      <c r="S33" s="599"/>
      <c r="T33" s="599"/>
      <c r="U33" s="599"/>
      <c r="V33" s="599"/>
      <c r="W33" s="599"/>
      <c r="X33" s="599"/>
      <c r="Y33" s="599"/>
      <c r="Z33" s="599"/>
      <c r="AA33" s="599"/>
      <c r="AB33" s="580">
        <v>
20</v>
      </c>
      <c r="AC33" s="580"/>
      <c r="AD33" s="580"/>
      <c r="AE33" s="580"/>
      <c r="AF33" s="580"/>
      <c r="AG33" s="580"/>
      <c r="AH33" s="1073">
        <v>
270</v>
      </c>
      <c r="AI33" s="1073"/>
      <c r="AJ33" s="1073"/>
      <c r="AK33" s="1073"/>
      <c r="AL33" s="1073"/>
      <c r="AM33" s="1073"/>
      <c r="AN33" s="1091" t="s">
        <v>
932</v>
      </c>
      <c r="AO33" s="1091"/>
      <c r="AP33" s="1091"/>
      <c r="AQ33" s="1091"/>
      <c r="AR33" s="1091"/>
      <c r="AS33" s="1091"/>
      <c r="AT33" s="1091"/>
      <c r="AU33" s="1091"/>
      <c r="AV33" s="1091"/>
      <c r="AW33" s="1091"/>
      <c r="AX33" s="1091"/>
      <c r="AY33" s="1091"/>
      <c r="AZ33" s="1091"/>
      <c r="BA33" s="1091"/>
      <c r="BB33" s="1091"/>
      <c r="BC33" s="1091"/>
      <c r="BD33" s="1091"/>
      <c r="BE33" s="1091"/>
      <c r="BF33" s="1092"/>
      <c r="BG33" s="81"/>
      <c r="BH33" s="81"/>
      <c r="BI33" s="103"/>
      <c r="BJ33" s="103"/>
      <c r="BK33" s="103"/>
      <c r="BL33" s="103"/>
      <c r="BM33" s="103"/>
      <c r="BN33" s="103"/>
      <c r="BO33" s="103"/>
      <c r="BP33" s="103"/>
      <c r="BQ33" s="103"/>
      <c r="BR33" s="103"/>
      <c r="BS33" s="103"/>
      <c r="BT33" s="5"/>
      <c r="BU33" s="5"/>
      <c r="BV33" s="5"/>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489"/>
      <c r="CV33" s="489"/>
      <c r="CW33" s="489"/>
      <c r="CX33" s="489"/>
      <c r="CY33" s="489"/>
      <c r="CZ33" s="489"/>
      <c r="DA33" s="252" t="s">
        <v>
378</v>
      </c>
      <c r="DB33" s="252"/>
      <c r="DC33" s="252"/>
      <c r="DD33" s="252"/>
      <c r="DE33" s="10"/>
      <c r="DF33" s="10"/>
      <c r="DG33" s="10"/>
      <c r="DH33" s="10"/>
      <c r="DI33" s="10"/>
      <c r="DJ33" s="489"/>
      <c r="DK33" s="489"/>
      <c r="DL33" s="489"/>
      <c r="DM33" s="489"/>
      <c r="DN33" s="489"/>
      <c r="DO33" s="489"/>
      <c r="DP33" s="489"/>
      <c r="DQ33" s="489"/>
      <c r="DR33" s="489"/>
      <c r="DS33" s="489"/>
      <c r="DT33" s="489"/>
      <c r="DU33" s="489"/>
      <c r="DV33" s="489"/>
      <c r="DW33" s="489"/>
      <c r="DX33" s="489"/>
      <c r="DY33" s="489"/>
      <c r="DZ33" s="489"/>
      <c r="EA33" s="489"/>
      <c r="EB33" s="489"/>
      <c r="EC33" s="489"/>
      <c r="ED33" s="489"/>
      <c r="EE33" s="489"/>
      <c r="EF33" s="489"/>
      <c r="EG33" s="489"/>
      <c r="EH33" s="489"/>
      <c r="EI33" s="256" t="s">
        <v>
903</v>
      </c>
      <c r="EJ33" s="249"/>
      <c r="EK33" s="249"/>
      <c r="EL33" s="249"/>
      <c r="EM33" s="249"/>
      <c r="EN33" s="249"/>
      <c r="EO33" s="259"/>
      <c r="EP33" s="261"/>
      <c r="EQ33" s="251" t="s">
        <v>
904</v>
      </c>
      <c r="ES33" s="251"/>
      <c r="ET33" s="251"/>
      <c r="EU33" s="251"/>
      <c r="EV33" s="251"/>
      <c r="EW33" s="251"/>
      <c r="EX33" s="251"/>
      <c r="EY33" s="586">
        <v>
82</v>
      </c>
      <c r="EZ33" s="586"/>
      <c r="FA33" s="586"/>
      <c r="FB33" s="642"/>
      <c r="FC33" s="257" t="s">
        <v>
905</v>
      </c>
      <c r="FD33" s="251"/>
      <c r="FE33" s="251"/>
      <c r="FF33" s="251"/>
      <c r="FG33" s="251"/>
      <c r="FH33" s="251"/>
      <c r="FI33" s="258"/>
      <c r="FJ33" s="262"/>
      <c r="FK33" s="251" t="s">
        <v>
904</v>
      </c>
      <c r="FL33" s="251"/>
      <c r="FM33" s="251"/>
      <c r="FN33" s="251"/>
      <c r="FO33" s="251"/>
      <c r="FP33" s="251"/>
      <c r="FQ33" s="251"/>
      <c r="FR33" s="251"/>
      <c r="FS33" s="586">
        <v>
100</v>
      </c>
      <c r="FT33" s="586"/>
      <c r="FU33" s="586"/>
      <c r="FV33" s="642"/>
      <c r="FW33" s="5"/>
      <c r="FX33" s="48"/>
      <c r="FY33" s="48"/>
      <c r="FZ33" s="48"/>
      <c r="GA33" s="5"/>
      <c r="GB33" s="5"/>
      <c r="GC33" s="5"/>
      <c r="GD33" s="5"/>
      <c r="GE33" s="5"/>
      <c r="GF33" s="48"/>
      <c r="GG33" s="48"/>
      <c r="GH33" s="48"/>
      <c r="GI33" s="48"/>
      <c r="GJ33" s="48"/>
      <c r="GK33" s="48"/>
      <c r="GL33" s="48"/>
      <c r="GM33" s="48"/>
      <c r="GN33" s="48"/>
      <c r="GO33" s="48"/>
      <c r="GP33" s="48"/>
      <c r="GQ33" s="48"/>
      <c r="GR33" s="48"/>
      <c r="GS33" s="48"/>
      <c r="GT33" s="48"/>
      <c r="GU33" s="48"/>
      <c r="GV33" s="48"/>
      <c r="GW33" s="48"/>
      <c r="GX33" s="48"/>
      <c r="GY33" s="48"/>
      <c r="GZ33" s="47"/>
      <c r="HA33" s="47"/>
      <c r="HB33" s="47"/>
    </row>
    <row r="34" spans="1:210" ht="18" customHeight="1" x14ac:dyDescent="0.15">
      <c r="A34" s="43"/>
      <c r="B34" s="43"/>
      <c r="C34" s="43"/>
      <c r="D34" s="43"/>
      <c r="E34" s="43"/>
      <c r="F34" s="43"/>
      <c r="G34" s="43"/>
      <c r="H34" s="43"/>
      <c r="I34" s="43"/>
      <c r="J34" s="43"/>
      <c r="K34" s="636">
        <v>
3</v>
      </c>
      <c r="L34" s="580"/>
      <c r="M34" s="580">
        <v>
4</v>
      </c>
      <c r="N34" s="580"/>
      <c r="O34" s="580">
        <v>
10</v>
      </c>
      <c r="P34" s="637"/>
      <c r="Q34" s="1067" t="s">
        <v>
708</v>
      </c>
      <c r="R34" s="599"/>
      <c r="S34" s="599"/>
      <c r="T34" s="599"/>
      <c r="U34" s="599"/>
      <c r="V34" s="599"/>
      <c r="W34" s="599"/>
      <c r="X34" s="599"/>
      <c r="Y34" s="599"/>
      <c r="Z34" s="599"/>
      <c r="AA34" s="599"/>
      <c r="AB34" s="580">
        <v>
16</v>
      </c>
      <c r="AC34" s="580"/>
      <c r="AD34" s="580"/>
      <c r="AE34" s="580"/>
      <c r="AF34" s="580"/>
      <c r="AG34" s="580"/>
      <c r="AH34" s="1073">
        <v>
520</v>
      </c>
      <c r="AI34" s="1073"/>
      <c r="AJ34" s="1073"/>
      <c r="AK34" s="1073"/>
      <c r="AL34" s="1073"/>
      <c r="AM34" s="1073"/>
      <c r="AN34" s="599" t="s">
        <v>
922</v>
      </c>
      <c r="AO34" s="599"/>
      <c r="AP34" s="599"/>
      <c r="AQ34" s="599"/>
      <c r="AR34" s="599"/>
      <c r="AS34" s="599"/>
      <c r="AT34" s="599"/>
      <c r="AU34" s="599"/>
      <c r="AV34" s="599"/>
      <c r="AW34" s="599"/>
      <c r="AX34" s="599"/>
      <c r="AY34" s="599"/>
      <c r="AZ34" s="599"/>
      <c r="BA34" s="599"/>
      <c r="BB34" s="599"/>
      <c r="BC34" s="599"/>
      <c r="BD34" s="599"/>
      <c r="BE34" s="599"/>
      <c r="BF34" s="1072"/>
      <c r="BG34" s="81"/>
      <c r="BH34" s="81"/>
      <c r="BI34" s="5"/>
      <c r="BJ34" s="5"/>
      <c r="BK34" s="5"/>
      <c r="BL34" s="5"/>
      <c r="BM34" s="5"/>
      <c r="BN34" s="5"/>
      <c r="BO34" s="5"/>
      <c r="BP34" s="5"/>
      <c r="BQ34" s="5"/>
      <c r="BR34" s="5"/>
      <c r="BS34" s="5"/>
      <c r="BT34" s="5"/>
      <c r="BU34" s="5"/>
      <c r="BV34" s="5"/>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567" t="s">
        <v>
7</v>
      </c>
      <c r="CV34" s="567"/>
      <c r="CW34" s="567"/>
      <c r="CX34" s="567"/>
      <c r="CY34" s="567"/>
      <c r="CZ34" s="567"/>
      <c r="DA34" s="567"/>
      <c r="DB34" s="567" t="s">
        <v>
847</v>
      </c>
      <c r="DC34" s="567"/>
      <c r="DD34" s="567"/>
      <c r="DE34" s="567"/>
      <c r="DF34" s="567"/>
      <c r="DG34" s="567"/>
      <c r="DH34" s="567"/>
      <c r="DI34" s="567"/>
      <c r="DJ34" s="567"/>
      <c r="DK34" s="567"/>
      <c r="DL34" s="567"/>
      <c r="DM34" s="567" t="s">
        <v>
848</v>
      </c>
      <c r="DN34" s="567"/>
      <c r="DO34" s="567"/>
      <c r="DP34" s="567"/>
      <c r="DQ34" s="567"/>
      <c r="DR34" s="567"/>
      <c r="DS34" s="567"/>
      <c r="DT34" s="567"/>
      <c r="DU34" s="567"/>
      <c r="DV34" s="567"/>
      <c r="DW34" s="567"/>
      <c r="DX34" s="567" t="s">
        <v>
849</v>
      </c>
      <c r="DY34" s="567"/>
      <c r="DZ34" s="567"/>
      <c r="EA34" s="567"/>
      <c r="EB34" s="567"/>
      <c r="EC34" s="567"/>
      <c r="ED34" s="567"/>
      <c r="EE34" s="567"/>
      <c r="EF34" s="567"/>
      <c r="EG34" s="567"/>
      <c r="EH34" s="567"/>
      <c r="EI34" s="256" t="s">
        <v>
906</v>
      </c>
      <c r="EJ34" s="249"/>
      <c r="EK34" s="249"/>
      <c r="EL34" s="249"/>
      <c r="EM34" s="249"/>
      <c r="EN34" s="249"/>
      <c r="EO34" s="259"/>
      <c r="EP34" s="261"/>
      <c r="EQ34" s="249" t="s">
        <v>
904</v>
      </c>
      <c r="ER34" s="249"/>
      <c r="ES34" s="249"/>
      <c r="ET34" s="249"/>
      <c r="EU34" s="249"/>
      <c r="EV34" s="249"/>
      <c r="EW34" s="249"/>
      <c r="EX34" s="249"/>
      <c r="EY34" s="580">
        <v>
39</v>
      </c>
      <c r="EZ34" s="580"/>
      <c r="FA34" s="580"/>
      <c r="FB34" s="637"/>
      <c r="FC34" s="256" t="s">
        <v>
907</v>
      </c>
      <c r="FD34" s="249"/>
      <c r="FE34" s="249"/>
      <c r="FF34" s="249"/>
      <c r="FG34" s="249"/>
      <c r="FH34" s="249"/>
      <c r="FI34" s="259"/>
      <c r="FJ34" s="261"/>
      <c r="FK34" s="249" t="s">
        <v>
908</v>
      </c>
      <c r="FL34" s="249"/>
      <c r="FM34" s="249"/>
      <c r="FN34" s="249"/>
      <c r="FO34" s="249"/>
      <c r="FP34" s="249"/>
      <c r="FQ34" s="249"/>
      <c r="FR34" s="249"/>
      <c r="FS34" s="580">
        <v>
3</v>
      </c>
      <c r="FT34" s="580"/>
      <c r="FU34" s="580"/>
      <c r="FV34" s="637"/>
      <c r="FW34" s="5"/>
      <c r="FX34" s="5"/>
      <c r="FY34" s="5"/>
      <c r="FZ34" s="5"/>
      <c r="GA34" s="5"/>
      <c r="GB34" s="5"/>
      <c r="GC34" s="5"/>
      <c r="GD34" s="5"/>
      <c r="GE34" s="5"/>
      <c r="GF34" s="48"/>
      <c r="GG34" s="48"/>
      <c r="GH34" s="48"/>
      <c r="GI34" s="48"/>
      <c r="GJ34" s="48"/>
      <c r="GK34" s="48"/>
      <c r="GL34" s="48"/>
      <c r="GM34" s="48"/>
      <c r="GN34" s="48"/>
      <c r="GO34" s="48"/>
      <c r="GP34" s="48"/>
      <c r="GQ34" s="48"/>
      <c r="GR34" s="48"/>
      <c r="GS34" s="48"/>
      <c r="GT34" s="48"/>
      <c r="GU34" s="48"/>
      <c r="GV34" s="48"/>
      <c r="GW34" s="48"/>
      <c r="GX34" s="48"/>
      <c r="GY34" s="48"/>
      <c r="GZ34" s="47"/>
      <c r="HA34" s="47"/>
      <c r="HB34" s="47"/>
    </row>
    <row r="35" spans="1:210" ht="18" customHeight="1" x14ac:dyDescent="0.15">
      <c r="A35" s="43"/>
      <c r="B35" s="43"/>
      <c r="C35" s="43"/>
      <c r="D35" s="43"/>
      <c r="E35" s="43"/>
      <c r="F35" s="43"/>
      <c r="G35" s="43"/>
      <c r="H35" s="43"/>
      <c r="I35" s="43"/>
      <c r="J35" s="43"/>
      <c r="K35" s="636">
        <v>
3</v>
      </c>
      <c r="L35" s="580"/>
      <c r="M35" s="580">
        <v>
4</v>
      </c>
      <c r="N35" s="580"/>
      <c r="O35" s="580">
        <v>
11</v>
      </c>
      <c r="P35" s="637"/>
      <c r="Q35" s="1067" t="s">
        <v>
709</v>
      </c>
      <c r="R35" s="599"/>
      <c r="S35" s="599"/>
      <c r="T35" s="599"/>
      <c r="U35" s="599"/>
      <c r="V35" s="599"/>
      <c r="W35" s="599"/>
      <c r="X35" s="599"/>
      <c r="Y35" s="599"/>
      <c r="Z35" s="599"/>
      <c r="AA35" s="599"/>
      <c r="AB35" s="580">
        <v>
18</v>
      </c>
      <c r="AC35" s="580"/>
      <c r="AD35" s="580"/>
      <c r="AE35" s="580"/>
      <c r="AF35" s="580"/>
      <c r="AG35" s="580"/>
      <c r="AH35" s="1073">
        <v>
2690</v>
      </c>
      <c r="AI35" s="1073"/>
      <c r="AJ35" s="1073"/>
      <c r="AK35" s="1073"/>
      <c r="AL35" s="1073"/>
      <c r="AM35" s="1073"/>
      <c r="AN35" s="1091" t="s">
        <v>
933</v>
      </c>
      <c r="AO35" s="1091"/>
      <c r="AP35" s="1091"/>
      <c r="AQ35" s="1091"/>
      <c r="AR35" s="1091"/>
      <c r="AS35" s="1091"/>
      <c r="AT35" s="1091"/>
      <c r="AU35" s="1091"/>
      <c r="AV35" s="1091"/>
      <c r="AW35" s="1091"/>
      <c r="AX35" s="1091"/>
      <c r="AY35" s="1091"/>
      <c r="AZ35" s="1091"/>
      <c r="BA35" s="1091"/>
      <c r="BB35" s="1091"/>
      <c r="BC35" s="1091"/>
      <c r="BD35" s="1091"/>
      <c r="BE35" s="1091"/>
      <c r="BF35" s="1092"/>
      <c r="BG35" s="4"/>
      <c r="BH35" s="5"/>
      <c r="BI35" s="11"/>
      <c r="BJ35" s="5"/>
      <c r="BK35" s="5"/>
      <c r="BL35" s="5"/>
      <c r="BM35" s="5"/>
      <c r="BN35" s="5"/>
      <c r="BO35" s="5"/>
      <c r="BP35" s="5"/>
      <c r="BQ35" s="5"/>
      <c r="BR35" s="5"/>
      <c r="BS35" s="5"/>
      <c r="BT35" s="5"/>
      <c r="BU35" s="5"/>
      <c r="BV35" s="5"/>
      <c r="BW35" s="5"/>
      <c r="BX35" s="5"/>
      <c r="BY35" s="5"/>
      <c r="BZ35" s="5"/>
      <c r="CA35" s="5"/>
      <c r="CB35" s="5"/>
      <c r="CC35" s="5"/>
      <c r="CD35" s="5"/>
      <c r="CE35" s="5"/>
      <c r="CF35" s="18"/>
      <c r="CG35" s="5"/>
      <c r="CH35" s="5"/>
      <c r="CI35" s="5"/>
      <c r="CJ35" s="5"/>
      <c r="CK35" s="5"/>
      <c r="CL35" s="5"/>
      <c r="CM35" s="18"/>
      <c r="CN35" s="18"/>
      <c r="CO35" s="5"/>
      <c r="CP35" s="5"/>
      <c r="CQ35" s="5"/>
      <c r="CR35" s="5"/>
      <c r="CS35" s="5"/>
      <c r="CT35" s="5"/>
      <c r="CU35" s="567" t="s">
        <v>
379</v>
      </c>
      <c r="CV35" s="567"/>
      <c r="CW35" s="567"/>
      <c r="CX35" s="567"/>
      <c r="CY35" s="567"/>
      <c r="CZ35" s="567"/>
      <c r="DA35" s="567"/>
      <c r="DB35" s="1085">
        <v>
992656649</v>
      </c>
      <c r="DC35" s="1086"/>
      <c r="DD35" s="1086"/>
      <c r="DE35" s="1086"/>
      <c r="DF35" s="1086"/>
      <c r="DG35" s="1086"/>
      <c r="DH35" s="1086"/>
      <c r="DI35" s="1086"/>
      <c r="DJ35" s="1086"/>
      <c r="DK35" s="1086"/>
      <c r="DL35" s="1086"/>
      <c r="DM35" s="1086">
        <v>
997414023</v>
      </c>
      <c r="DN35" s="1086"/>
      <c r="DO35" s="1086"/>
      <c r="DP35" s="1086"/>
      <c r="DQ35" s="1086"/>
      <c r="DR35" s="1086"/>
      <c r="DS35" s="1086"/>
      <c r="DT35" s="1086"/>
      <c r="DU35" s="1086"/>
      <c r="DV35" s="1086"/>
      <c r="DW35" s="1086"/>
      <c r="DX35" s="1086">
        <v>
1002019307</v>
      </c>
      <c r="DY35" s="1086"/>
      <c r="DZ35" s="1086"/>
      <c r="EA35" s="1086"/>
      <c r="EB35" s="1086"/>
      <c r="EC35" s="1086"/>
      <c r="ED35" s="1086"/>
      <c r="EE35" s="1086"/>
      <c r="EF35" s="1086"/>
      <c r="EG35" s="1086"/>
      <c r="EH35" s="1087"/>
      <c r="EI35" s="256" t="s">
        <v>
909</v>
      </c>
      <c r="EJ35" s="249"/>
      <c r="EK35" s="249"/>
      <c r="EL35" s="249"/>
      <c r="EM35" s="249"/>
      <c r="EN35" s="249"/>
      <c r="EO35" s="259"/>
      <c r="EP35" s="261"/>
      <c r="EQ35" s="249" t="s">
        <v>
904</v>
      </c>
      <c r="ER35" s="249"/>
      <c r="ES35" s="249"/>
      <c r="ET35" s="249"/>
      <c r="EU35" s="249"/>
      <c r="EV35" s="249"/>
      <c r="EW35" s="249"/>
      <c r="EX35" s="249"/>
      <c r="EY35" s="580">
        <v>
8</v>
      </c>
      <c r="EZ35" s="580"/>
      <c r="FA35" s="580"/>
      <c r="FB35" s="637"/>
      <c r="FC35" s="256" t="s">
        <v>
907</v>
      </c>
      <c r="FD35" s="249"/>
      <c r="FE35" s="249"/>
      <c r="FF35" s="249"/>
      <c r="FG35" s="249"/>
      <c r="FH35" s="249"/>
      <c r="FI35" s="259"/>
      <c r="FJ35" s="261"/>
      <c r="FK35" s="249" t="s">
        <v>
910</v>
      </c>
      <c r="FL35" s="249"/>
      <c r="FM35" s="249"/>
      <c r="FN35" s="249"/>
      <c r="FO35" s="249"/>
      <c r="FP35" s="249"/>
      <c r="FQ35" s="249"/>
      <c r="FR35" s="249"/>
      <c r="FS35" s="580">
        <v>
1</v>
      </c>
      <c r="FT35" s="580"/>
      <c r="FU35" s="580"/>
      <c r="FV35" s="637"/>
      <c r="FW35" s="5"/>
      <c r="FX35" s="5"/>
      <c r="FY35" s="5"/>
      <c r="FZ35" s="5"/>
      <c r="GA35" s="5"/>
      <c r="GB35" s="5"/>
      <c r="GC35" s="5"/>
      <c r="GD35" s="5"/>
      <c r="GE35" s="5"/>
      <c r="GF35" s="48"/>
      <c r="GG35" s="48"/>
      <c r="GH35" s="48"/>
      <c r="GI35" s="48"/>
      <c r="GJ35" s="48"/>
      <c r="GK35" s="48"/>
      <c r="GL35" s="48"/>
      <c r="GM35" s="48"/>
      <c r="GN35" s="48"/>
      <c r="GO35" s="48"/>
      <c r="GP35" s="48"/>
      <c r="GQ35" s="48"/>
      <c r="GR35" s="48"/>
      <c r="GS35" s="48"/>
      <c r="GT35" s="48"/>
      <c r="GU35" s="48"/>
      <c r="GV35" s="48"/>
      <c r="GW35" s="48"/>
      <c r="GX35" s="48"/>
      <c r="GY35" s="48"/>
      <c r="GZ35" s="47"/>
      <c r="HA35" s="47"/>
      <c r="HB35" s="47"/>
    </row>
    <row r="36" spans="1:210" ht="18" customHeight="1" x14ac:dyDescent="0.15">
      <c r="A36" s="43"/>
      <c r="B36" s="43"/>
      <c r="C36" s="43"/>
      <c r="D36" s="43"/>
      <c r="E36" s="43"/>
      <c r="F36" s="43"/>
      <c r="G36" s="43"/>
      <c r="H36" s="43"/>
      <c r="I36" s="43"/>
      <c r="J36" s="43"/>
      <c r="K36" s="636">
        <v>
3</v>
      </c>
      <c r="L36" s="580"/>
      <c r="M36" s="580">
        <v>
4</v>
      </c>
      <c r="N36" s="580"/>
      <c r="O36" s="580">
        <v>
12</v>
      </c>
      <c r="P36" s="637"/>
      <c r="Q36" s="1067" t="s">
        <v>
710</v>
      </c>
      <c r="R36" s="599"/>
      <c r="S36" s="599"/>
      <c r="T36" s="599"/>
      <c r="U36" s="599"/>
      <c r="V36" s="599"/>
      <c r="W36" s="599"/>
      <c r="X36" s="599"/>
      <c r="Y36" s="599"/>
      <c r="Z36" s="599"/>
      <c r="AA36" s="599"/>
      <c r="AB36" s="580" t="s">
        <v>
934</v>
      </c>
      <c r="AC36" s="580"/>
      <c r="AD36" s="580"/>
      <c r="AE36" s="580"/>
      <c r="AF36" s="580"/>
      <c r="AG36" s="580"/>
      <c r="AH36" s="1073">
        <v>
3420</v>
      </c>
      <c r="AI36" s="1073"/>
      <c r="AJ36" s="1073"/>
      <c r="AK36" s="1073"/>
      <c r="AL36" s="1073"/>
      <c r="AM36" s="1073"/>
      <c r="AN36" s="1091" t="s">
        <v>
935</v>
      </c>
      <c r="AO36" s="1091"/>
      <c r="AP36" s="1091"/>
      <c r="AQ36" s="1091"/>
      <c r="AR36" s="1091"/>
      <c r="AS36" s="1091"/>
      <c r="AT36" s="1091"/>
      <c r="AU36" s="1091"/>
      <c r="AV36" s="1091"/>
      <c r="AW36" s="1091"/>
      <c r="AX36" s="1091"/>
      <c r="AY36" s="1091"/>
      <c r="AZ36" s="1091"/>
      <c r="BA36" s="1091"/>
      <c r="BB36" s="1091"/>
      <c r="BC36" s="1091"/>
      <c r="BD36" s="1091"/>
      <c r="BE36" s="1091"/>
      <c r="BF36" s="1092"/>
      <c r="BG36" s="5"/>
      <c r="BI36" s="11"/>
      <c r="BJ36" s="11"/>
      <c r="BK36" s="11"/>
      <c r="BL36" s="11"/>
      <c r="BM36" s="11"/>
      <c r="BN36" s="11"/>
      <c r="BO36" s="11"/>
      <c r="BP36" s="11"/>
      <c r="BQ36" s="11"/>
      <c r="BR36" s="5"/>
      <c r="BS36" s="5"/>
      <c r="BT36" s="5"/>
      <c r="BU36" s="5"/>
      <c r="BV36" s="5"/>
      <c r="BW36" s="40"/>
      <c r="BX36" s="5"/>
      <c r="BY36" s="5"/>
      <c r="BZ36" s="5"/>
      <c r="CA36" s="5"/>
      <c r="CB36" s="5"/>
      <c r="CC36" s="5"/>
      <c r="CD36" s="5"/>
      <c r="CE36" s="5"/>
      <c r="CF36" s="5"/>
      <c r="CG36" s="5"/>
      <c r="CH36" s="5"/>
      <c r="CI36" s="37"/>
      <c r="CJ36" s="37"/>
      <c r="CK36" s="37"/>
      <c r="CL36" s="37"/>
      <c r="CM36" s="105"/>
      <c r="CN36" s="5"/>
      <c r="CO36" s="5"/>
      <c r="CP36" s="5"/>
      <c r="CQ36" s="5"/>
      <c r="CR36" s="18"/>
      <c r="CS36" s="5"/>
      <c r="CT36" s="5"/>
      <c r="CU36" s="38"/>
      <c r="CV36" s="488" t="s">
        <v>
375</v>
      </c>
      <c r="CW36" s="489"/>
      <c r="CX36" s="489"/>
      <c r="CY36" s="4"/>
      <c r="CZ36" s="489"/>
      <c r="DA36" s="489"/>
      <c r="DB36" s="489"/>
      <c r="DC36" s="489"/>
      <c r="DD36" s="489"/>
      <c r="DE36" s="489"/>
      <c r="DF36" s="489"/>
      <c r="DG36" s="489"/>
      <c r="DH36" s="489"/>
      <c r="DI36" s="489"/>
      <c r="DJ36" s="489"/>
      <c r="DK36" s="489"/>
      <c r="DL36" s="489"/>
      <c r="DM36" s="489"/>
      <c r="DN36" s="489"/>
      <c r="DO36" s="489"/>
      <c r="DP36" s="489"/>
      <c r="DQ36" s="489"/>
      <c r="DR36" s="489"/>
      <c r="DS36" s="489"/>
      <c r="DT36" s="489"/>
      <c r="DU36" s="489"/>
      <c r="DV36" s="489"/>
      <c r="DW36" s="489"/>
      <c r="DX36" s="489"/>
      <c r="DY36" s="489"/>
      <c r="DZ36" s="489"/>
      <c r="EA36" s="489"/>
      <c r="EB36" s="489"/>
      <c r="EC36" s="489"/>
      <c r="ED36" s="489"/>
      <c r="EE36" s="489"/>
      <c r="EF36" s="489"/>
      <c r="EG36" s="489"/>
      <c r="EH36" s="489"/>
      <c r="EI36" s="256" t="s">
        <v>
911</v>
      </c>
      <c r="EJ36" s="249"/>
      <c r="EK36" s="249"/>
      <c r="EL36" s="249"/>
      <c r="EM36" s="249"/>
      <c r="EN36" s="249"/>
      <c r="EO36" s="245"/>
      <c r="EP36" s="246"/>
      <c r="EQ36" s="249" t="s">
        <v>
912</v>
      </c>
      <c r="ES36" s="249"/>
      <c r="ET36" s="249"/>
      <c r="EU36" s="249"/>
      <c r="EV36" s="249"/>
      <c r="EW36" s="249"/>
      <c r="EX36" s="249"/>
      <c r="EY36" s="580">
        <v>
13</v>
      </c>
      <c r="EZ36" s="580"/>
      <c r="FA36" s="580"/>
      <c r="FB36" s="637"/>
      <c r="FC36" s="256" t="s">
        <v>
913</v>
      </c>
      <c r="FD36" s="249"/>
      <c r="FE36" s="249"/>
      <c r="FF36" s="249"/>
      <c r="FG36" s="249"/>
      <c r="FH36" s="249"/>
      <c r="FI36" s="245"/>
      <c r="FJ36" s="246"/>
      <c r="FK36" s="334" t="s">
        <v>
914</v>
      </c>
      <c r="FL36" s="249"/>
      <c r="FM36" s="249"/>
      <c r="FN36" s="249"/>
      <c r="FO36" s="249"/>
      <c r="FP36" s="249"/>
      <c r="FQ36" s="249"/>
      <c r="FR36" s="249"/>
      <c r="FS36" s="580">
        <v>
1</v>
      </c>
      <c r="FT36" s="580"/>
      <c r="FU36" s="580"/>
      <c r="FV36" s="637"/>
      <c r="FW36" s="5"/>
      <c r="FX36" s="48"/>
      <c r="FY36" s="48"/>
      <c r="FZ36" s="48"/>
      <c r="GA36" s="5"/>
      <c r="GB36" s="5"/>
      <c r="GC36" s="5"/>
      <c r="GD36" s="5"/>
      <c r="GE36" s="5"/>
      <c r="GF36" s="48"/>
      <c r="GG36" s="48"/>
      <c r="GH36" s="48"/>
      <c r="GI36" s="48"/>
      <c r="GJ36" s="48"/>
      <c r="GK36" s="48"/>
      <c r="GL36" s="48"/>
      <c r="GM36" s="48"/>
      <c r="GN36" s="48"/>
      <c r="GO36" s="48"/>
      <c r="GP36" s="48"/>
      <c r="GQ36" s="48"/>
      <c r="GR36" s="48"/>
      <c r="GS36" s="48"/>
      <c r="GT36" s="48"/>
      <c r="GU36" s="48"/>
      <c r="GV36" s="48"/>
      <c r="GW36" s="48"/>
      <c r="GX36" s="48"/>
      <c r="GY36" s="48"/>
      <c r="GZ36" s="47"/>
      <c r="HA36" s="47"/>
      <c r="HB36" s="47"/>
    </row>
    <row r="37" spans="1:210" ht="18" customHeight="1" x14ac:dyDescent="0.15">
      <c r="A37" s="43"/>
      <c r="B37" s="43"/>
      <c r="C37" s="43"/>
      <c r="D37" s="43"/>
      <c r="E37" s="43"/>
      <c r="F37" s="43"/>
      <c r="G37" s="43"/>
      <c r="H37" s="43"/>
      <c r="I37" s="43"/>
      <c r="J37" s="43"/>
      <c r="K37" s="636">
        <v>
3</v>
      </c>
      <c r="L37" s="580"/>
      <c r="M37" s="580">
        <v>
4</v>
      </c>
      <c r="N37" s="580"/>
      <c r="O37" s="580">
        <v>
13</v>
      </c>
      <c r="P37" s="637"/>
      <c r="Q37" s="1067" t="s">
        <v>
711</v>
      </c>
      <c r="R37" s="599"/>
      <c r="S37" s="599"/>
      <c r="T37" s="599"/>
      <c r="U37" s="599"/>
      <c r="V37" s="599"/>
      <c r="W37" s="599"/>
      <c r="X37" s="599"/>
      <c r="Y37" s="599"/>
      <c r="Z37" s="599"/>
      <c r="AA37" s="599"/>
      <c r="AB37" s="580">
        <v>
16</v>
      </c>
      <c r="AC37" s="580"/>
      <c r="AD37" s="580"/>
      <c r="AE37" s="580"/>
      <c r="AF37" s="580"/>
      <c r="AG37" s="580"/>
      <c r="AH37" s="1073">
        <v>
1240</v>
      </c>
      <c r="AI37" s="1073"/>
      <c r="AJ37" s="1073"/>
      <c r="AK37" s="1073"/>
      <c r="AL37" s="1073"/>
      <c r="AM37" s="1073"/>
      <c r="AN37" s="1078" t="s">
        <v>
936</v>
      </c>
      <c r="AO37" s="1078"/>
      <c r="AP37" s="1078"/>
      <c r="AQ37" s="1078"/>
      <c r="AR37" s="1078"/>
      <c r="AS37" s="1078"/>
      <c r="AT37" s="1078"/>
      <c r="AU37" s="1078"/>
      <c r="AV37" s="1078"/>
      <c r="AW37" s="1078"/>
      <c r="AX37" s="1078"/>
      <c r="AY37" s="1078"/>
      <c r="AZ37" s="1078"/>
      <c r="BA37" s="1078"/>
      <c r="BB37" s="1078"/>
      <c r="BC37" s="1078"/>
      <c r="BD37" s="1078"/>
      <c r="BE37" s="1078"/>
      <c r="BF37" s="1079"/>
      <c r="BG37" s="10"/>
      <c r="BH37" s="54"/>
      <c r="BI37" s="54"/>
      <c r="BJ37" s="10"/>
      <c r="BK37" s="10"/>
      <c r="BL37" s="10"/>
      <c r="BM37" s="10"/>
      <c r="BN37" s="10"/>
      <c r="BO37" s="10"/>
      <c r="BP37" s="10"/>
      <c r="BQ37" s="10"/>
      <c r="BR37" s="10"/>
      <c r="BS37" s="10"/>
      <c r="BT37" s="10"/>
      <c r="BU37" s="5"/>
      <c r="BV37" s="5"/>
      <c r="BW37" s="40"/>
      <c r="BX37" s="4"/>
      <c r="BY37" s="5"/>
      <c r="BZ37" s="5"/>
      <c r="CA37" s="5"/>
      <c r="CB37" s="5"/>
      <c r="CC37" s="5"/>
      <c r="CD37" s="5"/>
      <c r="CE37" s="5"/>
      <c r="CF37" s="10"/>
      <c r="CG37" s="10"/>
      <c r="CH37" s="10"/>
      <c r="CI37" s="10"/>
      <c r="CJ37" s="10"/>
      <c r="CK37" s="10"/>
      <c r="CL37" s="10"/>
      <c r="CM37" s="10"/>
      <c r="CN37" s="10"/>
      <c r="CO37" s="10"/>
      <c r="CP37" s="10"/>
      <c r="CQ37" s="10"/>
      <c r="CR37" s="10"/>
      <c r="CS37" s="10"/>
      <c r="CT37" s="10"/>
      <c r="CU37" s="489"/>
      <c r="CV37" s="488"/>
      <c r="CW37" s="488"/>
      <c r="CX37" s="488"/>
      <c r="CY37" s="488"/>
      <c r="CZ37" s="488"/>
      <c r="DA37" s="488"/>
      <c r="DB37" s="488"/>
      <c r="DC37" s="488"/>
      <c r="DD37" s="488"/>
      <c r="DE37" s="488"/>
      <c r="DF37" s="489"/>
      <c r="DG37" s="489"/>
      <c r="DH37" s="489"/>
      <c r="DI37" s="489"/>
      <c r="DJ37" s="489"/>
      <c r="DK37" s="489"/>
      <c r="DL37" s="489"/>
      <c r="DM37" s="489"/>
      <c r="DN37" s="489"/>
      <c r="DO37" s="489"/>
      <c r="DP37" s="489"/>
      <c r="DQ37" s="489"/>
      <c r="DR37" s="489"/>
      <c r="DS37" s="489"/>
      <c r="DT37" s="489"/>
      <c r="DU37" s="489"/>
      <c r="DV37" s="489"/>
      <c r="DW37" s="489"/>
      <c r="DX37" s="489"/>
      <c r="DY37" s="489"/>
      <c r="DZ37" s="489"/>
      <c r="EA37" s="489"/>
      <c r="EB37" s="489"/>
      <c r="EC37" s="489"/>
      <c r="ED37" s="489"/>
      <c r="EE37" s="489"/>
      <c r="EF37" s="489"/>
      <c r="EG37" s="485"/>
      <c r="EH37" s="485"/>
      <c r="EI37" s="256" t="s">
        <v>
915</v>
      </c>
      <c r="EJ37" s="249"/>
      <c r="EK37" s="249"/>
      <c r="EL37" s="249"/>
      <c r="EM37" s="249"/>
      <c r="EN37" s="249"/>
      <c r="EO37" s="245"/>
      <c r="EP37" s="246"/>
      <c r="EQ37" s="249" t="s">
        <v>
904</v>
      </c>
      <c r="ER37" s="249"/>
      <c r="ES37" s="249"/>
      <c r="ET37" s="249"/>
      <c r="EU37" s="249"/>
      <c r="EV37" s="249"/>
      <c r="EW37" s="249"/>
      <c r="EX37" s="249"/>
      <c r="EY37" s="580">
        <v>
10</v>
      </c>
      <c r="EZ37" s="580"/>
      <c r="FA37" s="580"/>
      <c r="FB37" s="637"/>
      <c r="FC37" s="256" t="s">
        <v>
913</v>
      </c>
      <c r="FD37" s="249"/>
      <c r="FE37" s="249"/>
      <c r="FF37" s="249"/>
      <c r="FG37" s="249"/>
      <c r="FH37" s="249"/>
      <c r="FI37" s="245"/>
      <c r="FJ37" s="246"/>
      <c r="FK37" s="249" t="s">
        <v>
916</v>
      </c>
      <c r="FL37" s="249"/>
      <c r="FM37" s="249"/>
      <c r="FN37" s="249"/>
      <c r="FO37" s="249"/>
      <c r="FP37" s="249"/>
      <c r="FQ37" s="249"/>
      <c r="FR37" s="249"/>
      <c r="FS37" s="580">
        <v>
1</v>
      </c>
      <c r="FT37" s="580"/>
      <c r="FU37" s="580"/>
      <c r="FV37" s="637"/>
      <c r="FW37" s="5"/>
      <c r="FX37" s="48"/>
      <c r="FY37" s="48"/>
      <c r="FZ37" s="48"/>
      <c r="GA37" s="5"/>
      <c r="GB37" s="5"/>
      <c r="GC37" s="5"/>
      <c r="GD37" s="5"/>
      <c r="GE37" s="5"/>
      <c r="GF37" s="48"/>
      <c r="GG37" s="48"/>
      <c r="GH37" s="48"/>
      <c r="GI37" s="48"/>
      <c r="GJ37" s="48"/>
      <c r="GK37" s="48"/>
      <c r="GL37" s="48"/>
      <c r="GM37" s="48"/>
      <c r="GN37" s="48"/>
      <c r="GO37" s="48"/>
      <c r="GP37" s="48"/>
      <c r="GQ37" s="48"/>
      <c r="GR37" s="48"/>
      <c r="GS37" s="48"/>
      <c r="GT37" s="48"/>
      <c r="GU37" s="48"/>
      <c r="GV37" s="48"/>
      <c r="GW37" s="48"/>
      <c r="GX37" s="48"/>
      <c r="GY37" s="48"/>
      <c r="GZ37" s="47"/>
      <c r="HA37" s="47"/>
      <c r="HB37" s="47"/>
    </row>
    <row r="38" spans="1:210" ht="18" customHeight="1" x14ac:dyDescent="0.15">
      <c r="A38" s="43"/>
      <c r="B38" s="43"/>
      <c r="C38" s="43"/>
      <c r="D38" s="43"/>
      <c r="E38" s="43"/>
      <c r="F38" s="43"/>
      <c r="G38" s="43"/>
      <c r="H38" s="43"/>
      <c r="I38" s="43"/>
      <c r="J38" s="43"/>
      <c r="K38" s="636">
        <v>
3</v>
      </c>
      <c r="L38" s="580"/>
      <c r="M38" s="580">
        <v>
4</v>
      </c>
      <c r="N38" s="580"/>
      <c r="O38" s="580">
        <v>
14</v>
      </c>
      <c r="P38" s="637"/>
      <c r="Q38" s="1067" t="s">
        <v>
712</v>
      </c>
      <c r="R38" s="599"/>
      <c r="S38" s="599"/>
      <c r="T38" s="599"/>
      <c r="U38" s="599"/>
      <c r="V38" s="599"/>
      <c r="W38" s="599"/>
      <c r="X38" s="599"/>
      <c r="Y38" s="599"/>
      <c r="Z38" s="599"/>
      <c r="AA38" s="599"/>
      <c r="AB38" s="580">
        <v>
16</v>
      </c>
      <c r="AC38" s="580"/>
      <c r="AD38" s="580"/>
      <c r="AE38" s="580"/>
      <c r="AF38" s="580"/>
      <c r="AG38" s="580"/>
      <c r="AH38" s="1073">
        <v>
1360</v>
      </c>
      <c r="AI38" s="1073"/>
      <c r="AJ38" s="1073"/>
      <c r="AK38" s="1073"/>
      <c r="AL38" s="1073"/>
      <c r="AM38" s="1073"/>
      <c r="AN38" s="1078" t="s">
        <v>
937</v>
      </c>
      <c r="AO38" s="1078"/>
      <c r="AP38" s="1078"/>
      <c r="AQ38" s="1078"/>
      <c r="AR38" s="1078"/>
      <c r="AS38" s="1078"/>
      <c r="AT38" s="1078"/>
      <c r="AU38" s="1078"/>
      <c r="AV38" s="1078"/>
      <c r="AW38" s="1078"/>
      <c r="AX38" s="1078"/>
      <c r="AY38" s="1078"/>
      <c r="AZ38" s="1078"/>
      <c r="BA38" s="1078"/>
      <c r="BB38" s="1078"/>
      <c r="BC38" s="1078"/>
      <c r="BD38" s="1078"/>
      <c r="BE38" s="1078"/>
      <c r="BF38" s="1079"/>
      <c r="BG38" s="5"/>
      <c r="BH38" s="5"/>
      <c r="BI38" s="5"/>
      <c r="BJ38" s="5"/>
      <c r="BK38" s="5"/>
      <c r="BL38" s="5"/>
      <c r="BM38" s="5"/>
      <c r="BN38" s="5"/>
      <c r="BO38" s="5"/>
      <c r="BP38" s="5"/>
      <c r="BQ38" s="5"/>
      <c r="BR38" s="5"/>
      <c r="BS38" s="5"/>
      <c r="BT38" s="5"/>
      <c r="BU38" s="5"/>
      <c r="BV38" s="5"/>
      <c r="BW38" s="40"/>
      <c r="BX38" s="5"/>
      <c r="BY38" s="5"/>
      <c r="BZ38" s="5"/>
      <c r="CA38" s="5"/>
      <c r="CB38" s="5"/>
      <c r="CC38" s="5"/>
      <c r="CD38" s="5"/>
      <c r="CE38" s="5"/>
      <c r="CF38" s="78"/>
      <c r="CG38" s="78"/>
      <c r="CH38" s="78"/>
      <c r="CI38" s="78"/>
      <c r="CJ38" s="78"/>
      <c r="CK38" s="78"/>
      <c r="CL38" s="78"/>
      <c r="CM38" s="78"/>
      <c r="CN38" s="78"/>
      <c r="CO38" s="78"/>
      <c r="CP38" s="78"/>
      <c r="CQ38" s="78"/>
      <c r="CR38" s="78"/>
      <c r="CS38" s="78"/>
      <c r="CT38" s="78"/>
      <c r="EI38" s="256" t="s">
        <v>
917</v>
      </c>
      <c r="EJ38" s="249"/>
      <c r="EK38" s="249"/>
      <c r="EL38" s="249"/>
      <c r="EM38" s="249"/>
      <c r="EN38" s="249"/>
      <c r="EO38" s="92"/>
      <c r="EP38" s="255"/>
      <c r="EQ38" s="249" t="s">
        <v>
904</v>
      </c>
      <c r="ER38" s="249"/>
      <c r="ES38" s="249"/>
      <c r="ET38" s="249"/>
      <c r="EU38" s="249"/>
      <c r="EV38" s="249"/>
      <c r="EW38" s="249"/>
      <c r="EX38" s="249"/>
      <c r="EY38" s="580">
        <v>
10</v>
      </c>
      <c r="EZ38" s="580"/>
      <c r="FA38" s="580"/>
      <c r="FB38" s="637"/>
      <c r="FC38" s="256"/>
      <c r="FD38" s="249"/>
      <c r="FE38" s="249"/>
      <c r="FF38" s="249"/>
      <c r="FG38" s="249"/>
      <c r="FH38" s="249"/>
      <c r="FI38" s="92"/>
      <c r="FJ38" s="255"/>
      <c r="FK38" s="249"/>
      <c r="FL38" s="249"/>
      <c r="FM38" s="249"/>
      <c r="FN38" s="249"/>
      <c r="FO38" s="249"/>
      <c r="FP38" s="249"/>
      <c r="FQ38" s="249"/>
      <c r="FR38" s="249"/>
      <c r="FS38" s="580"/>
      <c r="FT38" s="580"/>
      <c r="FU38" s="580"/>
      <c r="FV38" s="637"/>
      <c r="FW38" s="5"/>
      <c r="FX38" s="5"/>
      <c r="FY38" s="5"/>
      <c r="FZ38" s="5"/>
      <c r="GA38" s="5"/>
      <c r="GB38" s="5"/>
      <c r="GC38" s="5"/>
      <c r="GD38" s="5"/>
      <c r="GE38" s="5"/>
      <c r="GF38" s="48"/>
      <c r="GG38" s="48"/>
      <c r="GH38" s="48"/>
      <c r="GI38" s="48"/>
      <c r="GJ38" s="48"/>
      <c r="GK38" s="48"/>
      <c r="GL38" s="48"/>
      <c r="GM38" s="48"/>
      <c r="GN38" s="48"/>
      <c r="GO38" s="48"/>
      <c r="GP38" s="48"/>
      <c r="GQ38" s="48"/>
      <c r="GR38" s="48"/>
      <c r="GS38" s="48"/>
      <c r="GT38" s="48"/>
      <c r="GU38" s="48"/>
      <c r="GV38" s="48"/>
      <c r="GW38" s="48"/>
      <c r="GX38" s="48"/>
      <c r="GY38" s="48"/>
      <c r="GZ38" s="47"/>
      <c r="HA38" s="47"/>
      <c r="HB38" s="47"/>
    </row>
    <row r="39" spans="1:210" ht="18" customHeight="1" x14ac:dyDescent="0.15">
      <c r="A39" s="43"/>
      <c r="B39" s="43"/>
      <c r="C39" s="43"/>
      <c r="D39" s="43"/>
      <c r="E39" s="43"/>
      <c r="F39" s="43"/>
      <c r="G39" s="43"/>
      <c r="H39" s="43"/>
      <c r="I39" s="43"/>
      <c r="J39" s="43"/>
      <c r="K39" s="636">
        <v>
3</v>
      </c>
      <c r="L39" s="580"/>
      <c r="M39" s="580">
        <v>
4</v>
      </c>
      <c r="N39" s="580"/>
      <c r="O39" s="580">
        <v>
15</v>
      </c>
      <c r="P39" s="637"/>
      <c r="Q39" s="1067" t="s">
        <v>
713</v>
      </c>
      <c r="R39" s="599"/>
      <c r="S39" s="599"/>
      <c r="T39" s="599"/>
      <c r="U39" s="599"/>
      <c r="V39" s="599"/>
      <c r="W39" s="599"/>
      <c r="X39" s="599"/>
      <c r="Y39" s="599"/>
      <c r="Z39" s="599"/>
      <c r="AA39" s="599"/>
      <c r="AB39" s="580">
        <v>
16</v>
      </c>
      <c r="AC39" s="580"/>
      <c r="AD39" s="580"/>
      <c r="AE39" s="580"/>
      <c r="AF39" s="580"/>
      <c r="AG39" s="580"/>
      <c r="AH39" s="1073">
        <v>
580</v>
      </c>
      <c r="AI39" s="1073"/>
      <c r="AJ39" s="1073"/>
      <c r="AK39" s="1073"/>
      <c r="AL39" s="1073"/>
      <c r="AM39" s="1073"/>
      <c r="AN39" s="599" t="s">
        <v>
922</v>
      </c>
      <c r="AO39" s="599"/>
      <c r="AP39" s="599"/>
      <c r="AQ39" s="599"/>
      <c r="AR39" s="599"/>
      <c r="AS39" s="599"/>
      <c r="AT39" s="599"/>
      <c r="AU39" s="599"/>
      <c r="AV39" s="599"/>
      <c r="AW39" s="599"/>
      <c r="AX39" s="599"/>
      <c r="AY39" s="599"/>
      <c r="AZ39" s="599"/>
      <c r="BA39" s="599"/>
      <c r="BB39" s="599"/>
      <c r="BC39" s="599"/>
      <c r="BD39" s="599"/>
      <c r="BE39" s="599"/>
      <c r="BF39" s="1072"/>
      <c r="BG39" s="5"/>
      <c r="BH39" s="5"/>
      <c r="BI39" s="5"/>
      <c r="BJ39" s="5"/>
      <c r="BK39" s="5"/>
      <c r="BL39" s="5"/>
      <c r="BM39" s="5"/>
      <c r="BN39" s="5"/>
      <c r="BO39" s="29"/>
      <c r="BP39" s="29"/>
      <c r="BQ39" s="5"/>
      <c r="BR39" s="5"/>
      <c r="BS39" s="5"/>
      <c r="BT39" s="5"/>
      <c r="BU39" s="5"/>
      <c r="BV39" s="5"/>
      <c r="BW39" s="5"/>
      <c r="BX39" s="5"/>
      <c r="BY39" s="5"/>
      <c r="BZ39" s="5"/>
      <c r="CA39" s="5"/>
      <c r="CB39" s="5"/>
      <c r="CC39" s="5"/>
      <c r="CD39" s="5"/>
      <c r="CE39" s="5"/>
      <c r="CF39" s="5"/>
      <c r="CG39" s="5"/>
      <c r="CH39" s="5"/>
      <c r="CI39" s="5"/>
      <c r="CJ39" s="5"/>
      <c r="CK39" s="5"/>
      <c r="CL39" s="5"/>
      <c r="CM39" s="5"/>
      <c r="CN39" s="5"/>
      <c r="CO39" s="29"/>
      <c r="CP39" s="29"/>
      <c r="CQ39" s="29"/>
      <c r="CR39" s="29"/>
      <c r="CS39" s="5"/>
      <c r="CT39" s="5"/>
      <c r="CU39" s="489"/>
      <c r="CV39" s="489"/>
      <c r="CW39" s="43"/>
      <c r="CX39" s="43"/>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256" t="s">
        <v>
918</v>
      </c>
      <c r="EJ39" s="249"/>
      <c r="EK39" s="249"/>
      <c r="EL39" s="249"/>
      <c r="EM39" s="249"/>
      <c r="EN39" s="249"/>
      <c r="EO39" s="92"/>
      <c r="EP39" s="255"/>
      <c r="EQ39" s="249" t="s">
        <v>
904</v>
      </c>
      <c r="ER39" s="249"/>
      <c r="ES39" s="249"/>
      <c r="ET39" s="249"/>
      <c r="EU39" s="249"/>
      <c r="EV39" s="249"/>
      <c r="EW39" s="249"/>
      <c r="EX39" s="249"/>
      <c r="EY39" s="580">
        <v>
50</v>
      </c>
      <c r="EZ39" s="580"/>
      <c r="FA39" s="580"/>
      <c r="FB39" s="637"/>
      <c r="FC39" s="256"/>
      <c r="FD39" s="249"/>
      <c r="FE39" s="249"/>
      <c r="FF39" s="249"/>
      <c r="FG39" s="249"/>
      <c r="FH39" s="249"/>
      <c r="FI39" s="92"/>
      <c r="FJ39" s="255"/>
      <c r="FK39" s="249"/>
      <c r="FL39" s="249"/>
      <c r="FM39" s="249"/>
      <c r="FN39" s="249"/>
      <c r="FO39" s="249"/>
      <c r="FP39" s="249"/>
      <c r="FQ39" s="249"/>
      <c r="FR39" s="249"/>
      <c r="FS39" s="580"/>
      <c r="FT39" s="580"/>
      <c r="FU39" s="580"/>
      <c r="FV39" s="637"/>
      <c r="FW39" s="5"/>
      <c r="FX39" s="5"/>
      <c r="FY39" s="5"/>
      <c r="FZ39" s="5"/>
      <c r="GA39" s="5"/>
      <c r="GB39" s="5"/>
      <c r="GC39" s="5"/>
      <c r="GD39" s="5"/>
      <c r="GE39" s="5"/>
      <c r="GF39" s="48"/>
      <c r="GG39" s="48"/>
      <c r="GH39" s="48"/>
      <c r="GI39" s="48"/>
      <c r="GJ39" s="48"/>
      <c r="GK39" s="48"/>
      <c r="GL39" s="48"/>
      <c r="GM39" s="48"/>
      <c r="GN39" s="48"/>
      <c r="GO39" s="48"/>
      <c r="GP39" s="48"/>
      <c r="GQ39" s="48"/>
      <c r="GR39" s="48"/>
      <c r="GS39" s="48"/>
      <c r="GT39" s="48"/>
      <c r="GU39" s="48"/>
      <c r="GV39" s="48"/>
      <c r="GW39" s="48"/>
      <c r="GX39" s="48"/>
      <c r="GY39" s="48"/>
      <c r="GZ39" s="47"/>
      <c r="HA39" s="47"/>
      <c r="HB39" s="47"/>
    </row>
    <row r="40" spans="1:210" ht="15" customHeight="1" x14ac:dyDescent="0.15">
      <c r="A40" s="43"/>
      <c r="B40" s="43"/>
      <c r="C40" s="43"/>
      <c r="D40" s="43"/>
      <c r="E40" s="43"/>
      <c r="F40" s="43"/>
      <c r="G40" s="43"/>
      <c r="H40" s="43"/>
      <c r="I40" s="43"/>
      <c r="J40" s="43"/>
      <c r="K40" s="636">
        <v>
3</v>
      </c>
      <c r="L40" s="580"/>
      <c r="M40" s="580">
        <v>
4</v>
      </c>
      <c r="N40" s="580"/>
      <c r="O40" s="580">
        <v>
16</v>
      </c>
      <c r="P40" s="637"/>
      <c r="Q40" s="1067" t="s">
        <v>
714</v>
      </c>
      <c r="R40" s="599"/>
      <c r="S40" s="599"/>
      <c r="T40" s="599"/>
      <c r="U40" s="599"/>
      <c r="V40" s="599"/>
      <c r="W40" s="599"/>
      <c r="X40" s="599"/>
      <c r="Y40" s="599"/>
      <c r="Z40" s="599"/>
      <c r="AA40" s="599"/>
      <c r="AB40" s="580">
        <v>
16</v>
      </c>
      <c r="AC40" s="580"/>
      <c r="AD40" s="580"/>
      <c r="AE40" s="580"/>
      <c r="AF40" s="580"/>
      <c r="AG40" s="580"/>
      <c r="AH40" s="1073">
        <v>
480</v>
      </c>
      <c r="AI40" s="1073"/>
      <c r="AJ40" s="1073"/>
      <c r="AK40" s="1073"/>
      <c r="AL40" s="1073"/>
      <c r="AM40" s="1073"/>
      <c r="AN40" s="1078" t="s">
        <v>
938</v>
      </c>
      <c r="AO40" s="1078"/>
      <c r="AP40" s="1078"/>
      <c r="AQ40" s="1078"/>
      <c r="AR40" s="1078"/>
      <c r="AS40" s="1078"/>
      <c r="AT40" s="1078"/>
      <c r="AU40" s="1078"/>
      <c r="AV40" s="1078"/>
      <c r="AW40" s="1078"/>
      <c r="AX40" s="1078"/>
      <c r="AY40" s="1078"/>
      <c r="AZ40" s="1078"/>
      <c r="BA40" s="1078"/>
      <c r="BB40" s="1078"/>
      <c r="BC40" s="1078"/>
      <c r="BD40" s="1078"/>
      <c r="BE40" s="1078"/>
      <c r="BF40" s="1079"/>
      <c r="BG40" s="5"/>
      <c r="BH40" s="5"/>
      <c r="BI40" s="5"/>
      <c r="BJ40" s="5"/>
      <c r="BK40" s="5"/>
      <c r="BL40" s="5"/>
      <c r="BM40" s="5"/>
      <c r="BN40" s="5"/>
      <c r="BO40" s="29"/>
      <c r="BP40" s="29"/>
      <c r="BQ40" s="5"/>
      <c r="BR40" s="5"/>
      <c r="BS40" s="5"/>
      <c r="BT40" s="5"/>
      <c r="BU40" s="5"/>
      <c r="BV40" s="5"/>
      <c r="BW40" s="5"/>
      <c r="BX40" s="5"/>
      <c r="BY40" s="29"/>
      <c r="BZ40" s="29"/>
      <c r="CA40" s="29"/>
      <c r="CB40" s="29"/>
      <c r="CC40" s="29"/>
      <c r="CD40" s="29"/>
      <c r="CE40" s="29"/>
      <c r="CF40" s="29"/>
      <c r="CG40" s="29"/>
      <c r="CH40" s="29"/>
      <c r="CI40" s="29"/>
      <c r="CJ40" s="29"/>
      <c r="CK40" s="29"/>
      <c r="CL40" s="29"/>
      <c r="CM40" s="29"/>
      <c r="CN40" s="29"/>
      <c r="CO40" s="29"/>
      <c r="CP40" s="29"/>
      <c r="CQ40" s="29"/>
      <c r="CR40" s="29"/>
      <c r="CS40" s="5"/>
      <c r="CT40" s="5"/>
      <c r="CU40" s="61"/>
      <c r="CV40" s="486"/>
      <c r="CW40" s="486"/>
      <c r="CX40" s="486"/>
      <c r="CY40" s="486"/>
      <c r="CZ40" s="486"/>
      <c r="DA40" s="486"/>
      <c r="DB40" s="486"/>
      <c r="DC40" s="486"/>
      <c r="DD40" s="486"/>
      <c r="DE40" s="486"/>
      <c r="DF40" s="486"/>
      <c r="DG40" s="486"/>
      <c r="DH40" s="486"/>
      <c r="DI40" s="486"/>
      <c r="DJ40" s="486"/>
      <c r="DK40" s="486"/>
      <c r="DL40" s="486"/>
      <c r="DM40" s="486"/>
      <c r="DN40" s="486"/>
      <c r="DO40" s="486"/>
      <c r="DP40" s="486"/>
      <c r="DQ40" s="486"/>
      <c r="DR40" s="486"/>
      <c r="DS40" s="486"/>
      <c r="DT40" s="486"/>
      <c r="DU40" s="486"/>
      <c r="DV40" s="486"/>
      <c r="DW40" s="486"/>
      <c r="DX40" s="486"/>
      <c r="DY40" s="486"/>
      <c r="DZ40" s="486"/>
      <c r="EA40" s="486"/>
      <c r="EB40" s="486"/>
      <c r="EC40" s="486"/>
      <c r="ED40" s="486"/>
      <c r="EE40" s="486"/>
      <c r="EF40" s="486"/>
      <c r="EG40" s="486"/>
      <c r="EH40" s="486"/>
      <c r="EI40" s="253" t="s">
        <v>
919</v>
      </c>
      <c r="EJ40" s="250"/>
      <c r="EK40" s="250"/>
      <c r="EL40" s="250"/>
      <c r="EM40" s="250"/>
      <c r="EN40" s="250"/>
      <c r="EO40" s="335"/>
      <c r="EP40" s="254"/>
      <c r="EQ40" s="250" t="s">
        <v>
920</v>
      </c>
      <c r="ER40" s="250"/>
      <c r="ES40" s="250"/>
      <c r="ET40" s="250"/>
      <c r="EU40" s="250"/>
      <c r="EV40" s="250"/>
      <c r="EW40" s="250"/>
      <c r="EX40" s="250"/>
      <c r="EY40" s="563">
        <v>
50</v>
      </c>
      <c r="EZ40" s="563"/>
      <c r="FA40" s="563"/>
      <c r="FB40" s="934"/>
      <c r="FC40" s="253"/>
      <c r="FD40" s="250"/>
      <c r="FE40" s="250"/>
      <c r="FF40" s="250"/>
      <c r="FG40" s="250"/>
      <c r="FH40" s="250"/>
      <c r="FI40" s="335"/>
      <c r="FJ40" s="254"/>
      <c r="FK40" s="250"/>
      <c r="FL40" s="250"/>
      <c r="FM40" s="250"/>
      <c r="FN40" s="250"/>
      <c r="FO40" s="250"/>
      <c r="FP40" s="250"/>
      <c r="FQ40" s="250"/>
      <c r="FR40" s="250"/>
      <c r="FS40" s="563"/>
      <c r="FT40" s="563"/>
      <c r="FU40" s="563"/>
      <c r="FV40" s="934"/>
      <c r="FW40" s="5"/>
      <c r="FX40" s="48"/>
      <c r="FY40" s="48"/>
      <c r="FZ40" s="48"/>
      <c r="GA40" s="5"/>
      <c r="GB40" s="5"/>
      <c r="GC40" s="5"/>
      <c r="GD40" s="5"/>
      <c r="GE40" s="5"/>
      <c r="GF40" s="48"/>
      <c r="GG40" s="48"/>
      <c r="GH40" s="48"/>
      <c r="GI40" s="48"/>
      <c r="GJ40" s="48"/>
      <c r="GK40" s="48"/>
      <c r="GL40" s="48"/>
      <c r="GM40" s="48"/>
      <c r="GN40" s="48"/>
      <c r="GO40" s="48"/>
      <c r="GP40" s="48"/>
      <c r="GQ40" s="48"/>
      <c r="GR40" s="48"/>
      <c r="GS40" s="48"/>
      <c r="GT40" s="48"/>
      <c r="GU40" s="48"/>
      <c r="GV40" s="48"/>
      <c r="GW40" s="48"/>
      <c r="GX40" s="48"/>
      <c r="GY40" s="48"/>
      <c r="GZ40" s="47"/>
      <c r="HA40" s="47"/>
      <c r="HB40" s="47"/>
    </row>
    <row r="41" spans="1:210" ht="15" customHeight="1" x14ac:dyDescent="0.15">
      <c r="A41" s="43"/>
      <c r="B41" s="43"/>
      <c r="C41" s="43"/>
      <c r="D41" s="43"/>
      <c r="E41" s="43"/>
      <c r="F41" s="43"/>
      <c r="G41" s="43"/>
      <c r="H41" s="43"/>
      <c r="I41" s="43"/>
      <c r="J41" s="43"/>
      <c r="K41" s="933">
        <v>
3</v>
      </c>
      <c r="L41" s="563"/>
      <c r="M41" s="563">
        <v>
5</v>
      </c>
      <c r="N41" s="563"/>
      <c r="O41" s="563">
        <v>
5</v>
      </c>
      <c r="P41" s="934"/>
      <c r="Q41" s="1067" t="s">
        <v>
715</v>
      </c>
      <c r="R41" s="599"/>
      <c r="S41" s="599"/>
      <c r="T41" s="599"/>
      <c r="U41" s="599"/>
      <c r="V41" s="599"/>
      <c r="W41" s="599"/>
      <c r="X41" s="599"/>
      <c r="Y41" s="599"/>
      <c r="Z41" s="599"/>
      <c r="AA41" s="599"/>
      <c r="AB41" s="580">
        <v>
12</v>
      </c>
      <c r="AC41" s="580"/>
      <c r="AD41" s="580"/>
      <c r="AE41" s="580"/>
      <c r="AF41" s="580"/>
      <c r="AG41" s="580"/>
      <c r="AH41" s="1073">
        <v>
3700</v>
      </c>
      <c r="AI41" s="1073"/>
      <c r="AJ41" s="1073"/>
      <c r="AK41" s="1073"/>
      <c r="AL41" s="1073"/>
      <c r="AM41" s="1073"/>
      <c r="AN41" s="599" t="s">
        <v>
924</v>
      </c>
      <c r="AO41" s="599"/>
      <c r="AP41" s="599"/>
      <c r="AQ41" s="599"/>
      <c r="AR41" s="599"/>
      <c r="AS41" s="599"/>
      <c r="AT41" s="599"/>
      <c r="AU41" s="599"/>
      <c r="AV41" s="599"/>
      <c r="AW41" s="599"/>
      <c r="AX41" s="599"/>
      <c r="AY41" s="599"/>
      <c r="AZ41" s="599"/>
      <c r="BA41" s="599"/>
      <c r="BB41" s="599"/>
      <c r="BC41" s="599"/>
      <c r="BD41" s="599"/>
      <c r="BE41" s="599"/>
      <c r="BF41" s="1072"/>
      <c r="BG41" s="5"/>
      <c r="BH41" s="5"/>
      <c r="BI41" s="5"/>
      <c r="BJ41" s="5"/>
      <c r="BK41" s="5"/>
      <c r="BL41" s="5"/>
      <c r="BM41" s="5"/>
      <c r="BN41" s="5"/>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5"/>
      <c r="CT41" s="5"/>
      <c r="CU41" s="4"/>
      <c r="CV41" s="4"/>
      <c r="CW41" s="43"/>
      <c r="CX41" s="489"/>
      <c r="CY41" s="489"/>
      <c r="CZ41" s="489"/>
      <c r="DA41" s="489"/>
      <c r="DB41" s="489"/>
      <c r="DC41" s="489"/>
      <c r="DD41" s="489"/>
      <c r="DE41" s="489"/>
      <c r="DF41" s="489"/>
      <c r="DG41" s="489"/>
      <c r="DH41" s="489"/>
      <c r="DI41" s="489"/>
      <c r="DJ41" s="489"/>
      <c r="DK41" s="489"/>
      <c r="DL41" s="43"/>
      <c r="DM41" s="43"/>
      <c r="DN41" s="43"/>
      <c r="DO41" s="43"/>
      <c r="DP41" s="43"/>
      <c r="DQ41" s="43"/>
      <c r="DR41" s="43"/>
      <c r="DS41" s="43"/>
      <c r="DT41" s="43"/>
      <c r="DU41" s="43"/>
      <c r="DV41" s="43"/>
      <c r="DW41" s="43"/>
      <c r="DX41" s="43"/>
      <c r="DY41" s="43"/>
      <c r="DZ41" s="43"/>
      <c r="EA41" s="43"/>
      <c r="EB41" s="43"/>
      <c r="EC41" s="43"/>
      <c r="ED41" s="43"/>
      <c r="EE41" s="43"/>
      <c r="EF41" s="43"/>
      <c r="EG41" s="43"/>
      <c r="EH41" s="43"/>
      <c r="EK41" s="232" t="s">
        <v>
757</v>
      </c>
      <c r="FW41" s="5"/>
      <c r="FX41" s="48"/>
      <c r="FY41" s="48"/>
      <c r="FZ41" s="48"/>
      <c r="GA41" s="5"/>
      <c r="GB41" s="5"/>
      <c r="GC41" s="5"/>
      <c r="GD41" s="5"/>
      <c r="GE41" s="5"/>
      <c r="GF41" s="48"/>
      <c r="GG41" s="48"/>
      <c r="GH41" s="48"/>
      <c r="GI41" s="48"/>
      <c r="GJ41" s="48"/>
      <c r="GK41" s="48"/>
      <c r="GL41" s="48"/>
      <c r="GM41" s="48"/>
      <c r="GN41" s="48"/>
      <c r="GO41" s="48"/>
      <c r="GP41" s="48"/>
      <c r="GQ41" s="48"/>
      <c r="GR41" s="48"/>
      <c r="GS41" s="48"/>
      <c r="GT41" s="48"/>
      <c r="GU41" s="48"/>
      <c r="GV41" s="48"/>
      <c r="GW41" s="48"/>
      <c r="GX41" s="48"/>
      <c r="GY41" s="48"/>
      <c r="GZ41" s="47"/>
      <c r="HA41" s="47"/>
      <c r="HB41" s="47"/>
    </row>
    <row r="42" spans="1:210" ht="15" customHeight="1" x14ac:dyDescent="0.15">
      <c r="K42" s="1023" t="s">
        <v>
70</v>
      </c>
      <c r="L42" s="1024"/>
      <c r="M42" s="1024"/>
      <c r="N42" s="1024"/>
      <c r="O42" s="1024"/>
      <c r="P42" s="1025"/>
      <c r="Q42" s="1023"/>
      <c r="R42" s="1024"/>
      <c r="S42" s="1024"/>
      <c r="T42" s="1024"/>
      <c r="U42" s="1024"/>
      <c r="V42" s="1024"/>
      <c r="W42" s="1024"/>
      <c r="X42" s="1024"/>
      <c r="Y42" s="1024"/>
      <c r="Z42" s="1024"/>
      <c r="AA42" s="1024"/>
      <c r="AB42" s="1080"/>
      <c r="AC42" s="1080"/>
      <c r="AD42" s="1080"/>
      <c r="AE42" s="1080"/>
      <c r="AF42" s="1080"/>
      <c r="AG42" s="1080"/>
      <c r="AH42" s="1076">
        <f>
SUM(AH26:AM41)</f>
        <v>
31330</v>
      </c>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7"/>
      <c r="BG42" s="5"/>
      <c r="BH42" s="5"/>
      <c r="BI42" s="5"/>
      <c r="BJ42" s="5"/>
      <c r="BK42" s="5"/>
      <c r="BL42" s="5"/>
      <c r="BM42" s="5"/>
      <c r="BN42" s="5"/>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5"/>
      <c r="CT42" s="38"/>
      <c r="CU42" s="545"/>
      <c r="CV42" s="545"/>
      <c r="CW42" s="545"/>
      <c r="CX42" s="545"/>
      <c r="CY42" s="545"/>
      <c r="CZ42" s="545"/>
      <c r="DA42" s="545"/>
      <c r="DB42" s="545"/>
      <c r="DC42" s="545"/>
      <c r="DD42" s="545"/>
      <c r="DE42" s="545"/>
      <c r="DF42" s="545"/>
      <c r="DG42" s="545"/>
      <c r="DH42" s="545"/>
      <c r="DI42" s="545"/>
      <c r="DJ42" s="545"/>
      <c r="DK42" s="545"/>
      <c r="DL42" s="545"/>
      <c r="DM42" s="545"/>
      <c r="DN42" s="545"/>
      <c r="DO42" s="545"/>
      <c r="DP42" s="545"/>
      <c r="DQ42" s="545"/>
      <c r="DR42" s="545"/>
      <c r="DS42" s="545"/>
      <c r="DT42" s="545"/>
      <c r="DU42" s="545"/>
      <c r="DV42" s="545"/>
      <c r="DW42" s="545"/>
      <c r="DX42" s="545"/>
      <c r="DY42" s="545"/>
      <c r="DZ42" s="545"/>
      <c r="EA42" s="545"/>
      <c r="EB42" s="545"/>
      <c r="EC42" s="545"/>
      <c r="ED42" s="545"/>
      <c r="EE42" s="545"/>
      <c r="EF42" s="545"/>
      <c r="EG42" s="545"/>
      <c r="EH42" s="545"/>
      <c r="FW42" s="44"/>
      <c r="FX42" s="59"/>
      <c r="FY42" s="59"/>
      <c r="FZ42" s="59"/>
      <c r="GA42" s="59"/>
      <c r="GB42" s="59"/>
      <c r="GC42" s="59"/>
      <c r="GD42" s="59"/>
      <c r="GE42" s="47"/>
      <c r="GF42" s="47"/>
      <c r="GG42" s="47"/>
      <c r="GH42" s="47"/>
      <c r="GI42" s="47"/>
      <c r="GJ42" s="47"/>
      <c r="GK42" s="47"/>
      <c r="GL42" s="47"/>
      <c r="GM42" s="47"/>
      <c r="GN42" s="59"/>
      <c r="GO42" s="59"/>
      <c r="GP42" s="59"/>
      <c r="GQ42" s="59"/>
      <c r="GR42" s="59"/>
      <c r="GS42" s="59"/>
      <c r="GT42" s="59"/>
      <c r="GU42" s="59"/>
      <c r="GV42" s="59"/>
      <c r="GW42" s="59"/>
      <c r="GX42" s="59"/>
      <c r="GY42" s="59"/>
      <c r="GZ42" s="59"/>
      <c r="HA42" s="59"/>
      <c r="HB42" s="59"/>
    </row>
    <row r="43" spans="1:210" ht="29.25" customHeight="1" x14ac:dyDescent="0.15">
      <c r="A43" s="43"/>
      <c r="B43" s="43"/>
      <c r="C43" s="43"/>
      <c r="D43" s="43"/>
      <c r="E43" s="43"/>
      <c r="F43" s="43"/>
      <c r="G43" s="43"/>
      <c r="H43" s="43"/>
      <c r="I43" s="43"/>
      <c r="J43" s="43"/>
      <c r="K43" s="4"/>
      <c r="L43" s="43"/>
      <c r="M43" s="107"/>
      <c r="N43" s="1088" t="s">
        <v>
719</v>
      </c>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9"/>
      <c r="AN43" s="1089"/>
      <c r="AO43" s="1089"/>
      <c r="AP43" s="1089"/>
      <c r="AQ43" s="1089"/>
      <c r="AR43" s="1089"/>
      <c r="AS43" s="1089"/>
      <c r="AT43" s="1089"/>
      <c r="AU43" s="1089"/>
      <c r="AV43" s="1089"/>
      <c r="AW43" s="1089"/>
      <c r="AX43" s="1089"/>
      <c r="AY43" s="1089"/>
      <c r="AZ43" s="1089"/>
      <c r="BA43" s="1089"/>
      <c r="BB43" s="1089"/>
      <c r="BC43" s="1089"/>
      <c r="BD43" s="1089"/>
      <c r="BE43" s="1089"/>
      <c r="BF43" s="1089"/>
      <c r="BG43" s="5"/>
      <c r="BH43" s="5"/>
      <c r="BI43" s="5"/>
      <c r="BJ43" s="5"/>
      <c r="BK43" s="5"/>
      <c r="BL43" s="5"/>
      <c r="BM43" s="5"/>
      <c r="BN43" s="5"/>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5"/>
      <c r="CT43" s="38"/>
      <c r="FS43" s="92"/>
      <c r="FT43" s="92"/>
      <c r="FU43" s="5"/>
      <c r="FV43" s="5"/>
      <c r="FW43" s="5"/>
      <c r="FX43" s="48"/>
      <c r="FY43" s="48"/>
      <c r="FZ43" s="48"/>
      <c r="GA43" s="48"/>
      <c r="GB43" s="48"/>
      <c r="GC43" s="48"/>
      <c r="GD43" s="48"/>
      <c r="GE43" s="48"/>
      <c r="GF43" s="48"/>
      <c r="GG43" s="47"/>
      <c r="GH43" s="47"/>
      <c r="GI43" s="47"/>
      <c r="GJ43" s="47"/>
      <c r="GK43" s="47"/>
      <c r="GL43" s="47"/>
      <c r="GM43" s="47"/>
      <c r="GN43" s="47"/>
      <c r="GO43" s="47"/>
      <c r="GP43" s="47"/>
      <c r="GQ43" s="47"/>
      <c r="GR43" s="47"/>
      <c r="GS43" s="47"/>
      <c r="GT43" s="47"/>
      <c r="GU43" s="47"/>
      <c r="GV43" s="47"/>
      <c r="GW43" s="47"/>
      <c r="GX43" s="47"/>
      <c r="GY43" s="47"/>
      <c r="GZ43" s="47"/>
      <c r="HA43" s="47"/>
      <c r="HB43" s="47"/>
    </row>
    <row r="44" spans="1:210" ht="15" customHeight="1" x14ac:dyDescent="0.15">
      <c r="A44" s="43"/>
      <c r="B44" s="43"/>
      <c r="C44" s="43"/>
      <c r="D44" s="43"/>
      <c r="E44" s="43"/>
      <c r="F44" s="43"/>
      <c r="G44" s="43"/>
      <c r="H44" s="43"/>
      <c r="I44" s="43"/>
      <c r="J44" s="43"/>
      <c r="K44" s="43"/>
      <c r="L44" s="220" t="s">
        <v>
380</v>
      </c>
      <c r="N44" s="220"/>
      <c r="O44" s="220"/>
      <c r="P44" s="220"/>
      <c r="Q44" s="220"/>
      <c r="R44" s="220"/>
      <c r="S44" s="220"/>
      <c r="T44" s="220"/>
      <c r="U44" s="220"/>
      <c r="V44" s="224"/>
      <c r="W44" s="224"/>
      <c r="X44" s="224"/>
      <c r="Y44" s="224"/>
      <c r="Z44" s="224"/>
      <c r="AA44" s="221"/>
      <c r="AB44" s="43"/>
      <c r="AC44" s="43"/>
      <c r="AD44" s="43"/>
      <c r="AE44" s="43"/>
      <c r="AF44" s="43"/>
      <c r="AG44" s="43"/>
      <c r="AH44" s="43"/>
      <c r="AI44" s="43"/>
      <c r="AJ44" s="43"/>
      <c r="AK44" s="43"/>
      <c r="AL44" s="43"/>
      <c r="AM44" s="43"/>
      <c r="AN44" s="43"/>
      <c r="AO44" s="43"/>
      <c r="AP44" s="43"/>
      <c r="AQ44" s="43"/>
      <c r="AR44" s="43"/>
      <c r="AS44" s="43"/>
      <c r="AT44" s="220"/>
      <c r="AU44" s="43"/>
      <c r="AV44" s="43"/>
      <c r="AW44" s="43"/>
      <c r="AX44" s="43"/>
      <c r="AY44" s="43"/>
      <c r="AZ44" s="43"/>
      <c r="BA44" s="43"/>
      <c r="BB44" s="43"/>
      <c r="BC44" s="43"/>
      <c r="BD44" s="43"/>
      <c r="BE44" s="43"/>
      <c r="BF44" s="43"/>
      <c r="BG44" s="5"/>
      <c r="BH44" s="5"/>
      <c r="BI44" s="5"/>
      <c r="BJ44" s="5"/>
      <c r="BK44" s="5"/>
      <c r="BL44" s="5"/>
      <c r="BM44" s="5"/>
      <c r="BN44" s="5"/>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5"/>
      <c r="CT44" s="38"/>
      <c r="CU44" s="1117"/>
      <c r="CV44" s="1117"/>
      <c r="CW44" s="1117"/>
      <c r="CX44" s="1117"/>
      <c r="CY44" s="1117"/>
      <c r="CZ44" s="1117"/>
      <c r="DA44" s="1117"/>
      <c r="DB44" s="1117"/>
      <c r="DC44" s="1117"/>
      <c r="DD44" s="1117"/>
      <c r="DE44" s="1117"/>
      <c r="DF44" s="1117"/>
      <c r="DG44" s="1117"/>
      <c r="DH44" s="1117"/>
      <c r="DI44" s="1117"/>
      <c r="DJ44" s="1117"/>
      <c r="DK44" s="1117"/>
      <c r="DL44" s="1117"/>
      <c r="DM44" s="1117"/>
      <c r="DN44" s="1117"/>
      <c r="DO44" s="1117"/>
      <c r="DP44" s="1117"/>
      <c r="DQ44" s="1117"/>
      <c r="DR44" s="1117"/>
      <c r="DS44" s="1117"/>
      <c r="DT44" s="1117"/>
      <c r="DU44" s="1117"/>
      <c r="DV44" s="1117"/>
      <c r="DW44" s="1117"/>
      <c r="DX44" s="1117"/>
      <c r="DY44" s="1117"/>
      <c r="DZ44" s="1117"/>
      <c r="EA44" s="1117"/>
      <c r="EB44" s="1117"/>
      <c r="EC44" s="1117"/>
      <c r="ED44" s="1117"/>
      <c r="EE44" s="1117"/>
      <c r="EF44" s="1117"/>
      <c r="EG44" s="1117"/>
      <c r="EH44" s="1117"/>
      <c r="EJ44" s="219"/>
      <c r="EK44" s="219"/>
      <c r="EL44" s="219"/>
      <c r="EM44" s="219"/>
      <c r="EN44" s="219"/>
      <c r="EO44" s="219"/>
      <c r="EP44" s="219"/>
      <c r="EQ44" s="219"/>
      <c r="ER44" s="219"/>
      <c r="ES44" s="219"/>
      <c r="ET44" s="219"/>
      <c r="EU44" s="219"/>
      <c r="EV44" s="219"/>
      <c r="EW44" s="219"/>
      <c r="EX44" s="219"/>
      <c r="EY44" s="219"/>
      <c r="EZ44" s="219"/>
      <c r="FA44" s="219"/>
      <c r="FB44" s="219"/>
      <c r="FC44" s="219"/>
      <c r="FD44" s="219"/>
      <c r="FE44" s="219"/>
      <c r="FF44" s="219"/>
      <c r="FG44" s="219"/>
      <c r="FH44" s="219"/>
      <c r="FI44" s="219"/>
      <c r="FJ44" s="219"/>
      <c r="FK44" s="219"/>
      <c r="FL44" s="219"/>
      <c r="FM44" s="219"/>
      <c r="FN44" s="219"/>
      <c r="FO44" s="219"/>
      <c r="FP44" s="219"/>
      <c r="FQ44" s="219"/>
      <c r="FR44" s="219"/>
      <c r="FS44" s="92"/>
      <c r="FT44" s="92"/>
      <c r="FU44" s="5"/>
      <c r="FV44" s="5"/>
      <c r="FW44" s="5"/>
      <c r="FX44" s="5"/>
      <c r="FY44" s="5"/>
      <c r="FZ44" s="5"/>
      <c r="GA44" s="5"/>
      <c r="GB44" s="47"/>
      <c r="GC44" s="47"/>
      <c r="GD44" s="47"/>
      <c r="GE44" s="47"/>
      <c r="GF44" s="47"/>
      <c r="GG44" s="47"/>
      <c r="GH44" s="47"/>
      <c r="GI44" s="47"/>
      <c r="GJ44" s="47"/>
      <c r="GK44" s="47"/>
      <c r="GL44" s="47"/>
      <c r="GM44" s="47"/>
      <c r="GN44" s="47"/>
      <c r="GO44" s="47"/>
      <c r="GP44" s="47"/>
      <c r="GQ44" s="47"/>
      <c r="GR44" s="47"/>
      <c r="GS44" s="47"/>
      <c r="GT44" s="47"/>
      <c r="GU44" s="47"/>
      <c r="GV44" s="47"/>
      <c r="GW44" s="47"/>
      <c r="GX44" s="47"/>
      <c r="GY44" s="47"/>
      <c r="GZ44" s="47"/>
      <c r="HA44" s="47"/>
      <c r="HB44" s="47"/>
    </row>
    <row r="45" spans="1:210" ht="15" customHeight="1" x14ac:dyDescent="0.15">
      <c r="A45" s="545">
        <v>
87</v>
      </c>
      <c r="B45" s="545"/>
      <c r="C45" s="545"/>
      <c r="D45" s="545"/>
      <c r="E45" s="545"/>
      <c r="F45" s="545"/>
      <c r="G45" s="545"/>
      <c r="H45" s="545"/>
      <c r="I45" s="545"/>
      <c r="J45" s="545"/>
      <c r="K45" s="545">
        <v>
88</v>
      </c>
      <c r="L45" s="545"/>
      <c r="M45" s="545"/>
      <c r="N45" s="545"/>
      <c r="O45" s="545"/>
      <c r="P45" s="545"/>
      <c r="Q45" s="545"/>
      <c r="R45" s="545"/>
      <c r="S45" s="545"/>
      <c r="T45" s="545"/>
      <c r="U45" s="545"/>
      <c r="V45" s="545"/>
      <c r="W45" s="545"/>
      <c r="X45" s="545"/>
      <c r="Y45" s="545"/>
      <c r="Z45" s="545"/>
      <c r="AA45" s="545"/>
      <c r="AB45" s="545"/>
      <c r="AC45" s="545"/>
      <c r="AD45" s="545"/>
      <c r="AE45" s="545"/>
      <c r="AF45" s="545"/>
      <c r="AG45" s="545"/>
      <c r="AH45" s="545"/>
      <c r="AI45" s="545"/>
      <c r="AJ45" s="545"/>
      <c r="AK45" s="545"/>
      <c r="AL45" s="545"/>
      <c r="AM45" s="545"/>
      <c r="AN45" s="545"/>
      <c r="AO45" s="545"/>
      <c r="AP45" s="545"/>
      <c r="AQ45" s="545"/>
      <c r="AR45" s="545"/>
      <c r="AS45" s="545"/>
      <c r="AT45" s="545"/>
      <c r="AU45" s="545"/>
      <c r="AV45" s="545"/>
      <c r="AW45" s="545"/>
      <c r="AX45" s="545"/>
      <c r="AY45" s="545"/>
      <c r="AZ45" s="545"/>
      <c r="BA45" s="545"/>
      <c r="BB45" s="545"/>
      <c r="BC45" s="545"/>
      <c r="BD45" s="545"/>
      <c r="BE45" s="545"/>
      <c r="BF45" s="545"/>
      <c r="BG45" s="545">
        <v>
89</v>
      </c>
      <c r="BH45" s="545"/>
      <c r="BI45" s="545"/>
      <c r="BJ45" s="545"/>
      <c r="BK45" s="545"/>
      <c r="BL45" s="545"/>
      <c r="BM45" s="545"/>
      <c r="BN45" s="545"/>
      <c r="BO45" s="545"/>
      <c r="BP45" s="545"/>
      <c r="BQ45" s="545"/>
      <c r="BR45" s="545"/>
      <c r="BS45" s="545"/>
      <c r="BT45" s="545"/>
      <c r="BU45" s="545"/>
      <c r="BV45" s="545"/>
      <c r="BW45" s="545"/>
      <c r="BX45" s="545"/>
      <c r="BY45" s="545"/>
      <c r="BZ45" s="545"/>
      <c r="CA45" s="545"/>
      <c r="CB45" s="545"/>
      <c r="CC45" s="545"/>
      <c r="CD45" s="545"/>
      <c r="CE45" s="545"/>
      <c r="CF45" s="545"/>
      <c r="CG45" s="545"/>
      <c r="CH45" s="545"/>
      <c r="CI45" s="545"/>
      <c r="CJ45" s="545"/>
      <c r="CK45" s="545"/>
      <c r="CL45" s="545"/>
      <c r="CM45" s="545"/>
      <c r="CN45" s="545"/>
      <c r="CO45" s="545"/>
      <c r="CP45" s="545"/>
      <c r="CQ45" s="545"/>
      <c r="CR45" s="545"/>
      <c r="CS45" s="545"/>
      <c r="CT45" s="545"/>
      <c r="CU45" s="1117">
        <v>
90</v>
      </c>
      <c r="CV45" s="1117"/>
      <c r="CW45" s="1117"/>
      <c r="CX45" s="1117"/>
      <c r="CY45" s="1117"/>
      <c r="CZ45" s="1117"/>
      <c r="DA45" s="1117"/>
      <c r="DB45" s="1117"/>
      <c r="DC45" s="1117"/>
      <c r="DD45" s="1117"/>
      <c r="DE45" s="1117"/>
      <c r="DF45" s="1117"/>
      <c r="DG45" s="1117"/>
      <c r="DH45" s="1117"/>
      <c r="DI45" s="1117"/>
      <c r="DJ45" s="1117"/>
      <c r="DK45" s="1117"/>
      <c r="DL45" s="1117"/>
      <c r="DM45" s="1117"/>
      <c r="DN45" s="1117"/>
      <c r="DO45" s="1117"/>
      <c r="DP45" s="1117"/>
      <c r="DQ45" s="1117"/>
      <c r="DR45" s="1117"/>
      <c r="DS45" s="1117"/>
      <c r="DT45" s="1117"/>
      <c r="DU45" s="1117"/>
      <c r="DV45" s="1117"/>
      <c r="DW45" s="1117"/>
      <c r="DX45" s="1117"/>
      <c r="DY45" s="1117"/>
      <c r="DZ45" s="1117"/>
      <c r="EA45" s="1117"/>
      <c r="EB45" s="1117"/>
      <c r="EC45" s="1117"/>
      <c r="ED45" s="1117"/>
      <c r="EE45" s="1117"/>
      <c r="EF45" s="1117"/>
      <c r="EG45" s="1117"/>
      <c r="EH45" s="1117"/>
      <c r="EI45" s="545">
        <v>
91</v>
      </c>
      <c r="EJ45" s="545"/>
      <c r="EK45" s="545"/>
      <c r="EL45" s="545"/>
      <c r="EM45" s="545"/>
      <c r="EN45" s="545"/>
      <c r="EO45" s="545"/>
      <c r="EP45" s="545"/>
      <c r="EQ45" s="545"/>
      <c r="ER45" s="545"/>
      <c r="ES45" s="545"/>
      <c r="ET45" s="545"/>
      <c r="EU45" s="545"/>
      <c r="EV45" s="545"/>
      <c r="EW45" s="545"/>
      <c r="EX45" s="545"/>
      <c r="EY45" s="545"/>
      <c r="EZ45" s="545"/>
      <c r="FA45" s="545"/>
      <c r="FB45" s="545"/>
      <c r="FC45" s="545"/>
      <c r="FD45" s="545"/>
      <c r="FE45" s="545"/>
      <c r="FF45" s="545"/>
      <c r="FG45" s="545"/>
      <c r="FH45" s="545"/>
      <c r="FI45" s="545"/>
      <c r="FJ45" s="545"/>
      <c r="FK45" s="545"/>
      <c r="FL45" s="545"/>
      <c r="FM45" s="545"/>
      <c r="FN45" s="545"/>
      <c r="FO45" s="545"/>
      <c r="FP45" s="545"/>
      <c r="FQ45" s="545"/>
      <c r="FR45" s="545"/>
      <c r="FS45" s="545"/>
      <c r="FT45" s="545"/>
      <c r="FU45" s="545"/>
      <c r="FV45" s="545"/>
      <c r="FW45" s="97"/>
      <c r="FX45" s="97"/>
      <c r="FY45" s="97"/>
      <c r="FZ45" s="97"/>
      <c r="GA45" s="97"/>
      <c r="GB45" s="97"/>
      <c r="GC45" s="97"/>
      <c r="GD45" s="97"/>
      <c r="GE45" s="97"/>
      <c r="GF45" s="97"/>
      <c r="GG45" s="97"/>
      <c r="GH45" s="97"/>
      <c r="GI45" s="97"/>
      <c r="GJ45" s="97"/>
      <c r="GK45" s="97"/>
      <c r="GL45" s="97"/>
      <c r="GM45" s="97"/>
      <c r="GN45" s="97"/>
      <c r="GO45" s="97"/>
      <c r="GP45" s="97"/>
      <c r="GQ45" s="97"/>
      <c r="GR45" s="97"/>
      <c r="GS45" s="97"/>
      <c r="GT45" s="97"/>
      <c r="GU45" s="97"/>
      <c r="GV45" s="97"/>
      <c r="GW45" s="97"/>
    </row>
    <row r="46" spans="1:210" ht="15" customHeight="1" x14ac:dyDescent="0.15">
      <c r="BG46" s="5"/>
      <c r="BH46" s="5"/>
      <c r="BI46" s="4"/>
      <c r="BJ46" s="5"/>
      <c r="BK46" s="5"/>
      <c r="BL46" s="5"/>
      <c r="BM46" s="5"/>
      <c r="BN46" s="5"/>
      <c r="BO46" s="5"/>
      <c r="BP46" s="5"/>
      <c r="BQ46" s="5"/>
      <c r="BR46" s="5"/>
      <c r="BS46" s="5"/>
      <c r="BT46" s="5"/>
      <c r="BU46" s="37"/>
      <c r="BV46" s="37"/>
      <c r="BW46" s="37"/>
      <c r="BX46" s="37"/>
      <c r="BY46" s="5"/>
      <c r="BZ46" s="5"/>
      <c r="CA46" s="5"/>
      <c r="CB46" s="5"/>
      <c r="CC46" s="5"/>
      <c r="CD46" s="5"/>
      <c r="CE46" s="41"/>
      <c r="CF46" s="41"/>
      <c r="CG46" s="41"/>
      <c r="CH46" s="41"/>
      <c r="CI46" s="38"/>
      <c r="CJ46" s="38"/>
      <c r="CK46" s="38"/>
      <c r="CL46" s="38"/>
      <c r="CM46" s="37"/>
      <c r="CN46" s="37"/>
      <c r="CO46" s="37"/>
      <c r="CP46" s="37"/>
      <c r="CQ46" s="5"/>
      <c r="CR46" s="5"/>
      <c r="CS46" s="5"/>
      <c r="CT46" s="5"/>
    </row>
    <row r="47" spans="1:210" ht="15" customHeight="1" x14ac:dyDescent="0.15">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FS47" s="5"/>
      <c r="FT47" s="5"/>
      <c r="FU47" s="5"/>
      <c r="FV47" s="5"/>
    </row>
    <row r="48" spans="1:210" ht="15" customHeight="1" x14ac:dyDescent="0.15">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4"/>
      <c r="CF48" s="4"/>
      <c r="CG48" s="4"/>
      <c r="CH48" s="4"/>
      <c r="CI48" s="4"/>
      <c r="CJ48" s="4"/>
      <c r="CK48" s="4"/>
      <c r="CL48" s="4"/>
      <c r="CM48" s="4"/>
      <c r="CN48" s="4"/>
      <c r="CO48" s="4"/>
      <c r="CP48" s="4"/>
      <c r="CQ48" s="4"/>
      <c r="CR48" s="4"/>
      <c r="CS48" s="4"/>
      <c r="CT48" s="4"/>
    </row>
    <row r="49" ht="15" customHeight="1" x14ac:dyDescent="0.15"/>
    <row r="51" ht="13.5" customHeight="1" x14ac:dyDescent="0.15"/>
    <row r="67" ht="13.5" customHeight="1" x14ac:dyDescent="0.15"/>
  </sheetData>
  <mergeCells count="403">
    <mergeCell ref="CU42:EH42"/>
    <mergeCell ref="CU44:EH44"/>
    <mergeCell ref="DA26:DE26"/>
    <mergeCell ref="DF26:DI26"/>
    <mergeCell ref="DJ26:DM26"/>
    <mergeCell ref="DN26:DQ26"/>
    <mergeCell ref="DR26:DU26"/>
    <mergeCell ref="DV26:DY26"/>
    <mergeCell ref="DZ26:EC26"/>
    <mergeCell ref="CV32:CW32"/>
    <mergeCell ref="CU34:DA34"/>
    <mergeCell ref="DB34:DL34"/>
    <mergeCell ref="DM34:DW34"/>
    <mergeCell ref="DX34:EH34"/>
    <mergeCell ref="DZ27:EC27"/>
    <mergeCell ref="ED27:EH27"/>
    <mergeCell ref="ED28:EH28"/>
    <mergeCell ref="CX19:DG20"/>
    <mergeCell ref="CW21:CX21"/>
    <mergeCell ref="CU23:CZ25"/>
    <mergeCell ref="DA23:DE25"/>
    <mergeCell ref="DF23:DQ23"/>
    <mergeCell ref="DR23:EC23"/>
    <mergeCell ref="ED23:EF24"/>
    <mergeCell ref="EG23:EH23"/>
    <mergeCell ref="DF24:DI25"/>
    <mergeCell ref="DJ24:DM25"/>
    <mergeCell ref="DN24:DQ25"/>
    <mergeCell ref="DR24:DU25"/>
    <mergeCell ref="DV24:DY25"/>
    <mergeCell ref="DZ24:EC25"/>
    <mergeCell ref="ED25:EH25"/>
    <mergeCell ref="EG24:EH24"/>
    <mergeCell ref="CU45:EH45"/>
    <mergeCell ref="CI10:CN10"/>
    <mergeCell ref="BG9:BN9"/>
    <mergeCell ref="FM7:FT7"/>
    <mergeCell ref="EI8:EV8"/>
    <mergeCell ref="EI1:EK2"/>
    <mergeCell ref="EL1:ET2"/>
    <mergeCell ref="EK3:EL3"/>
    <mergeCell ref="FN4:FT4"/>
    <mergeCell ref="EI5:EV5"/>
    <mergeCell ref="EW5:FD5"/>
    <mergeCell ref="FE5:FL5"/>
    <mergeCell ref="FM5:FT5"/>
    <mergeCell ref="EI6:EV6"/>
    <mergeCell ref="EW6:FD6"/>
    <mergeCell ref="FE6:FL6"/>
    <mergeCell ref="FM6:FT6"/>
    <mergeCell ref="FE7:FL7"/>
    <mergeCell ref="BG7:BN7"/>
    <mergeCell ref="BO7:BV7"/>
    <mergeCell ref="BW7:CB7"/>
    <mergeCell ref="CC7:CH7"/>
    <mergeCell ref="CI7:CN7"/>
    <mergeCell ref="CO7:CT7"/>
    <mergeCell ref="BJ1:BS2"/>
    <mergeCell ref="BI3:BJ3"/>
    <mergeCell ref="CM4:CT4"/>
    <mergeCell ref="BG5:BN6"/>
    <mergeCell ref="BO5:BV6"/>
    <mergeCell ref="BW5:CT5"/>
    <mergeCell ref="BW6:CB6"/>
    <mergeCell ref="CC6:CH6"/>
    <mergeCell ref="CI6:CN6"/>
    <mergeCell ref="CO6:CT6"/>
    <mergeCell ref="K9:R9"/>
    <mergeCell ref="S9:W9"/>
    <mergeCell ref="X9:AB9"/>
    <mergeCell ref="AC9:AG9"/>
    <mergeCell ref="AC18:AG18"/>
    <mergeCell ref="AH18:AL18"/>
    <mergeCell ref="DK6:DO6"/>
    <mergeCell ref="AC16:AG16"/>
    <mergeCell ref="AH16:AL16"/>
    <mergeCell ref="AW17:BA17"/>
    <mergeCell ref="BB17:BF17"/>
    <mergeCell ref="BO10:BV10"/>
    <mergeCell ref="BG8:BN8"/>
    <mergeCell ref="BO8:BV8"/>
    <mergeCell ref="BW8:CB8"/>
    <mergeCell ref="CC8:CH8"/>
    <mergeCell ref="CI8:CN8"/>
    <mergeCell ref="CO8:CT8"/>
    <mergeCell ref="BW10:CB10"/>
    <mergeCell ref="CX9:EE10"/>
    <mergeCell ref="K8:R8"/>
    <mergeCell ref="S8:W8"/>
    <mergeCell ref="X8:AB8"/>
    <mergeCell ref="AC8:AG8"/>
    <mergeCell ref="AH8:AL8"/>
    <mergeCell ref="AM8:AQ8"/>
    <mergeCell ref="AR8:AV8"/>
    <mergeCell ref="AW8:BA8"/>
    <mergeCell ref="BB8:BF8"/>
    <mergeCell ref="S17:W17"/>
    <mergeCell ref="X17:AB17"/>
    <mergeCell ref="AC17:AG17"/>
    <mergeCell ref="AH17:AL17"/>
    <mergeCell ref="AM17:AQ17"/>
    <mergeCell ref="O27:P27"/>
    <mergeCell ref="Q27:AA27"/>
    <mergeCell ref="AB27:AG27"/>
    <mergeCell ref="AH27:AM27"/>
    <mergeCell ref="AN37:BF37"/>
    <mergeCell ref="AN38:BF38"/>
    <mergeCell ref="K35:L35"/>
    <mergeCell ref="M35:N35"/>
    <mergeCell ref="O35:P35"/>
    <mergeCell ref="Q35:AA35"/>
    <mergeCell ref="AB35:AG35"/>
    <mergeCell ref="AH35:AM35"/>
    <mergeCell ref="K36:L36"/>
    <mergeCell ref="M36:N36"/>
    <mergeCell ref="O36:P36"/>
    <mergeCell ref="Q36:AA36"/>
    <mergeCell ref="AB36:AG36"/>
    <mergeCell ref="AH36:AM36"/>
    <mergeCell ref="AN35:BF35"/>
    <mergeCell ref="AN36:BF36"/>
    <mergeCell ref="K37:L37"/>
    <mergeCell ref="M37:N37"/>
    <mergeCell ref="O37:P37"/>
    <mergeCell ref="Q37:AA37"/>
    <mergeCell ref="K27:L27"/>
    <mergeCell ref="M27:N27"/>
    <mergeCell ref="AB34:AG34"/>
    <mergeCell ref="AH34:AM34"/>
    <mergeCell ref="K28:L28"/>
    <mergeCell ref="M28:N28"/>
    <mergeCell ref="O28:P28"/>
    <mergeCell ref="Q28:AA28"/>
    <mergeCell ref="AB28:AG28"/>
    <mergeCell ref="K34:L34"/>
    <mergeCell ref="M34:N34"/>
    <mergeCell ref="K29:L29"/>
    <mergeCell ref="M29:N29"/>
    <mergeCell ref="O29:P29"/>
    <mergeCell ref="Q29:AA29"/>
    <mergeCell ref="AB29:AG29"/>
    <mergeCell ref="K30:L30"/>
    <mergeCell ref="M30:N30"/>
    <mergeCell ref="O33:P33"/>
    <mergeCell ref="Q33:AA33"/>
    <mergeCell ref="AB33:AG33"/>
    <mergeCell ref="AH33:AM33"/>
    <mergeCell ref="O34:P34"/>
    <mergeCell ref="Q34:AA34"/>
    <mergeCell ref="AN34:BF34"/>
    <mergeCell ref="CW27:CX27"/>
    <mergeCell ref="DA27:DE27"/>
    <mergeCell ref="DF27:DI27"/>
    <mergeCell ref="DJ27:DM27"/>
    <mergeCell ref="DN27:DQ27"/>
    <mergeCell ref="DR27:DU27"/>
    <mergeCell ref="DV27:DY27"/>
    <mergeCell ref="AN29:BF29"/>
    <mergeCell ref="AN30:BF30"/>
    <mergeCell ref="CW26:CX26"/>
    <mergeCell ref="EI26:EV26"/>
    <mergeCell ref="ED26:EH26"/>
    <mergeCell ref="FN15:FV15"/>
    <mergeCell ref="EI16:EV16"/>
    <mergeCell ref="EW16:FI16"/>
    <mergeCell ref="FJ16:FV16"/>
    <mergeCell ref="EI17:EV17"/>
    <mergeCell ref="EX17:EY17"/>
    <mergeCell ref="FJ17:FT17"/>
    <mergeCell ref="FJ18:FT18"/>
    <mergeCell ref="EX22:EY22"/>
    <mergeCell ref="EI19:EV19"/>
    <mergeCell ref="FJ19:FT19"/>
    <mergeCell ref="EI20:EV20"/>
    <mergeCell ref="FJ20:FT20"/>
    <mergeCell ref="EI18:EV18"/>
    <mergeCell ref="EI21:EV21"/>
    <mergeCell ref="FJ21:FT21"/>
    <mergeCell ref="EI25:EV25"/>
    <mergeCell ref="FJ25:FT25"/>
    <mergeCell ref="EI22:EV22"/>
    <mergeCell ref="FJ22:FT22"/>
    <mergeCell ref="CU19:CW20"/>
    <mergeCell ref="EI27:EV27"/>
    <mergeCell ref="AN31:BF31"/>
    <mergeCell ref="AN32:BF32"/>
    <mergeCell ref="AH29:AM29"/>
    <mergeCell ref="AN27:BF27"/>
    <mergeCell ref="FO31:FV31"/>
    <mergeCell ref="CW28:CX28"/>
    <mergeCell ref="DA28:DE28"/>
    <mergeCell ref="DF28:DI28"/>
    <mergeCell ref="DJ28:DM28"/>
    <mergeCell ref="DN28:DQ28"/>
    <mergeCell ref="DR28:DU28"/>
    <mergeCell ref="DV28:DY28"/>
    <mergeCell ref="DZ28:EC28"/>
    <mergeCell ref="AH30:AM30"/>
    <mergeCell ref="AH31:AM31"/>
    <mergeCell ref="AH32:AM32"/>
    <mergeCell ref="EQ32:EX32"/>
    <mergeCell ref="EY32:FB32"/>
    <mergeCell ref="FC32:FJ32"/>
    <mergeCell ref="FK32:FR32"/>
    <mergeCell ref="A45:J45"/>
    <mergeCell ref="BG45:CT45"/>
    <mergeCell ref="EI45:FV45"/>
    <mergeCell ref="K45:BF45"/>
    <mergeCell ref="CU35:DA35"/>
    <mergeCell ref="DB35:DL35"/>
    <mergeCell ref="DM35:DW35"/>
    <mergeCell ref="DX35:EH35"/>
    <mergeCell ref="AB38:AG38"/>
    <mergeCell ref="AH38:AM38"/>
    <mergeCell ref="Q40:AA40"/>
    <mergeCell ref="AB40:AG40"/>
    <mergeCell ref="AH40:AM40"/>
    <mergeCell ref="K39:L39"/>
    <mergeCell ref="M39:N39"/>
    <mergeCell ref="O39:P39"/>
    <mergeCell ref="Q39:AA39"/>
    <mergeCell ref="AB39:AG39"/>
    <mergeCell ref="AH39:AM39"/>
    <mergeCell ref="N43:BF43"/>
    <mergeCell ref="AB37:AG37"/>
    <mergeCell ref="AH37:AM37"/>
    <mergeCell ref="O38:P38"/>
    <mergeCell ref="Q38:AA38"/>
    <mergeCell ref="EI23:EV23"/>
    <mergeCell ref="FJ23:FT23"/>
    <mergeCell ref="EI24:EV24"/>
    <mergeCell ref="FJ24:FT24"/>
    <mergeCell ref="EK30:EL30"/>
    <mergeCell ref="AN42:BF42"/>
    <mergeCell ref="K41:L41"/>
    <mergeCell ref="M41:N41"/>
    <mergeCell ref="O41:P41"/>
    <mergeCell ref="Q41:AA41"/>
    <mergeCell ref="AB41:AG41"/>
    <mergeCell ref="AH41:AM41"/>
    <mergeCell ref="K42:P42"/>
    <mergeCell ref="AN40:BF40"/>
    <mergeCell ref="AN41:BF41"/>
    <mergeCell ref="Q42:AA42"/>
    <mergeCell ref="AB42:AG42"/>
    <mergeCell ref="AH42:AM42"/>
    <mergeCell ref="K40:L40"/>
    <mergeCell ref="M40:N40"/>
    <mergeCell ref="O40:P40"/>
    <mergeCell ref="K38:L38"/>
    <mergeCell ref="M38:N38"/>
    <mergeCell ref="EI32:EP32"/>
    <mergeCell ref="AW18:BA18"/>
    <mergeCell ref="BB18:BF18"/>
    <mergeCell ref="D14:D15"/>
    <mergeCell ref="E14:G15"/>
    <mergeCell ref="AN39:BF39"/>
    <mergeCell ref="AH28:AM28"/>
    <mergeCell ref="AN28:BF28"/>
    <mergeCell ref="AN26:BF26"/>
    <mergeCell ref="K31:L31"/>
    <mergeCell ref="M31:N31"/>
    <mergeCell ref="O31:P31"/>
    <mergeCell ref="Q31:AA31"/>
    <mergeCell ref="AB31:AG31"/>
    <mergeCell ref="K32:L32"/>
    <mergeCell ref="M32:N32"/>
    <mergeCell ref="O32:P32"/>
    <mergeCell ref="Q32:AA32"/>
    <mergeCell ref="AB32:AG32"/>
    <mergeCell ref="K33:L33"/>
    <mergeCell ref="M33:N33"/>
    <mergeCell ref="AR17:AV17"/>
    <mergeCell ref="K18:R18"/>
    <mergeCell ref="AN24:BF25"/>
    <mergeCell ref="AN33:BF33"/>
    <mergeCell ref="S18:W18"/>
    <mergeCell ref="X18:AB18"/>
    <mergeCell ref="M13:N13"/>
    <mergeCell ref="AV14:BF14"/>
    <mergeCell ref="K15:R16"/>
    <mergeCell ref="S15:W16"/>
    <mergeCell ref="AB30:AG30"/>
    <mergeCell ref="O30:P30"/>
    <mergeCell ref="Q30:AA30"/>
    <mergeCell ref="AV23:BF23"/>
    <mergeCell ref="Q24:AA25"/>
    <mergeCell ref="AB24:AG25"/>
    <mergeCell ref="AH24:AM25"/>
    <mergeCell ref="K24:P25"/>
    <mergeCell ref="M22:N22"/>
    <mergeCell ref="K26:L26"/>
    <mergeCell ref="M26:N26"/>
    <mergeCell ref="O26:P26"/>
    <mergeCell ref="Q26:AA26"/>
    <mergeCell ref="AB26:AG26"/>
    <mergeCell ref="AH26:AM26"/>
    <mergeCell ref="K17:R17"/>
    <mergeCell ref="AM18:AQ18"/>
    <mergeCell ref="AR18:AV18"/>
    <mergeCell ref="EJ11:EK11"/>
    <mergeCell ref="AM9:AQ9"/>
    <mergeCell ref="AR9:AV9"/>
    <mergeCell ref="AW9:BA9"/>
    <mergeCell ref="BB9:BF9"/>
    <mergeCell ref="X15:AB16"/>
    <mergeCell ref="AC15:AL15"/>
    <mergeCell ref="AM15:AQ16"/>
    <mergeCell ref="AR15:AV16"/>
    <mergeCell ref="AW15:BA16"/>
    <mergeCell ref="BB15:BF16"/>
    <mergeCell ref="CO10:CT10"/>
    <mergeCell ref="BO9:BV9"/>
    <mergeCell ref="BW9:CB9"/>
    <mergeCell ref="CC9:CH9"/>
    <mergeCell ref="CI9:CN9"/>
    <mergeCell ref="CO9:CT9"/>
    <mergeCell ref="BG10:BN10"/>
    <mergeCell ref="CC10:CH10"/>
    <mergeCell ref="EK14:EL14"/>
    <mergeCell ref="AH9:AL9"/>
    <mergeCell ref="CW8:CX8"/>
    <mergeCell ref="DA8:DE8"/>
    <mergeCell ref="DF8:DJ8"/>
    <mergeCell ref="DK8:DO8"/>
    <mergeCell ref="FM9:FT9"/>
    <mergeCell ref="EW10:FD10"/>
    <mergeCell ref="FE10:FL10"/>
    <mergeCell ref="FM10:FT10"/>
    <mergeCell ref="FE8:FL8"/>
    <mergeCell ref="FM8:FT8"/>
    <mergeCell ref="EI10:EV10"/>
    <mergeCell ref="EI9:EV9"/>
    <mergeCell ref="FE9:FL9"/>
    <mergeCell ref="EW9:FD9"/>
    <mergeCell ref="DZ4:ED5"/>
    <mergeCell ref="EE4:EH5"/>
    <mergeCell ref="CU4:CZ5"/>
    <mergeCell ref="DA4:DE5"/>
    <mergeCell ref="DF4:DJ5"/>
    <mergeCell ref="DK4:DY4"/>
    <mergeCell ref="DK5:DO5"/>
    <mergeCell ref="DP5:DT5"/>
    <mergeCell ref="DU5:DY5"/>
    <mergeCell ref="CU1:CW2"/>
    <mergeCell ref="CX1:DG2"/>
    <mergeCell ref="K1:M2"/>
    <mergeCell ref="N1:Y2"/>
    <mergeCell ref="M3:N3"/>
    <mergeCell ref="AV4:BF4"/>
    <mergeCell ref="K5:R7"/>
    <mergeCell ref="S5:W7"/>
    <mergeCell ref="X5:AB7"/>
    <mergeCell ref="AC5:AG7"/>
    <mergeCell ref="AH5:AQ5"/>
    <mergeCell ref="AR5:BF5"/>
    <mergeCell ref="CW7:CX7"/>
    <mergeCell ref="DA7:DE7"/>
    <mergeCell ref="DF7:DJ7"/>
    <mergeCell ref="CW6:CX6"/>
    <mergeCell ref="DA6:DE6"/>
    <mergeCell ref="DF6:DJ6"/>
    <mergeCell ref="AH6:AL7"/>
    <mergeCell ref="AM6:AQ7"/>
    <mergeCell ref="AR6:AV7"/>
    <mergeCell ref="AW6:BA7"/>
    <mergeCell ref="BB6:BF7"/>
    <mergeCell ref="BG1:BI2"/>
    <mergeCell ref="DK7:DO7"/>
    <mergeCell ref="DZ6:ED6"/>
    <mergeCell ref="EE6:EH6"/>
    <mergeCell ref="EW8:FD8"/>
    <mergeCell ref="DP7:DT7"/>
    <mergeCell ref="DU7:DY7"/>
    <mergeCell ref="DZ7:ED7"/>
    <mergeCell ref="EE7:EH7"/>
    <mergeCell ref="DP8:DT8"/>
    <mergeCell ref="DU8:DY8"/>
    <mergeCell ref="DZ8:ED8"/>
    <mergeCell ref="EE8:EH8"/>
    <mergeCell ref="EI7:EV7"/>
    <mergeCell ref="EW7:FD7"/>
    <mergeCell ref="DP6:DT6"/>
    <mergeCell ref="DU6:DY6"/>
    <mergeCell ref="FJ26:FT26"/>
    <mergeCell ref="FS32:FV32"/>
    <mergeCell ref="EY33:FB33"/>
    <mergeCell ref="FS33:FV33"/>
    <mergeCell ref="EY39:FB39"/>
    <mergeCell ref="FS39:FV39"/>
    <mergeCell ref="EY40:FB40"/>
    <mergeCell ref="FS40:FV40"/>
    <mergeCell ref="EY34:FB34"/>
    <mergeCell ref="FS34:FV34"/>
    <mergeCell ref="EY35:FB35"/>
    <mergeCell ref="FS35:FV35"/>
    <mergeCell ref="EY36:FB36"/>
    <mergeCell ref="FS36:FV36"/>
    <mergeCell ref="EY37:FB37"/>
    <mergeCell ref="FS37:FV37"/>
    <mergeCell ref="EY38:FB38"/>
    <mergeCell ref="FS38:FV38"/>
    <mergeCell ref="FJ27:FT27"/>
  </mergeCells>
  <phoneticPr fontId="3"/>
  <printOptions horizontalCentered="1"/>
  <pageMargins left="0.78740157480314965" right="0.78740157480314965" top="0.98425196850393704" bottom="0.78740157480314965" header="0" footer="0"/>
  <headerFooter alignWithMargins="0"/>
  <colBreaks count="4" manualBreakCount="4">
    <brk id="10" max="1048575" man="1"/>
    <brk id="58" max="44" man="1"/>
    <brk id="98" max="44" man="1"/>
    <brk id="138" max="44"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238"/>
  <sheetViews>
    <sheetView view="pageBreakPreview" zoomScale="85" zoomScaleNormal="100" zoomScaleSheetLayoutView="85" workbookViewId="0">
      <selection activeCell="AQ11" sqref="AQ11"/>
    </sheetView>
  </sheetViews>
  <sheetFormatPr defaultColWidth="2.25" defaultRowHeight="13.5" x14ac:dyDescent="0.15"/>
  <cols>
    <col min="1" max="10" width="8.625" style="61" customWidth="1"/>
    <col min="11" max="12" width="2.625" style="61" customWidth="1"/>
    <col min="13" max="20" width="1.875" style="61" customWidth="1"/>
    <col min="21" max="23" width="2.375" style="61" customWidth="1"/>
    <col min="24" max="53" width="1.875" style="61" customWidth="1"/>
    <col min="54" max="63" width="2.625" style="61" customWidth="1"/>
    <col min="64" max="88" width="2.375" style="61" customWidth="1"/>
    <col min="89" max="90" width="1.875" style="61" customWidth="1"/>
    <col min="91" max="91" width="3" style="61" customWidth="1"/>
    <col min="92" max="106" width="1.875" style="61" customWidth="1"/>
    <col min="107" max="189" width="1.625" style="61" customWidth="1"/>
    <col min="190" max="195" width="2.25" style="61" customWidth="1"/>
    <col min="196" max="196" width="13.625" style="61" customWidth="1"/>
    <col min="197" max="197" width="14.125" style="61" customWidth="1"/>
    <col min="198" max="16384" width="2.25" style="61"/>
  </cols>
  <sheetData>
    <row r="1" spans="1:201" ht="18" customHeight="1" x14ac:dyDescent="0.15">
      <c r="A1" s="43"/>
      <c r="B1" s="43"/>
      <c r="C1" s="43"/>
      <c r="D1" s="43"/>
      <c r="E1" s="43"/>
      <c r="F1" s="43"/>
      <c r="G1" s="43"/>
      <c r="H1" s="43"/>
      <c r="I1" s="43"/>
      <c r="J1" s="43"/>
      <c r="K1" s="594" t="s">
        <v>
110</v>
      </c>
      <c r="L1" s="594"/>
      <c r="M1" s="594"/>
      <c r="N1" s="3"/>
      <c r="O1" s="595" t="s">
        <v>
401</v>
      </c>
      <c r="P1" s="595"/>
      <c r="Q1" s="595"/>
      <c r="R1" s="595"/>
      <c r="S1" s="595"/>
      <c r="T1" s="595"/>
      <c r="U1" s="595"/>
      <c r="V1" s="595"/>
      <c r="W1" s="595"/>
      <c r="X1" s="489"/>
      <c r="Y1" s="489"/>
      <c r="Z1" s="489"/>
      <c r="AA1" s="489"/>
      <c r="AB1" s="489"/>
      <c r="AC1" s="489"/>
      <c r="AD1" s="489"/>
      <c r="AE1" s="489"/>
      <c r="AF1" s="489"/>
      <c r="AG1" s="489"/>
      <c r="AH1" s="489"/>
      <c r="AI1" s="489"/>
      <c r="AJ1" s="489"/>
      <c r="AK1" s="489"/>
      <c r="AL1" s="79"/>
      <c r="AM1" s="79"/>
      <c r="AN1" s="79"/>
      <c r="AO1" s="79"/>
      <c r="AP1" s="85"/>
      <c r="AQ1" s="85"/>
      <c r="AR1" s="85"/>
      <c r="AS1" s="85"/>
      <c r="AT1" s="85"/>
      <c r="AU1" s="85"/>
      <c r="AV1" s="4"/>
      <c r="AW1" s="4"/>
      <c r="AX1" s="4"/>
      <c r="AY1" s="4"/>
      <c r="AZ1" s="4"/>
      <c r="BA1" s="4"/>
      <c r="BB1" s="594" t="s">
        <v>
483</v>
      </c>
      <c r="BC1" s="594"/>
      <c r="BD1" s="594"/>
      <c r="BE1" s="3"/>
      <c r="BF1" s="595" t="s">
        <v>
402</v>
      </c>
      <c r="BG1" s="595"/>
      <c r="BH1" s="595"/>
      <c r="BI1" s="595"/>
      <c r="BJ1" s="595"/>
      <c r="BK1" s="595"/>
      <c r="BL1" s="595"/>
      <c r="BM1" s="595"/>
      <c r="BN1" s="5"/>
      <c r="BO1" s="5"/>
      <c r="BP1" s="5"/>
      <c r="BQ1" s="5"/>
      <c r="BR1" s="5"/>
      <c r="BS1" s="5"/>
      <c r="BT1" s="10"/>
      <c r="BU1" s="10"/>
      <c r="BV1" s="10"/>
      <c r="BW1" s="10"/>
      <c r="BX1" s="10"/>
      <c r="BY1" s="10"/>
      <c r="BZ1" s="10"/>
      <c r="CA1" s="10"/>
      <c r="CB1" s="10"/>
      <c r="CC1" s="10"/>
      <c r="CD1" s="10"/>
      <c r="CE1" s="10"/>
      <c r="CF1" s="10"/>
      <c r="CG1" s="10"/>
      <c r="CH1" s="10"/>
      <c r="CI1" s="10"/>
      <c r="CJ1" s="10"/>
      <c r="CK1" s="8"/>
      <c r="CL1"/>
      <c r="CM1" s="545" t="s">
        <v>
117</v>
      </c>
      <c r="CN1" s="545"/>
      <c r="CO1" s="71" t="s">
        <v>
3</v>
      </c>
      <c r="CP1" s="71" t="s">
        <v>
21</v>
      </c>
      <c r="CQ1" s="71"/>
      <c r="CR1" s="11" t="s">
        <v>
403</v>
      </c>
      <c r="CS1" s="11"/>
      <c r="CT1" s="11"/>
      <c r="CU1" s="11"/>
      <c r="CV1" s="11"/>
      <c r="CW1" s="11"/>
      <c r="CX1" s="11"/>
      <c r="CY1" s="11"/>
      <c r="CZ1" s="11"/>
      <c r="DA1" s="11"/>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10"/>
      <c r="EI1" s="11" t="s">
        <v>
404</v>
      </c>
      <c r="EJ1" s="11"/>
      <c r="EK1" s="11"/>
      <c r="EL1" s="11"/>
      <c r="EM1" s="11"/>
      <c r="EN1" s="11"/>
      <c r="EO1" s="11"/>
      <c r="EP1" s="11"/>
      <c r="EQ1" s="45"/>
      <c r="ER1" s="45"/>
      <c r="ES1" s="75"/>
      <c r="ET1" s="75"/>
      <c r="EU1" s="75"/>
      <c r="EV1" s="10"/>
      <c r="EW1" s="10"/>
      <c r="EX1" s="10"/>
      <c r="EY1" s="10"/>
      <c r="EZ1" s="10"/>
      <c r="FA1" s="10"/>
      <c r="FB1" s="10"/>
      <c r="FC1" s="10"/>
      <c r="FD1" s="10"/>
      <c r="FE1" s="10"/>
      <c r="FF1" s="10"/>
      <c r="FG1" s="10"/>
      <c r="FH1" s="10"/>
      <c r="FI1" s="10"/>
      <c r="FJ1" s="10"/>
      <c r="FK1" s="10"/>
      <c r="FL1" s="10"/>
      <c r="FM1" s="10"/>
      <c r="FN1" s="10"/>
      <c r="FO1" s="10"/>
      <c r="FP1" s="10"/>
      <c r="FQ1" s="4"/>
      <c r="FR1" s="4"/>
      <c r="FS1" s="4"/>
      <c r="FT1" s="4"/>
      <c r="FU1" s="4"/>
      <c r="FV1" s="4"/>
      <c r="FW1" s="4"/>
      <c r="FX1" s="4"/>
      <c r="FY1" s="4"/>
      <c r="FZ1" s="4"/>
      <c r="GA1" s="43"/>
      <c r="GC1" s="11"/>
      <c r="GD1" s="11"/>
      <c r="GE1" s="11"/>
      <c r="GF1" s="18" t="s">
        <v>
99</v>
      </c>
      <c r="GH1" s="75"/>
      <c r="GI1" s="75"/>
      <c r="GJ1" s="75"/>
      <c r="GK1" s="75"/>
      <c r="GL1" s="75"/>
      <c r="GM1" s="75"/>
      <c r="GN1" s="75"/>
      <c r="GO1" s="10"/>
    </row>
    <row r="2" spans="1:201" ht="15" customHeight="1" x14ac:dyDescent="0.15">
      <c r="A2" s="43"/>
      <c r="B2" s="43"/>
      <c r="C2" s="43"/>
      <c r="D2" s="43"/>
      <c r="E2" s="43"/>
      <c r="F2" s="43"/>
      <c r="G2" s="43"/>
      <c r="H2" s="43"/>
      <c r="I2" s="43"/>
      <c r="J2" s="43"/>
      <c r="K2" s="483"/>
      <c r="L2" s="483"/>
      <c r="M2" s="483"/>
      <c r="N2" s="3"/>
      <c r="O2" s="484"/>
      <c r="P2" s="484"/>
      <c r="Q2" s="484"/>
      <c r="R2" s="484"/>
      <c r="S2" s="484"/>
      <c r="T2" s="484"/>
      <c r="U2" s="484"/>
      <c r="V2" s="484"/>
      <c r="W2" s="484"/>
      <c r="X2" s="489"/>
      <c r="Y2" s="489"/>
      <c r="Z2" s="489"/>
      <c r="AA2" s="489"/>
      <c r="AB2" s="489"/>
      <c r="AC2" s="489"/>
      <c r="AD2" s="489"/>
      <c r="AE2" s="85"/>
      <c r="AF2" s="85"/>
      <c r="AG2" s="85"/>
      <c r="AH2" s="85"/>
      <c r="AI2" s="85"/>
      <c r="AJ2" s="85"/>
      <c r="AK2" s="85"/>
      <c r="AL2" s="79"/>
      <c r="AM2" s="79"/>
      <c r="AN2" s="79"/>
      <c r="AO2" s="79"/>
      <c r="AP2" s="85"/>
      <c r="AQ2" s="85"/>
      <c r="AR2" s="85"/>
      <c r="AS2" s="85"/>
      <c r="AT2" s="85"/>
      <c r="AU2" s="85"/>
      <c r="AV2" s="4"/>
      <c r="AW2" s="4"/>
      <c r="AX2" s="4"/>
      <c r="AY2" s="4"/>
      <c r="AZ2" s="4"/>
      <c r="BA2" s="4"/>
      <c r="BB2" s="1"/>
      <c r="BC2" s="1"/>
      <c r="BD2" s="1"/>
      <c r="BE2" s="3"/>
      <c r="BF2" s="2"/>
      <c r="BG2" s="2"/>
      <c r="BH2" s="2"/>
      <c r="BI2" s="2"/>
      <c r="BJ2" s="2"/>
      <c r="BK2" s="2"/>
      <c r="BL2" s="2"/>
      <c r="BM2" s="2"/>
      <c r="BN2" s="5"/>
      <c r="BO2" s="5"/>
      <c r="BP2" s="5"/>
      <c r="BQ2" s="5"/>
      <c r="BR2" s="5"/>
      <c r="BS2" s="5"/>
      <c r="BT2" s="5"/>
      <c r="BU2" s="5"/>
      <c r="BV2" s="5"/>
      <c r="BW2" s="5"/>
      <c r="BX2" s="5"/>
      <c r="BY2" s="5"/>
      <c r="BZ2" s="5"/>
      <c r="CA2" s="5"/>
      <c r="CB2" s="5"/>
      <c r="CC2" s="5"/>
      <c r="CD2" s="5"/>
      <c r="CE2" s="5"/>
      <c r="CF2" s="5"/>
      <c r="CG2" s="5"/>
      <c r="CH2" s="5"/>
      <c r="CI2" s="5"/>
      <c r="CJ2" s="5"/>
      <c r="CK2" s="5"/>
      <c r="CL2"/>
      <c r="CM2"/>
      <c r="CN2"/>
      <c r="CO2" s="5"/>
      <c r="CP2" s="5"/>
      <c r="CQ2" s="5"/>
      <c r="CR2" s="11" t="s">
        <v>
405</v>
      </c>
      <c r="CS2" s="11"/>
      <c r="CT2" s="11"/>
      <c r="CU2" s="11"/>
      <c r="CV2" s="11"/>
      <c r="CW2" s="11"/>
      <c r="CX2" s="10"/>
      <c r="CY2" s="10"/>
      <c r="CZ2" s="22"/>
      <c r="DA2" s="22"/>
      <c r="DB2" s="22"/>
      <c r="DC2" s="22"/>
      <c r="DD2" s="22"/>
      <c r="DE2" s="22"/>
      <c r="DF2" s="22"/>
      <c r="DG2" s="22"/>
      <c r="DH2" s="22"/>
      <c r="DI2" s="22"/>
      <c r="DJ2" s="22"/>
      <c r="DK2" s="22"/>
      <c r="DL2" s="22"/>
      <c r="DM2" s="22"/>
      <c r="DN2" s="22"/>
      <c r="DO2" s="22"/>
      <c r="DP2" s="22"/>
      <c r="DQ2" s="22"/>
      <c r="DR2" s="22"/>
      <c r="DS2" s="22"/>
      <c r="DT2" s="22"/>
      <c r="DU2" s="22"/>
      <c r="DV2" s="22"/>
      <c r="DW2" s="1037" t="s">
        <v>
854</v>
      </c>
      <c r="DX2" s="1037"/>
      <c r="DY2" s="1037"/>
      <c r="DZ2" s="1037"/>
      <c r="EA2" s="1037"/>
      <c r="EB2" s="1037"/>
      <c r="EC2" s="1037"/>
      <c r="ED2" s="1037"/>
      <c r="EE2" s="1037"/>
      <c r="EF2" s="1037"/>
      <c r="EG2" s="1037"/>
      <c r="EH2" s="1037"/>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75"/>
      <c r="GH2" s="84"/>
      <c r="GI2" s="84"/>
      <c r="GJ2" s="84"/>
      <c r="GK2" s="84"/>
      <c r="GL2" s="84"/>
      <c r="GM2" s="84"/>
      <c r="GP2" s="62"/>
      <c r="GQ2" s="62"/>
      <c r="GR2" s="62"/>
      <c r="GS2" s="62"/>
    </row>
    <row r="3" spans="1:201" ht="15" customHeight="1" x14ac:dyDescent="0.15">
      <c r="A3" s="43"/>
      <c r="B3" s="43"/>
      <c r="C3" s="43"/>
      <c r="D3" s="43"/>
      <c r="E3" s="43"/>
      <c r="F3" s="43"/>
      <c r="G3" s="43"/>
      <c r="H3" s="43"/>
      <c r="I3" s="43"/>
      <c r="J3" s="43"/>
      <c r="K3" s="8"/>
      <c r="L3" s="545" t="s">
        <v>
112</v>
      </c>
      <c r="M3" s="545"/>
      <c r="N3" s="496" t="s">
        <v>
685</v>
      </c>
      <c r="O3" s="496" t="s">
        <v>
382</v>
      </c>
      <c r="P3" s="496"/>
      <c r="Q3" s="488" t="s">
        <v>
1072</v>
      </c>
      <c r="R3" s="488"/>
      <c r="S3" s="488"/>
      <c r="T3" s="488"/>
      <c r="U3" s="488"/>
      <c r="V3" s="488"/>
      <c r="W3" s="488"/>
      <c r="X3" s="488"/>
      <c r="Y3" s="488"/>
      <c r="Z3" s="488"/>
      <c r="AA3" s="488"/>
      <c r="AB3" s="488"/>
      <c r="AC3" s="488"/>
      <c r="AD3" s="488"/>
      <c r="AE3" s="85"/>
      <c r="AF3" s="85"/>
      <c r="AG3" s="85"/>
      <c r="AH3" s="85"/>
      <c r="AI3" s="85"/>
      <c r="AJ3" s="85"/>
      <c r="AK3" s="85"/>
      <c r="AL3" s="79"/>
      <c r="AM3" s="79"/>
      <c r="AN3" s="79"/>
      <c r="AO3" s="79"/>
      <c r="AP3" s="85"/>
      <c r="AQ3" s="85"/>
      <c r="AR3" s="85"/>
      <c r="AS3" s="85"/>
      <c r="AT3" s="85"/>
      <c r="AU3" s="85"/>
      <c r="AV3" s="38"/>
      <c r="AW3" s="38"/>
      <c r="AX3" s="38"/>
      <c r="AY3" s="38"/>
      <c r="AZ3" s="38"/>
      <c r="BA3" s="38"/>
      <c r="BB3" s="8"/>
      <c r="BC3" s="545" t="s">
        <v>
484</v>
      </c>
      <c r="BD3" s="545"/>
      <c r="BE3" s="71" t="s">
        <v>
485</v>
      </c>
      <c r="BF3" s="71" t="s">
        <v>
486</v>
      </c>
      <c r="BG3" s="71"/>
      <c r="BH3" s="11" t="s">
        <v>
406</v>
      </c>
      <c r="BI3" s="11"/>
      <c r="BJ3" s="11"/>
      <c r="BK3" s="11"/>
      <c r="BL3" s="11"/>
      <c r="BM3" s="11"/>
      <c r="BN3" s="11"/>
      <c r="BO3" s="11"/>
      <c r="BP3" s="11"/>
      <c r="BQ3" s="11"/>
      <c r="BR3" s="11"/>
      <c r="BS3" s="11"/>
      <c r="BT3" s="68"/>
      <c r="BU3" s="68"/>
      <c r="BV3" s="68"/>
      <c r="BW3" s="68"/>
      <c r="BX3" s="68"/>
      <c r="BY3" s="5"/>
      <c r="BZ3" s="5"/>
      <c r="CA3" s="5"/>
      <c r="CB3" s="5"/>
      <c r="CC3" s="5"/>
      <c r="CD3" s="5"/>
      <c r="CE3" s="5"/>
      <c r="CF3" s="5"/>
      <c r="CG3" s="5"/>
      <c r="CH3" s="5"/>
      <c r="CI3" s="5"/>
      <c r="CJ3" s="5"/>
      <c r="CK3" s="770" t="s">
        <v>
407</v>
      </c>
      <c r="CL3" s="771"/>
      <c r="CM3" s="771"/>
      <c r="CN3" s="771"/>
      <c r="CO3" s="771"/>
      <c r="CP3" s="772"/>
      <c r="CQ3" s="1264" t="s">
        <v>
408</v>
      </c>
      <c r="CR3" s="1264"/>
      <c r="CS3" s="1264"/>
      <c r="CT3" s="1264"/>
      <c r="CU3" s="1264"/>
      <c r="CV3" s="1264"/>
      <c r="CW3" s="1264"/>
      <c r="CX3" s="1264"/>
      <c r="CY3" s="1264"/>
      <c r="CZ3" s="1264"/>
      <c r="DA3" s="1264"/>
      <c r="DB3" s="1264"/>
      <c r="DC3" s="1264" t="s">
        <v>
409</v>
      </c>
      <c r="DD3" s="1264"/>
      <c r="DE3" s="1264"/>
      <c r="DF3" s="1264"/>
      <c r="DG3" s="1264"/>
      <c r="DH3" s="1264"/>
      <c r="DI3" s="1264"/>
      <c r="DJ3" s="1264"/>
      <c r="DK3" s="1264"/>
      <c r="DL3" s="1264"/>
      <c r="DM3" s="1264"/>
      <c r="DN3" s="1264"/>
      <c r="DO3" s="1264"/>
      <c r="DP3" s="1264"/>
      <c r="DQ3" s="1264"/>
      <c r="DR3" s="1264"/>
      <c r="DS3" s="1264" t="s">
        <v>
410</v>
      </c>
      <c r="DT3" s="1264"/>
      <c r="DU3" s="1264"/>
      <c r="DV3" s="1264"/>
      <c r="DW3" s="1264"/>
      <c r="DX3" s="1264"/>
      <c r="DY3" s="1264"/>
      <c r="DZ3" s="1264"/>
      <c r="EA3" s="1264"/>
      <c r="EB3" s="1264"/>
      <c r="EC3" s="1264"/>
      <c r="ED3" s="1264"/>
      <c r="EE3" s="1264"/>
      <c r="EF3" s="1264"/>
      <c r="EG3" s="1264"/>
      <c r="EH3" s="1264"/>
      <c r="EI3" s="40"/>
      <c r="EJ3" s="22"/>
      <c r="EK3" s="22"/>
      <c r="EL3" s="22"/>
      <c r="EM3" s="22"/>
      <c r="EN3" s="22"/>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10"/>
      <c r="GE3" s="45"/>
      <c r="GF3" s="45"/>
      <c r="GG3" s="22"/>
      <c r="GH3" s="22"/>
      <c r="GI3" s="22"/>
      <c r="GJ3" s="5"/>
      <c r="GK3" s="5"/>
      <c r="GL3" s="5"/>
      <c r="GM3" s="5"/>
      <c r="GP3" s="62"/>
      <c r="GQ3" s="62"/>
      <c r="GR3" s="62"/>
      <c r="GS3" s="62"/>
    </row>
    <row r="4" spans="1:201" ht="18" customHeight="1" x14ac:dyDescent="0.15">
      <c r="A4" s="43"/>
      <c r="B4" s="43"/>
      <c r="C4" s="45"/>
      <c r="D4" s="45"/>
      <c r="E4" s="43"/>
      <c r="F4" s="43"/>
      <c r="G4" s="43"/>
      <c r="H4" s="43"/>
      <c r="I4" s="43"/>
      <c r="J4" s="43"/>
      <c r="K4" s="489"/>
      <c r="L4" s="489"/>
      <c r="M4" s="489"/>
      <c r="N4" s="489"/>
      <c r="O4" s="489"/>
      <c r="P4" s="489"/>
      <c r="Q4" s="10"/>
      <c r="R4" s="10"/>
      <c r="S4" s="10"/>
      <c r="T4" s="10"/>
      <c r="U4" s="10"/>
      <c r="V4" s="10"/>
      <c r="W4" s="10"/>
      <c r="X4" s="10"/>
      <c r="Y4" s="489"/>
      <c r="Z4" s="489"/>
      <c r="AA4" s="489"/>
      <c r="AB4" s="489"/>
      <c r="AC4" s="489"/>
      <c r="AD4" s="489"/>
      <c r="AE4" s="85"/>
      <c r="AF4" s="85"/>
      <c r="AG4" s="85"/>
      <c r="AH4" s="85"/>
      <c r="AI4" s="502"/>
      <c r="AJ4" s="502"/>
      <c r="AK4" s="502"/>
      <c r="AL4" s="502"/>
      <c r="AM4" s="505" t="s">
        <v>
99</v>
      </c>
      <c r="AN4" s="79"/>
      <c r="AO4" s="79"/>
      <c r="AP4" s="85"/>
      <c r="AQ4" s="85"/>
      <c r="AR4" s="85"/>
      <c r="AS4" s="85"/>
      <c r="AT4" s="85"/>
      <c r="AU4" s="85"/>
      <c r="AW4" s="488"/>
      <c r="AX4" s="488"/>
      <c r="AY4" s="488"/>
      <c r="AZ4" s="488"/>
      <c r="BA4" s="504"/>
      <c r="BB4" s="5"/>
      <c r="BC4" s="4"/>
      <c r="BD4" s="4"/>
      <c r="BE4" s="4"/>
      <c r="BF4" s="4"/>
      <c r="BG4" s="22"/>
      <c r="BH4" s="22"/>
      <c r="BI4" s="22"/>
      <c r="BJ4" s="22"/>
      <c r="BK4" s="22"/>
      <c r="BL4" s="22"/>
      <c r="BM4" s="22"/>
      <c r="BN4" s="22"/>
      <c r="BO4" s="22"/>
      <c r="BP4" s="22"/>
      <c r="BQ4" s="22"/>
      <c r="BR4" s="22"/>
      <c r="BS4" s="22"/>
      <c r="BT4" s="22"/>
      <c r="BU4" s="22"/>
      <c r="BV4" s="22"/>
      <c r="BW4" s="22"/>
      <c r="BX4" s="22"/>
      <c r="BY4" s="22"/>
      <c r="BZ4" s="22"/>
      <c r="CA4" s="22"/>
      <c r="CB4" s="22"/>
      <c r="CC4" s="22"/>
      <c r="CD4" s="22"/>
      <c r="CE4" s="563" t="s">
        <v>
99</v>
      </c>
      <c r="CF4" s="563"/>
      <c r="CG4" s="563"/>
      <c r="CH4" s="563"/>
      <c r="CI4" s="563"/>
      <c r="CJ4" s="563"/>
      <c r="CK4" s="773"/>
      <c r="CL4" s="774"/>
      <c r="CM4" s="774"/>
      <c r="CN4" s="774"/>
      <c r="CO4" s="774"/>
      <c r="CP4" s="775"/>
      <c r="CQ4" s="1265" t="s">
        <v>
411</v>
      </c>
      <c r="CR4" s="1265"/>
      <c r="CS4" s="1265"/>
      <c r="CT4" s="1265"/>
      <c r="CU4" s="1265" t="s">
        <v>
412</v>
      </c>
      <c r="CV4" s="1265"/>
      <c r="CW4" s="1265"/>
      <c r="CX4" s="1265"/>
      <c r="CY4" s="1264" t="s">
        <v>
70</v>
      </c>
      <c r="CZ4" s="1264"/>
      <c r="DA4" s="1264"/>
      <c r="DB4" s="1264"/>
      <c r="DC4" s="1271" t="s">
        <v>
413</v>
      </c>
      <c r="DD4" s="1272"/>
      <c r="DE4" s="1272"/>
      <c r="DF4" s="1273"/>
      <c r="DG4" s="963" t="s">
        <v>
414</v>
      </c>
      <c r="DH4" s="964"/>
      <c r="DI4" s="964"/>
      <c r="DJ4" s="965"/>
      <c r="DK4" s="1264" t="s">
        <v>
415</v>
      </c>
      <c r="DL4" s="1264"/>
      <c r="DM4" s="1264"/>
      <c r="DN4" s="1264"/>
      <c r="DO4" s="1264" t="s">
        <v>
70</v>
      </c>
      <c r="DP4" s="1264"/>
      <c r="DQ4" s="1264"/>
      <c r="DR4" s="1264"/>
      <c r="DS4" s="1265" t="s">
        <v>
413</v>
      </c>
      <c r="DT4" s="1265"/>
      <c r="DU4" s="1265"/>
      <c r="DV4" s="1265"/>
      <c r="DW4" s="963" t="s">
        <v>
414</v>
      </c>
      <c r="DX4" s="964"/>
      <c r="DY4" s="964"/>
      <c r="DZ4" s="965"/>
      <c r="EA4" s="1264" t="s">
        <v>
415</v>
      </c>
      <c r="EB4" s="1264"/>
      <c r="EC4" s="1264"/>
      <c r="ED4" s="1264"/>
      <c r="EE4" s="1264" t="s">
        <v>
70</v>
      </c>
      <c r="EF4" s="1264"/>
      <c r="EG4" s="1264"/>
      <c r="EH4" s="1264"/>
      <c r="EI4" s="22"/>
      <c r="EJ4" s="22"/>
      <c r="EK4" s="22"/>
      <c r="EL4" s="22"/>
      <c r="EM4" s="22"/>
      <c r="EN4" s="22"/>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5"/>
      <c r="GF4" s="5"/>
      <c r="GG4" s="5"/>
      <c r="GH4" s="5"/>
      <c r="GI4" s="5"/>
      <c r="GJ4" s="5"/>
      <c r="GK4" s="5"/>
      <c r="GL4" s="5"/>
      <c r="GM4" s="5"/>
      <c r="GP4" s="63"/>
      <c r="GQ4" s="63"/>
      <c r="GR4" s="63"/>
      <c r="GS4" s="63"/>
    </row>
    <row r="5" spans="1:201" ht="18" customHeight="1" x14ac:dyDescent="0.15">
      <c r="A5" s="43"/>
      <c r="B5" s="43"/>
      <c r="C5" s="43"/>
      <c r="D5" s="43"/>
      <c r="E5" s="43"/>
      <c r="F5" s="43"/>
      <c r="G5" s="43"/>
      <c r="H5" s="43"/>
      <c r="I5" s="43"/>
      <c r="J5" s="43"/>
      <c r="K5" s="1146" t="s">
        <v>
7</v>
      </c>
      <c r="L5" s="1147"/>
      <c r="M5" s="1147"/>
      <c r="N5" s="1147"/>
      <c r="O5" s="1147"/>
      <c r="P5" s="1148"/>
      <c r="Q5" s="1146" t="s">
        <v>
416</v>
      </c>
      <c r="R5" s="1147"/>
      <c r="S5" s="1147"/>
      <c r="T5" s="1148"/>
      <c r="U5" s="1146" t="s">
        <v>
100</v>
      </c>
      <c r="V5" s="1147"/>
      <c r="W5" s="1148"/>
      <c r="X5" s="1114" t="s">
        <v>
417</v>
      </c>
      <c r="Y5" s="1115"/>
      <c r="Z5" s="1115"/>
      <c r="AA5" s="1115"/>
      <c r="AB5" s="1115"/>
      <c r="AC5" s="1115"/>
      <c r="AD5" s="1115"/>
      <c r="AE5" s="1115"/>
      <c r="AF5" s="1115"/>
      <c r="AG5" s="1115"/>
      <c r="AH5" s="1115"/>
      <c r="AI5" s="1115"/>
      <c r="AJ5" s="1115"/>
      <c r="AK5" s="1115"/>
      <c r="AL5" s="1115"/>
      <c r="AM5" s="1116"/>
      <c r="AN5" s="80"/>
      <c r="AO5" s="80"/>
      <c r="AP5" s="80"/>
      <c r="AQ5" s="80"/>
      <c r="AR5" s="80"/>
      <c r="AS5" s="80"/>
      <c r="AT5" s="80"/>
      <c r="AU5" s="80"/>
      <c r="AV5" s="80"/>
      <c r="AW5" s="80"/>
      <c r="AX5" s="80"/>
      <c r="AY5" s="80"/>
      <c r="AZ5" s="80"/>
      <c r="BA5" s="80"/>
      <c r="BB5" s="695" t="s">
        <v>
6</v>
      </c>
      <c r="BC5" s="665"/>
      <c r="BD5" s="665"/>
      <c r="BE5" s="665"/>
      <c r="BF5" s="665"/>
      <c r="BG5" s="665"/>
      <c r="BH5" s="665"/>
      <c r="BI5" s="665"/>
      <c r="BJ5" s="665"/>
      <c r="BK5" s="665"/>
      <c r="BL5" s="1269" t="s">
        <v>
683</v>
      </c>
      <c r="BM5" s="1269"/>
      <c r="BN5" s="1269"/>
      <c r="BO5" s="1269"/>
      <c r="BP5" s="1269"/>
      <c r="BQ5" s="1269" t="s">
        <v>
684</v>
      </c>
      <c r="BR5" s="1269"/>
      <c r="BS5" s="1269"/>
      <c r="BT5" s="1269"/>
      <c r="BU5" s="1269"/>
      <c r="BV5" s="1269" t="s">
        <v>
851</v>
      </c>
      <c r="BW5" s="1269"/>
      <c r="BX5" s="1269"/>
      <c r="BY5" s="1269"/>
      <c r="BZ5" s="1269"/>
      <c r="CA5" s="1269" t="s">
        <v>
852</v>
      </c>
      <c r="CB5" s="1269"/>
      <c r="CC5" s="1269"/>
      <c r="CD5" s="1269"/>
      <c r="CE5" s="1269"/>
      <c r="CF5" s="1269" t="s">
        <v>
853</v>
      </c>
      <c r="CG5" s="1269"/>
      <c r="CH5" s="1269"/>
      <c r="CI5" s="1269"/>
      <c r="CJ5" s="1269"/>
      <c r="CK5" s="773"/>
      <c r="CL5" s="774"/>
      <c r="CM5" s="774"/>
      <c r="CN5" s="774"/>
      <c r="CO5" s="774"/>
      <c r="CP5" s="775"/>
      <c r="CQ5" s="1265"/>
      <c r="CR5" s="1265"/>
      <c r="CS5" s="1265"/>
      <c r="CT5" s="1265"/>
      <c r="CU5" s="1265"/>
      <c r="CV5" s="1265"/>
      <c r="CW5" s="1265"/>
      <c r="CX5" s="1265"/>
      <c r="CY5" s="1264"/>
      <c r="CZ5" s="1264"/>
      <c r="DA5" s="1264"/>
      <c r="DB5" s="1264"/>
      <c r="DC5" s="1274"/>
      <c r="DD5" s="1275"/>
      <c r="DE5" s="1275"/>
      <c r="DF5" s="1276"/>
      <c r="DG5" s="1266"/>
      <c r="DH5" s="1267"/>
      <c r="DI5" s="1267"/>
      <c r="DJ5" s="1268"/>
      <c r="DK5" s="1264"/>
      <c r="DL5" s="1264"/>
      <c r="DM5" s="1264"/>
      <c r="DN5" s="1264"/>
      <c r="DO5" s="1264"/>
      <c r="DP5" s="1264"/>
      <c r="DQ5" s="1264"/>
      <c r="DR5" s="1264"/>
      <c r="DS5" s="1265"/>
      <c r="DT5" s="1265"/>
      <c r="DU5" s="1265"/>
      <c r="DV5" s="1265"/>
      <c r="DW5" s="1266"/>
      <c r="DX5" s="1267"/>
      <c r="DY5" s="1267"/>
      <c r="DZ5" s="1268"/>
      <c r="EA5" s="1264"/>
      <c r="EB5" s="1264"/>
      <c r="EC5" s="1264"/>
      <c r="ED5" s="1264"/>
      <c r="EE5" s="1264"/>
      <c r="EF5" s="1264"/>
      <c r="EG5" s="1264"/>
      <c r="EH5" s="1264"/>
      <c r="EI5" s="40"/>
      <c r="EJ5" s="22"/>
      <c r="EK5" s="22"/>
      <c r="EL5" s="22"/>
      <c r="EM5" s="22"/>
      <c r="EN5" s="22"/>
      <c r="EO5" s="10"/>
      <c r="EP5" s="10"/>
      <c r="EQ5" s="10"/>
      <c r="ER5" s="52"/>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5"/>
      <c r="GF5" s="5"/>
      <c r="GG5" s="5"/>
      <c r="GH5" s="5"/>
      <c r="GI5" s="5"/>
      <c r="GJ5" s="5"/>
      <c r="GK5" s="5"/>
      <c r="GL5" s="5"/>
      <c r="GM5" s="5"/>
      <c r="GP5" s="83"/>
      <c r="GQ5" s="83"/>
      <c r="GR5" s="83"/>
      <c r="GS5" s="83"/>
    </row>
    <row r="6" spans="1:201" ht="18" customHeight="1" x14ac:dyDescent="0.15">
      <c r="A6" s="43"/>
      <c r="B6" s="43"/>
      <c r="C6" s="43"/>
      <c r="D6" s="43"/>
      <c r="E6" s="43"/>
      <c r="F6" s="43"/>
      <c r="G6" s="43"/>
      <c r="H6" s="43"/>
      <c r="I6" s="43"/>
      <c r="J6" s="43"/>
      <c r="K6" s="1158"/>
      <c r="L6" s="1159"/>
      <c r="M6" s="1159"/>
      <c r="N6" s="1159"/>
      <c r="O6" s="1159"/>
      <c r="P6" s="1160"/>
      <c r="Q6" s="1158"/>
      <c r="R6" s="1159"/>
      <c r="S6" s="1159"/>
      <c r="T6" s="1160"/>
      <c r="U6" s="1158"/>
      <c r="V6" s="1159"/>
      <c r="W6" s="1160"/>
      <c r="X6" s="1114" t="s">
        <v>
418</v>
      </c>
      <c r="Y6" s="1115"/>
      <c r="Z6" s="1115"/>
      <c r="AA6" s="1116"/>
      <c r="AB6" s="1114" t="s">
        <v>
419</v>
      </c>
      <c r="AC6" s="1115"/>
      <c r="AD6" s="1115"/>
      <c r="AE6" s="1116"/>
      <c r="AF6" s="1282" t="s">
        <v>
420</v>
      </c>
      <c r="AG6" s="1283"/>
      <c r="AH6" s="1283"/>
      <c r="AI6" s="1284"/>
      <c r="AJ6" s="1282" t="s">
        <v>
421</v>
      </c>
      <c r="AK6" s="1283"/>
      <c r="AL6" s="1283"/>
      <c r="AM6" s="1284"/>
      <c r="AN6" s="481"/>
      <c r="AO6" s="481"/>
      <c r="AP6" s="481"/>
      <c r="AQ6" s="481"/>
      <c r="AR6" s="481"/>
      <c r="AS6" s="481"/>
      <c r="AT6" s="481"/>
      <c r="AU6" s="481"/>
      <c r="AV6" s="481"/>
      <c r="AW6" s="80"/>
      <c r="AX6" s="80"/>
      <c r="AY6" s="80"/>
      <c r="AZ6" s="80"/>
      <c r="BA6" s="80"/>
      <c r="BB6" s="1270" t="s">
        <v>
422</v>
      </c>
      <c r="BC6" s="664"/>
      <c r="BD6" s="567" t="s">
        <v>
52</v>
      </c>
      <c r="BE6" s="567"/>
      <c r="BF6" s="567"/>
      <c r="BG6" s="567"/>
      <c r="BH6" s="567"/>
      <c r="BI6" s="567"/>
      <c r="BJ6" s="567"/>
      <c r="BK6" s="567"/>
      <c r="BL6" s="635">
        <v>
10</v>
      </c>
      <c r="BM6" s="630"/>
      <c r="BN6" s="630"/>
      <c r="BO6" s="630"/>
      <c r="BP6" s="630"/>
      <c r="BQ6" s="630">
        <v>
10</v>
      </c>
      <c r="BR6" s="630"/>
      <c r="BS6" s="630"/>
      <c r="BT6" s="630"/>
      <c r="BU6" s="630"/>
      <c r="BV6" s="630">
        <v>
10</v>
      </c>
      <c r="BW6" s="630"/>
      <c r="BX6" s="630"/>
      <c r="BY6" s="630"/>
      <c r="BZ6" s="630"/>
      <c r="CA6" s="630">
        <v>
10</v>
      </c>
      <c r="CB6" s="630"/>
      <c r="CC6" s="630"/>
      <c r="CD6" s="630"/>
      <c r="CE6" s="630"/>
      <c r="CF6" s="630">
        <v>
10</v>
      </c>
      <c r="CG6" s="630"/>
      <c r="CH6" s="630"/>
      <c r="CI6" s="630"/>
      <c r="CJ6" s="631"/>
      <c r="CK6" s="776"/>
      <c r="CL6" s="777"/>
      <c r="CM6" s="777"/>
      <c r="CN6" s="777"/>
      <c r="CO6" s="777"/>
      <c r="CP6" s="778"/>
      <c r="CQ6" s="1265"/>
      <c r="CR6" s="1265"/>
      <c r="CS6" s="1265"/>
      <c r="CT6" s="1265"/>
      <c r="CU6" s="1265"/>
      <c r="CV6" s="1265"/>
      <c r="CW6" s="1265"/>
      <c r="CX6" s="1265"/>
      <c r="CY6" s="1264"/>
      <c r="CZ6" s="1264"/>
      <c r="DA6" s="1264"/>
      <c r="DB6" s="1264"/>
      <c r="DC6" s="1277"/>
      <c r="DD6" s="1278"/>
      <c r="DE6" s="1278"/>
      <c r="DF6" s="1279"/>
      <c r="DG6" s="966"/>
      <c r="DH6" s="967"/>
      <c r="DI6" s="967"/>
      <c r="DJ6" s="968"/>
      <c r="DK6" s="1264"/>
      <c r="DL6" s="1264"/>
      <c r="DM6" s="1264"/>
      <c r="DN6" s="1264"/>
      <c r="DO6" s="1264"/>
      <c r="DP6" s="1264"/>
      <c r="DQ6" s="1264"/>
      <c r="DR6" s="1264"/>
      <c r="DS6" s="1265"/>
      <c r="DT6" s="1265"/>
      <c r="DU6" s="1265"/>
      <c r="DV6" s="1265"/>
      <c r="DW6" s="966"/>
      <c r="DX6" s="967"/>
      <c r="DY6" s="967"/>
      <c r="DZ6" s="968"/>
      <c r="EA6" s="1264"/>
      <c r="EB6" s="1264"/>
      <c r="EC6" s="1264"/>
      <c r="ED6" s="1264"/>
      <c r="EE6" s="1264"/>
      <c r="EF6" s="1264"/>
      <c r="EG6" s="1264"/>
      <c r="EH6" s="1264"/>
      <c r="EI6" s="22"/>
      <c r="EJ6" s="22"/>
      <c r="EK6" s="22"/>
      <c r="EL6" s="22"/>
      <c r="EM6" s="22"/>
      <c r="EN6" s="22"/>
      <c r="EO6" s="5"/>
      <c r="EP6" s="5"/>
      <c r="EQ6" s="5"/>
      <c r="ER6" s="5"/>
      <c r="ES6" s="5"/>
      <c r="ET6" s="5"/>
      <c r="EU6" s="5"/>
      <c r="EV6" s="5"/>
      <c r="EW6" s="5"/>
      <c r="EX6" s="5"/>
      <c r="EY6" s="5"/>
      <c r="EZ6" s="5"/>
      <c r="FA6" s="5"/>
      <c r="FB6" s="5"/>
      <c r="FC6" s="580" t="s">
        <v>
101</v>
      </c>
      <c r="FD6" s="580"/>
      <c r="FE6" s="580"/>
      <c r="FF6" s="580"/>
      <c r="FG6" s="580"/>
      <c r="FH6" s="580"/>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P6" s="63"/>
      <c r="GQ6" s="63"/>
      <c r="GR6" s="63"/>
      <c r="GS6" s="63"/>
    </row>
    <row r="7" spans="1:201" ht="18" customHeight="1" x14ac:dyDescent="0.15">
      <c r="A7" s="43"/>
      <c r="B7" s="43"/>
      <c r="C7" s="43"/>
      <c r="D7" s="43"/>
      <c r="E7" s="43"/>
      <c r="F7" s="43"/>
      <c r="G7" s="43"/>
      <c r="H7" s="43"/>
      <c r="I7" s="43"/>
      <c r="J7" s="43"/>
      <c r="K7" s="109"/>
      <c r="L7" s="503" t="s">
        <v>
13</v>
      </c>
      <c r="M7" s="586">
        <v>
28</v>
      </c>
      <c r="N7" s="586"/>
      <c r="O7" s="501" t="s">
        <v>
425</v>
      </c>
      <c r="P7" s="507"/>
      <c r="Q7" s="1285">
        <v>
6</v>
      </c>
      <c r="R7" s="1286"/>
      <c r="S7" s="1286"/>
      <c r="T7" s="1286"/>
      <c r="U7" s="1286">
        <v>
36</v>
      </c>
      <c r="V7" s="1286"/>
      <c r="W7" s="1286"/>
      <c r="X7" s="1286">
        <v>
929</v>
      </c>
      <c r="Y7" s="1286"/>
      <c r="Z7" s="1286"/>
      <c r="AA7" s="1286"/>
      <c r="AB7" s="1286">
        <v>
319</v>
      </c>
      <c r="AC7" s="1286"/>
      <c r="AD7" s="1286"/>
      <c r="AE7" s="1286"/>
      <c r="AF7" s="1286">
        <v>
284</v>
      </c>
      <c r="AG7" s="1286"/>
      <c r="AH7" s="1286"/>
      <c r="AI7" s="1286"/>
      <c r="AJ7" s="1287">
        <v>
326</v>
      </c>
      <c r="AK7" s="1287"/>
      <c r="AL7" s="1287"/>
      <c r="AM7" s="1288"/>
      <c r="AN7" s="481"/>
      <c r="AO7" s="481"/>
      <c r="AP7" s="481"/>
      <c r="AQ7" s="481"/>
      <c r="AR7" s="481"/>
      <c r="AS7" s="481"/>
      <c r="AT7" s="481"/>
      <c r="AU7" s="481"/>
      <c r="AV7" s="481"/>
      <c r="AW7" s="80"/>
      <c r="AX7" s="80"/>
      <c r="AY7" s="80"/>
      <c r="AZ7" s="80"/>
      <c r="BA7" s="80"/>
      <c r="BB7" s="1270"/>
      <c r="BC7" s="664"/>
      <c r="BD7" s="567" t="s">
        <v>
423</v>
      </c>
      <c r="BE7" s="567"/>
      <c r="BF7" s="567"/>
      <c r="BG7" s="567"/>
      <c r="BH7" s="567"/>
      <c r="BI7" s="567"/>
      <c r="BJ7" s="567"/>
      <c r="BK7" s="567"/>
      <c r="BL7" s="632">
        <v>
1</v>
      </c>
      <c r="BM7" s="633"/>
      <c r="BN7" s="633"/>
      <c r="BO7" s="633"/>
      <c r="BP7" s="633"/>
      <c r="BQ7" s="633">
        <v>
1</v>
      </c>
      <c r="BR7" s="633"/>
      <c r="BS7" s="633"/>
      <c r="BT7" s="633"/>
      <c r="BU7" s="633"/>
      <c r="BV7" s="633">
        <v>
1</v>
      </c>
      <c r="BW7" s="633"/>
      <c r="BX7" s="633"/>
      <c r="BY7" s="633"/>
      <c r="BZ7" s="633"/>
      <c r="CA7" s="633">
        <v>
1</v>
      </c>
      <c r="CB7" s="633"/>
      <c r="CC7" s="633"/>
      <c r="CD7" s="633"/>
      <c r="CE7" s="633"/>
      <c r="CF7" s="633">
        <v>
1</v>
      </c>
      <c r="CG7" s="633"/>
      <c r="CH7" s="633"/>
      <c r="CI7" s="633"/>
      <c r="CJ7" s="634"/>
      <c r="CK7" s="1260" t="s">
        <v>
424</v>
      </c>
      <c r="CL7" s="1261"/>
      <c r="CM7" s="1261"/>
      <c r="CN7" s="1261"/>
      <c r="CO7" s="1261"/>
      <c r="CP7" s="1262"/>
      <c r="CQ7" s="1263">
        <v>
7263</v>
      </c>
      <c r="CR7" s="1258"/>
      <c r="CS7" s="1258"/>
      <c r="CT7" s="1258"/>
      <c r="CU7" s="1258">
        <v>
4270</v>
      </c>
      <c r="CV7" s="1258"/>
      <c r="CW7" s="1258"/>
      <c r="CX7" s="1258"/>
      <c r="CY7" s="1258">
        <v>
11533</v>
      </c>
      <c r="CZ7" s="1258"/>
      <c r="DA7" s="1258"/>
      <c r="DB7" s="1258"/>
      <c r="DC7" s="1258">
        <v>
5339</v>
      </c>
      <c r="DD7" s="1258"/>
      <c r="DE7" s="1258"/>
      <c r="DF7" s="1258"/>
      <c r="DG7" s="1258">
        <v>
77</v>
      </c>
      <c r="DH7" s="1258"/>
      <c r="DI7" s="1258"/>
      <c r="DJ7" s="1258"/>
      <c r="DK7" s="1258" t="s">
        <v>
485</v>
      </c>
      <c r="DL7" s="1258"/>
      <c r="DM7" s="1258"/>
      <c r="DN7" s="1258"/>
      <c r="DO7" s="1258">
        <v>
5416</v>
      </c>
      <c r="DP7" s="1258"/>
      <c r="DQ7" s="1258"/>
      <c r="DR7" s="1258"/>
      <c r="DS7" s="1258">
        <v>
1314</v>
      </c>
      <c r="DT7" s="1258"/>
      <c r="DU7" s="1258"/>
      <c r="DV7" s="1258"/>
      <c r="DW7" s="1258">
        <v>
50</v>
      </c>
      <c r="DX7" s="1258"/>
      <c r="DY7" s="1258"/>
      <c r="DZ7" s="1258"/>
      <c r="EA7" s="1258" t="s">
        <v>
485</v>
      </c>
      <c r="EB7" s="1258"/>
      <c r="EC7" s="1258"/>
      <c r="ED7" s="1258"/>
      <c r="EE7" s="1258">
        <v>
1364</v>
      </c>
      <c r="EF7" s="1258"/>
      <c r="EG7" s="1258"/>
      <c r="EH7" s="1259"/>
      <c r="EI7" s="40"/>
      <c r="EJ7" s="22"/>
      <c r="EK7" s="22"/>
      <c r="EL7" s="22"/>
      <c r="EM7" s="22"/>
      <c r="EN7" s="22"/>
      <c r="EO7" s="5"/>
      <c r="EP7" s="5"/>
      <c r="EQ7" s="5"/>
      <c r="ER7" s="5"/>
      <c r="ES7" s="5"/>
      <c r="ET7" s="5"/>
      <c r="EU7" s="5"/>
      <c r="EV7" s="5"/>
      <c r="EW7" s="580" t="s">
        <v>
680</v>
      </c>
      <c r="EX7" s="580"/>
      <c r="EY7" s="580"/>
      <c r="EZ7" s="580"/>
      <c r="FA7" s="580"/>
      <c r="FB7" s="637"/>
      <c r="FC7" s="1073">
        <v>
4895</v>
      </c>
      <c r="FD7" s="1073"/>
      <c r="FE7" s="1073"/>
      <c r="FF7" s="1073"/>
      <c r="FG7" s="1073"/>
      <c r="FH7" s="1073"/>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P7" s="63"/>
      <c r="GQ7" s="63"/>
      <c r="GR7" s="63"/>
      <c r="GS7" s="63"/>
    </row>
    <row r="8" spans="1:201" ht="18" customHeight="1" x14ac:dyDescent="0.15">
      <c r="A8" s="43"/>
      <c r="B8" s="43"/>
      <c r="C8" s="43"/>
      <c r="D8" s="43"/>
      <c r="E8" s="43"/>
      <c r="F8" s="43"/>
      <c r="G8" s="43"/>
      <c r="H8" s="43"/>
      <c r="I8" s="43"/>
      <c r="J8" s="43"/>
      <c r="K8" s="497"/>
      <c r="L8" s="489"/>
      <c r="M8" s="580">
        <v>
29</v>
      </c>
      <c r="N8" s="580"/>
      <c r="O8" s="488" t="s">
        <v>
425</v>
      </c>
      <c r="P8" s="506"/>
      <c r="Q8" s="1250">
        <v>
7</v>
      </c>
      <c r="R8" s="1251"/>
      <c r="S8" s="1251"/>
      <c r="T8" s="1251"/>
      <c r="U8" s="1251">
        <v>
36</v>
      </c>
      <c r="V8" s="1251"/>
      <c r="W8" s="1251"/>
      <c r="X8" s="1251">
        <v>
941</v>
      </c>
      <c r="Y8" s="1251"/>
      <c r="Z8" s="1251"/>
      <c r="AA8" s="1251"/>
      <c r="AB8" s="1251">
        <v>
301</v>
      </c>
      <c r="AC8" s="1251"/>
      <c r="AD8" s="1251"/>
      <c r="AE8" s="1251"/>
      <c r="AF8" s="1251">
        <v>
344</v>
      </c>
      <c r="AG8" s="1251"/>
      <c r="AH8" s="1251"/>
      <c r="AI8" s="1251"/>
      <c r="AJ8" s="1256">
        <v>
296</v>
      </c>
      <c r="AK8" s="1256"/>
      <c r="AL8" s="1256"/>
      <c r="AM8" s="1257"/>
      <c r="AN8" s="480"/>
      <c r="AO8" s="480"/>
      <c r="AP8" s="480"/>
      <c r="AQ8" s="480"/>
      <c r="AR8" s="480"/>
      <c r="AS8" s="263"/>
      <c r="AT8" s="263"/>
      <c r="AU8" s="263"/>
      <c r="AV8" s="263"/>
      <c r="AW8" s="482"/>
      <c r="AX8" s="482"/>
      <c r="AY8" s="482"/>
      <c r="AZ8" s="482"/>
      <c r="BA8" s="482"/>
      <c r="BB8" s="1270"/>
      <c r="BC8" s="664"/>
      <c r="BD8" s="567" t="s">
        <v>
426</v>
      </c>
      <c r="BE8" s="567"/>
      <c r="BF8" s="567"/>
      <c r="BG8" s="567"/>
      <c r="BH8" s="567"/>
      <c r="BI8" s="567"/>
      <c r="BJ8" s="567"/>
      <c r="BK8" s="567"/>
      <c r="BL8" s="632">
        <v>
9</v>
      </c>
      <c r="BM8" s="633"/>
      <c r="BN8" s="633"/>
      <c r="BO8" s="633"/>
      <c r="BP8" s="633"/>
      <c r="BQ8" s="633">
        <v>
9</v>
      </c>
      <c r="BR8" s="633"/>
      <c r="BS8" s="633"/>
      <c r="BT8" s="633"/>
      <c r="BU8" s="633"/>
      <c r="BV8" s="633">
        <v>
9</v>
      </c>
      <c r="BW8" s="633"/>
      <c r="BX8" s="633"/>
      <c r="BY8" s="633"/>
      <c r="BZ8" s="633"/>
      <c r="CA8" s="633">
        <v>
9</v>
      </c>
      <c r="CB8" s="633"/>
      <c r="CC8" s="633"/>
      <c r="CD8" s="633"/>
      <c r="CE8" s="633"/>
      <c r="CF8" s="633">
        <v>
9</v>
      </c>
      <c r="CG8" s="633"/>
      <c r="CH8" s="633"/>
      <c r="CI8" s="633"/>
      <c r="CJ8" s="634"/>
      <c r="CK8" s="1244" t="s">
        <v>
427</v>
      </c>
      <c r="CL8" s="1245"/>
      <c r="CM8" s="1245"/>
      <c r="CN8" s="1245"/>
      <c r="CO8" s="1245"/>
      <c r="CP8" s="1246"/>
      <c r="CQ8" s="1247">
        <v>
5183</v>
      </c>
      <c r="CR8" s="1237"/>
      <c r="CS8" s="1237"/>
      <c r="CT8" s="1237"/>
      <c r="CU8" s="1237">
        <v>
9910</v>
      </c>
      <c r="CV8" s="1237"/>
      <c r="CW8" s="1237"/>
      <c r="CX8" s="1237"/>
      <c r="CY8" s="1237">
        <v>
15093</v>
      </c>
      <c r="CZ8" s="1237"/>
      <c r="DA8" s="1237"/>
      <c r="DB8" s="1237"/>
      <c r="DC8" s="1237">
        <v>
5833</v>
      </c>
      <c r="DD8" s="1237"/>
      <c r="DE8" s="1237"/>
      <c r="DF8" s="1237"/>
      <c r="DG8" s="1237">
        <v>
89</v>
      </c>
      <c r="DH8" s="1237"/>
      <c r="DI8" s="1237"/>
      <c r="DJ8" s="1237"/>
      <c r="DK8" s="1237" t="s">
        <v>
485</v>
      </c>
      <c r="DL8" s="1237"/>
      <c r="DM8" s="1237"/>
      <c r="DN8" s="1237"/>
      <c r="DO8" s="1237">
        <v>
5922</v>
      </c>
      <c r="DP8" s="1237"/>
      <c r="DQ8" s="1237"/>
      <c r="DR8" s="1237"/>
      <c r="DS8" s="1237">
        <v>
1052</v>
      </c>
      <c r="DT8" s="1237"/>
      <c r="DU8" s="1237"/>
      <c r="DV8" s="1237"/>
      <c r="DW8" s="1237" t="s">
        <v>
485</v>
      </c>
      <c r="DX8" s="1237"/>
      <c r="DY8" s="1237"/>
      <c r="DZ8" s="1237"/>
      <c r="EA8" s="1237" t="s">
        <v>
485</v>
      </c>
      <c r="EB8" s="1237"/>
      <c r="EC8" s="1237"/>
      <c r="ED8" s="1237"/>
      <c r="EE8" s="1237">
        <v>
1052</v>
      </c>
      <c r="EF8" s="1237"/>
      <c r="EG8" s="1237"/>
      <c r="EH8" s="1238"/>
      <c r="EI8" s="22"/>
      <c r="EJ8" s="22"/>
      <c r="EK8" s="22"/>
      <c r="EL8" s="22"/>
      <c r="EM8" s="22"/>
      <c r="EN8" s="22"/>
      <c r="EO8" s="5"/>
      <c r="EP8" s="5"/>
      <c r="EQ8" s="5"/>
      <c r="ER8" s="5"/>
      <c r="ES8" s="5"/>
      <c r="ET8" s="5"/>
      <c r="EU8" s="5"/>
      <c r="EV8" s="5"/>
      <c r="EW8" s="580" t="s">
        <v>
681</v>
      </c>
      <c r="EX8" s="580"/>
      <c r="EY8" s="580"/>
      <c r="EZ8" s="580"/>
      <c r="FA8" s="580"/>
      <c r="FB8" s="637"/>
      <c r="FC8" s="1073">
        <f>
BQ28+BQ29</f>
        <v>
4970</v>
      </c>
      <c r="FD8" s="1073"/>
      <c r="FE8" s="1073"/>
      <c r="FF8" s="1073"/>
      <c r="FG8" s="1073"/>
      <c r="FH8" s="1073"/>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P8" s="63"/>
      <c r="GQ8" s="63"/>
      <c r="GR8" s="63"/>
      <c r="GS8" s="63"/>
    </row>
    <row r="9" spans="1:201" ht="18" customHeight="1" x14ac:dyDescent="0.15">
      <c r="A9" s="43"/>
      <c r="B9" s="43"/>
      <c r="C9" s="43"/>
      <c r="D9" s="43"/>
      <c r="E9" s="43"/>
      <c r="F9" s="43"/>
      <c r="G9" s="43"/>
      <c r="H9" s="43"/>
      <c r="I9" s="43"/>
      <c r="J9" s="43"/>
      <c r="K9" s="497"/>
      <c r="L9" s="489"/>
      <c r="M9" s="580">
        <v>
30</v>
      </c>
      <c r="N9" s="580"/>
      <c r="O9" s="488" t="s">
        <v>
425</v>
      </c>
      <c r="P9" s="506"/>
      <c r="Q9" s="1250">
        <v>
7</v>
      </c>
      <c r="R9" s="1251"/>
      <c r="S9" s="1251"/>
      <c r="T9" s="1251"/>
      <c r="U9" s="1251">
        <v>
36</v>
      </c>
      <c r="V9" s="1251"/>
      <c r="W9" s="1251"/>
      <c r="X9" s="1251">
        <v>
975</v>
      </c>
      <c r="Y9" s="1251"/>
      <c r="Z9" s="1251"/>
      <c r="AA9" s="1251"/>
      <c r="AB9" s="1251">
        <v>
312</v>
      </c>
      <c r="AC9" s="1251"/>
      <c r="AD9" s="1251"/>
      <c r="AE9" s="1251"/>
      <c r="AF9" s="1251">
        <v>
317</v>
      </c>
      <c r="AG9" s="1251"/>
      <c r="AH9" s="1251"/>
      <c r="AI9" s="1251"/>
      <c r="AJ9" s="1256">
        <v>
346</v>
      </c>
      <c r="AK9" s="1256"/>
      <c r="AL9" s="1256"/>
      <c r="AM9" s="1257"/>
      <c r="AN9" s="480"/>
      <c r="AO9" s="480"/>
      <c r="AP9" s="480"/>
      <c r="AQ9" s="480"/>
      <c r="AR9" s="480"/>
      <c r="AS9" s="263"/>
      <c r="AT9" s="263"/>
      <c r="AU9" s="263"/>
      <c r="AV9" s="263"/>
      <c r="AW9" s="263"/>
      <c r="AX9" s="263"/>
      <c r="AY9" s="263"/>
      <c r="AZ9" s="263"/>
      <c r="BA9" s="263"/>
      <c r="BB9" s="1270"/>
      <c r="BC9" s="664"/>
      <c r="BD9" s="567" t="s">
        <v>
428</v>
      </c>
      <c r="BE9" s="567"/>
      <c r="BF9" s="567"/>
      <c r="BG9" s="567"/>
      <c r="BH9" s="567"/>
      <c r="BI9" s="567"/>
      <c r="BJ9" s="567"/>
      <c r="BK9" s="567"/>
      <c r="BL9" s="632" t="s">
        <v>
273</v>
      </c>
      <c r="BM9" s="633"/>
      <c r="BN9" s="633"/>
      <c r="BO9" s="633"/>
      <c r="BP9" s="633"/>
      <c r="BQ9" s="1194" t="s">
        <v>
3</v>
      </c>
      <c r="BR9" s="1194"/>
      <c r="BS9" s="1194"/>
      <c r="BT9" s="1194"/>
      <c r="BU9" s="1194"/>
      <c r="BV9" s="633" t="s">
        <v>
3</v>
      </c>
      <c r="BW9" s="633"/>
      <c r="BX9" s="633"/>
      <c r="BY9" s="633"/>
      <c r="BZ9" s="633"/>
      <c r="CA9" s="633" t="s">
        <v>
996</v>
      </c>
      <c r="CB9" s="633"/>
      <c r="CC9" s="633"/>
      <c r="CD9" s="633"/>
      <c r="CE9" s="633"/>
      <c r="CF9" s="1194" t="s">
        <v>
3</v>
      </c>
      <c r="CG9" s="1194"/>
      <c r="CH9" s="1194"/>
      <c r="CI9" s="1194"/>
      <c r="CJ9" s="1195"/>
      <c r="CK9" s="1244" t="s">
        <v>
429</v>
      </c>
      <c r="CL9" s="1245"/>
      <c r="CM9" s="1245"/>
      <c r="CN9" s="1245"/>
      <c r="CO9" s="1245"/>
      <c r="CP9" s="1246"/>
      <c r="CQ9" s="1247">
        <v>
8217</v>
      </c>
      <c r="CR9" s="1237"/>
      <c r="CS9" s="1237"/>
      <c r="CT9" s="1237"/>
      <c r="CU9" s="1237">
        <v>
9687</v>
      </c>
      <c r="CV9" s="1237"/>
      <c r="CW9" s="1237"/>
      <c r="CX9" s="1237"/>
      <c r="CY9" s="1237">
        <v>
17904</v>
      </c>
      <c r="CZ9" s="1237"/>
      <c r="DA9" s="1237"/>
      <c r="DB9" s="1237"/>
      <c r="DC9" s="1237">
        <v>
6434</v>
      </c>
      <c r="DD9" s="1237"/>
      <c r="DE9" s="1237"/>
      <c r="DF9" s="1237"/>
      <c r="DG9" s="1237">
        <v>
69</v>
      </c>
      <c r="DH9" s="1237"/>
      <c r="DI9" s="1237"/>
      <c r="DJ9" s="1237"/>
      <c r="DK9" s="1237" t="s">
        <v>
485</v>
      </c>
      <c r="DL9" s="1237"/>
      <c r="DM9" s="1237"/>
      <c r="DN9" s="1237"/>
      <c r="DO9" s="1237">
        <v>
6503</v>
      </c>
      <c r="DP9" s="1237"/>
      <c r="DQ9" s="1237"/>
      <c r="DR9" s="1237"/>
      <c r="DS9" s="1237">
        <v>
1407</v>
      </c>
      <c r="DT9" s="1237"/>
      <c r="DU9" s="1237"/>
      <c r="DV9" s="1237"/>
      <c r="DW9" s="1237" t="s">
        <v>
485</v>
      </c>
      <c r="DX9" s="1237"/>
      <c r="DY9" s="1237"/>
      <c r="DZ9" s="1237"/>
      <c r="EA9" s="1237" t="s">
        <v>
485</v>
      </c>
      <c r="EB9" s="1237"/>
      <c r="EC9" s="1237"/>
      <c r="ED9" s="1237"/>
      <c r="EE9" s="1237">
        <v>
1407</v>
      </c>
      <c r="EF9" s="1237"/>
      <c r="EG9" s="1237"/>
      <c r="EH9" s="1238"/>
      <c r="EI9" s="40"/>
      <c r="EJ9" s="22"/>
      <c r="EK9" s="22"/>
      <c r="EL9" s="22"/>
      <c r="EM9" s="22"/>
      <c r="EN9" s="22"/>
      <c r="EO9" s="5"/>
      <c r="EP9" s="5"/>
      <c r="EQ9" s="5"/>
      <c r="ER9" s="5"/>
      <c r="ES9" s="5"/>
      <c r="ET9" s="5"/>
      <c r="EU9" s="5"/>
      <c r="EV9" s="5"/>
      <c r="EW9" s="580" t="s">
        <v>
842</v>
      </c>
      <c r="EX9" s="580"/>
      <c r="EY9" s="580"/>
      <c r="EZ9" s="580"/>
      <c r="FA9" s="580"/>
      <c r="FB9" s="637"/>
      <c r="FC9" s="1073">
        <f>
BV28+BV29</f>
        <v>
5106</v>
      </c>
      <c r="FD9" s="1073"/>
      <c r="FE9" s="1073"/>
      <c r="FF9" s="1073"/>
      <c r="FG9" s="1073"/>
      <c r="FH9" s="1073"/>
      <c r="FI9" s="22"/>
      <c r="FJ9" s="22"/>
      <c r="FK9" s="22"/>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63"/>
      <c r="GQ9" s="63"/>
      <c r="GR9" s="63"/>
      <c r="GS9" s="63"/>
    </row>
    <row r="10" spans="1:201" ht="18" customHeight="1" x14ac:dyDescent="0.15">
      <c r="A10" s="43"/>
      <c r="B10" s="43"/>
      <c r="C10" s="43"/>
      <c r="D10" s="43"/>
      <c r="E10" s="43"/>
      <c r="F10" s="43"/>
      <c r="G10" s="43"/>
      <c r="H10" s="43"/>
      <c r="I10" s="43"/>
      <c r="J10" s="43"/>
      <c r="K10" s="159"/>
      <c r="L10" s="244" t="s">
        <v>
1073</v>
      </c>
      <c r="M10" s="563" t="s">
        <v>
850</v>
      </c>
      <c r="N10" s="563"/>
      <c r="O10" s="1289" t="s">
        <v>
425</v>
      </c>
      <c r="P10" s="1290"/>
      <c r="Q10" s="1291">
        <v>
7</v>
      </c>
      <c r="R10" s="1255"/>
      <c r="S10" s="1255"/>
      <c r="T10" s="1255"/>
      <c r="U10" s="1255">
        <v>
36</v>
      </c>
      <c r="V10" s="1255"/>
      <c r="W10" s="1255"/>
      <c r="X10" s="1255">
        <v>
917</v>
      </c>
      <c r="Y10" s="1255"/>
      <c r="Z10" s="1255"/>
      <c r="AA10" s="1255"/>
      <c r="AB10" s="1255">
        <v>
265</v>
      </c>
      <c r="AC10" s="1255"/>
      <c r="AD10" s="1255"/>
      <c r="AE10" s="1255"/>
      <c r="AF10" s="1255">
        <v>
327</v>
      </c>
      <c r="AG10" s="1255"/>
      <c r="AH10" s="1255"/>
      <c r="AI10" s="1255"/>
      <c r="AJ10" s="1280">
        <v>
325</v>
      </c>
      <c r="AK10" s="1280"/>
      <c r="AL10" s="1280"/>
      <c r="AM10" s="1281"/>
      <c r="AN10" s="480"/>
      <c r="AO10" s="480"/>
      <c r="AP10" s="480"/>
      <c r="AQ10" s="480"/>
      <c r="AR10" s="480"/>
      <c r="AS10" s="263"/>
      <c r="AT10" s="263"/>
      <c r="AU10" s="263"/>
      <c r="AV10" s="263"/>
      <c r="AW10" s="263"/>
      <c r="AX10" s="263"/>
      <c r="AY10" s="263"/>
      <c r="AZ10" s="263"/>
      <c r="BA10" s="263"/>
      <c r="BB10" s="1252" t="s">
        <v>
100</v>
      </c>
      <c r="BC10" s="1193"/>
      <c r="BD10" s="567" t="s">
        <v>
52</v>
      </c>
      <c r="BE10" s="567"/>
      <c r="BF10" s="567"/>
      <c r="BG10" s="567"/>
      <c r="BH10" s="567"/>
      <c r="BI10" s="567"/>
      <c r="BJ10" s="567"/>
      <c r="BK10" s="567"/>
      <c r="BL10" s="632">
        <v>
184</v>
      </c>
      <c r="BM10" s="633"/>
      <c r="BN10" s="633"/>
      <c r="BO10" s="633"/>
      <c r="BP10" s="633"/>
      <c r="BQ10" s="1194">
        <v>
182</v>
      </c>
      <c r="BR10" s="1194"/>
      <c r="BS10" s="1194"/>
      <c r="BT10" s="1194"/>
      <c r="BU10" s="1194"/>
      <c r="BV10" s="633">
        <v>
184</v>
      </c>
      <c r="BW10" s="633"/>
      <c r="BX10" s="633"/>
      <c r="BY10" s="633"/>
      <c r="BZ10" s="633"/>
      <c r="CA10" s="633">
        <v>
189</v>
      </c>
      <c r="CB10" s="633"/>
      <c r="CC10" s="633"/>
      <c r="CD10" s="633"/>
      <c r="CE10" s="633"/>
      <c r="CF10" s="1194">
        <v>
195</v>
      </c>
      <c r="CG10" s="1194"/>
      <c r="CH10" s="1194"/>
      <c r="CI10" s="1194"/>
      <c r="CJ10" s="1195"/>
      <c r="CK10" s="1244" t="s">
        <v>
430</v>
      </c>
      <c r="CL10" s="1245"/>
      <c r="CM10" s="1245"/>
      <c r="CN10" s="1245"/>
      <c r="CO10" s="1245"/>
      <c r="CP10" s="1246"/>
      <c r="CQ10" s="1247">
        <v>
8517</v>
      </c>
      <c r="CR10" s="1237"/>
      <c r="CS10" s="1237"/>
      <c r="CT10" s="1237"/>
      <c r="CU10" s="1237">
        <v>
5910</v>
      </c>
      <c r="CV10" s="1237"/>
      <c r="CW10" s="1237"/>
      <c r="CX10" s="1237"/>
      <c r="CY10" s="1237">
        <v>
14427</v>
      </c>
      <c r="CZ10" s="1237"/>
      <c r="DA10" s="1237"/>
      <c r="DB10" s="1237"/>
      <c r="DC10" s="1237">
        <v>
5947</v>
      </c>
      <c r="DD10" s="1237"/>
      <c r="DE10" s="1237"/>
      <c r="DF10" s="1237"/>
      <c r="DG10" s="1237">
        <v>
178</v>
      </c>
      <c r="DH10" s="1237"/>
      <c r="DI10" s="1237"/>
      <c r="DJ10" s="1237"/>
      <c r="DK10" s="1237" t="s">
        <v>
947</v>
      </c>
      <c r="DL10" s="1237"/>
      <c r="DM10" s="1237"/>
      <c r="DN10" s="1237"/>
      <c r="DO10" s="1237">
        <v>
6125</v>
      </c>
      <c r="DP10" s="1237"/>
      <c r="DQ10" s="1237"/>
      <c r="DR10" s="1237"/>
      <c r="DS10" s="1237">
        <v>
485</v>
      </c>
      <c r="DT10" s="1237"/>
      <c r="DU10" s="1237"/>
      <c r="DV10" s="1237"/>
      <c r="DW10" s="1237">
        <v>
23</v>
      </c>
      <c r="DX10" s="1237"/>
      <c r="DY10" s="1237"/>
      <c r="DZ10" s="1237"/>
      <c r="EA10" s="1237" t="s">
        <v>
948</v>
      </c>
      <c r="EB10" s="1237"/>
      <c r="EC10" s="1237"/>
      <c r="ED10" s="1237"/>
      <c r="EE10" s="1237">
        <v>
508</v>
      </c>
      <c r="EF10" s="1237"/>
      <c r="EG10" s="1237"/>
      <c r="EH10" s="1238"/>
      <c r="EI10" s="22"/>
      <c r="EJ10" s="22"/>
      <c r="EK10" s="22"/>
      <c r="EL10" s="22"/>
      <c r="EM10" s="22"/>
      <c r="EN10" s="22"/>
      <c r="EO10" s="5"/>
      <c r="EP10" s="5"/>
      <c r="EQ10" s="5"/>
      <c r="ER10" s="5"/>
      <c r="ES10" s="5"/>
      <c r="ET10" s="5"/>
      <c r="EU10" s="5"/>
      <c r="EV10" s="5"/>
      <c r="EW10" s="580" t="s">
        <v>
843</v>
      </c>
      <c r="EX10" s="580"/>
      <c r="EY10" s="580"/>
      <c r="EZ10" s="580"/>
      <c r="FA10" s="580"/>
      <c r="FB10" s="637"/>
      <c r="FC10" s="1073">
        <f>
CA28+CA29</f>
        <v>
5227</v>
      </c>
      <c r="FD10" s="1073"/>
      <c r="FE10" s="1073"/>
      <c r="FF10" s="1073"/>
      <c r="FG10" s="1073"/>
      <c r="FH10" s="1073"/>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63"/>
      <c r="GQ10" s="63"/>
      <c r="GR10" s="63"/>
      <c r="GS10" s="63"/>
    </row>
    <row r="11" spans="1:201" ht="18" customHeight="1" x14ac:dyDescent="0.15">
      <c r="A11" s="43"/>
      <c r="B11" s="43"/>
      <c r="C11" s="43"/>
      <c r="D11" s="43"/>
      <c r="E11" s="43"/>
      <c r="F11" s="43"/>
      <c r="G11" s="43"/>
      <c r="H11" s="43"/>
      <c r="I11" s="43"/>
      <c r="J11" s="43"/>
      <c r="K11" s="10"/>
      <c r="L11" s="597" t="s">
        <v>
1074</v>
      </c>
      <c r="M11" s="597"/>
      <c r="N11" s="488" t="s">
        <v>
1058</v>
      </c>
      <c r="O11" s="489"/>
      <c r="P11" s="489"/>
      <c r="Q11" s="263"/>
      <c r="R11" s="263"/>
      <c r="T11" s="263"/>
      <c r="U11" s="263"/>
      <c r="V11" s="263"/>
      <c r="W11" s="263"/>
      <c r="X11" s="263"/>
      <c r="Y11" s="263"/>
      <c r="Z11" s="263"/>
      <c r="AA11" s="263"/>
      <c r="AB11" s="263"/>
      <c r="AC11" s="263"/>
      <c r="AD11" s="263"/>
      <c r="AE11" s="263"/>
      <c r="AF11" s="263"/>
      <c r="AG11" s="263"/>
      <c r="AH11" s="263"/>
      <c r="AI11" s="480"/>
      <c r="AJ11" s="480"/>
      <c r="AK11" s="480"/>
      <c r="AL11" s="480"/>
      <c r="AM11" s="480"/>
      <c r="AN11" s="480"/>
      <c r="AO11" s="480"/>
      <c r="AP11" s="480"/>
      <c r="AQ11" s="480"/>
      <c r="AR11" s="480"/>
      <c r="AS11" s="263"/>
      <c r="AT11" s="263"/>
      <c r="AU11" s="263"/>
      <c r="AV11" s="263"/>
      <c r="AW11" s="482"/>
      <c r="AX11" s="482"/>
      <c r="AY11" s="482"/>
      <c r="AZ11" s="482"/>
      <c r="BA11" s="482"/>
      <c r="BB11" s="1252"/>
      <c r="BC11" s="1193"/>
      <c r="BD11" s="567" t="s">
        <v>
423</v>
      </c>
      <c r="BE11" s="567"/>
      <c r="BF11" s="567"/>
      <c r="BG11" s="567"/>
      <c r="BH11" s="567"/>
      <c r="BI11" s="567"/>
      <c r="BJ11" s="567"/>
      <c r="BK11" s="567"/>
      <c r="BL11" s="632">
        <v>
18</v>
      </c>
      <c r="BM11" s="633"/>
      <c r="BN11" s="633"/>
      <c r="BO11" s="633"/>
      <c r="BP11" s="633"/>
      <c r="BQ11" s="1194">
        <v>
18</v>
      </c>
      <c r="BR11" s="1194"/>
      <c r="BS11" s="1194"/>
      <c r="BT11" s="1194"/>
      <c r="BU11" s="1194"/>
      <c r="BV11" s="633">
        <v>
18</v>
      </c>
      <c r="BW11" s="633"/>
      <c r="BX11" s="633"/>
      <c r="BY11" s="633"/>
      <c r="BZ11" s="633"/>
      <c r="CA11" s="633">
        <v>
18</v>
      </c>
      <c r="CB11" s="633"/>
      <c r="CC11" s="633"/>
      <c r="CD11" s="633"/>
      <c r="CE11" s="633"/>
      <c r="CF11" s="1194">
        <v>
18</v>
      </c>
      <c r="CG11" s="1194"/>
      <c r="CH11" s="1194"/>
      <c r="CI11" s="1194"/>
      <c r="CJ11" s="1195"/>
      <c r="CK11" s="1244" t="s">
        <v>
431</v>
      </c>
      <c r="CL11" s="1245"/>
      <c r="CM11" s="1245"/>
      <c r="CN11" s="1245"/>
      <c r="CO11" s="1245"/>
      <c r="CP11" s="1246"/>
      <c r="CQ11" s="1248">
        <v>
6568</v>
      </c>
      <c r="CR11" s="1249"/>
      <c r="CS11" s="1249"/>
      <c r="CT11" s="1249"/>
      <c r="CU11" s="1249">
        <v>
6191</v>
      </c>
      <c r="CV11" s="1249"/>
      <c r="CW11" s="1249"/>
      <c r="CX11" s="1249"/>
      <c r="CY11" s="1237">
        <v>
12759</v>
      </c>
      <c r="CZ11" s="1237"/>
      <c r="DA11" s="1237"/>
      <c r="DB11" s="1237"/>
      <c r="DC11" s="1237">
        <v>
6977</v>
      </c>
      <c r="DD11" s="1237"/>
      <c r="DE11" s="1237"/>
      <c r="DF11" s="1237"/>
      <c r="DG11" s="1237">
        <v>
68</v>
      </c>
      <c r="DH11" s="1237"/>
      <c r="DI11" s="1237"/>
      <c r="DJ11" s="1237"/>
      <c r="DK11" s="1237" t="s">
        <v>
948</v>
      </c>
      <c r="DL11" s="1237"/>
      <c r="DM11" s="1237"/>
      <c r="DN11" s="1237"/>
      <c r="DO11" s="1237">
        <v>
7045</v>
      </c>
      <c r="DP11" s="1237"/>
      <c r="DQ11" s="1237"/>
      <c r="DR11" s="1237"/>
      <c r="DS11" s="1237">
        <v>
1036</v>
      </c>
      <c r="DT11" s="1237"/>
      <c r="DU11" s="1237"/>
      <c r="DV11" s="1237"/>
      <c r="DW11" s="1237" t="s">
        <v>
947</v>
      </c>
      <c r="DX11" s="1237"/>
      <c r="DY11" s="1237"/>
      <c r="DZ11" s="1237"/>
      <c r="EA11" s="1237" t="s">
        <v>
947</v>
      </c>
      <c r="EB11" s="1237"/>
      <c r="EC11" s="1237"/>
      <c r="ED11" s="1237"/>
      <c r="EE11" s="1237">
        <v>
1036</v>
      </c>
      <c r="EF11" s="1237"/>
      <c r="EG11" s="1237"/>
      <c r="EH11" s="1238"/>
      <c r="EI11" s="40"/>
      <c r="EJ11" s="22"/>
      <c r="EK11" s="22"/>
      <c r="EL11" s="22"/>
      <c r="EM11" s="22"/>
      <c r="EN11" s="22"/>
      <c r="EO11" s="5"/>
      <c r="EP11" s="5"/>
      <c r="EQ11" s="5"/>
      <c r="ER11" s="40"/>
      <c r="ES11" s="40"/>
      <c r="ET11" s="40"/>
      <c r="EU11" s="40"/>
      <c r="EV11" s="5"/>
      <c r="EW11" s="580" t="s">
        <v>
880</v>
      </c>
      <c r="EX11" s="580"/>
      <c r="EY11" s="580"/>
      <c r="EZ11" s="580"/>
      <c r="FA11" s="580"/>
      <c r="FB11" s="637"/>
      <c r="FC11" s="1073">
        <f>
CF28+CF29</f>
        <v>
5480</v>
      </c>
      <c r="FD11" s="1073"/>
      <c r="FE11" s="1073"/>
      <c r="FF11" s="1073"/>
      <c r="FG11" s="1073"/>
      <c r="FH11" s="1073"/>
      <c r="FI11" s="5"/>
      <c r="FJ11" s="5"/>
      <c r="FK11" s="5"/>
      <c r="FL11" s="5"/>
      <c r="FM11" s="5"/>
      <c r="FN11" s="5"/>
      <c r="FO11" s="5"/>
      <c r="FP11" s="5"/>
      <c r="FQ11" s="5"/>
      <c r="FR11" s="5"/>
      <c r="FS11" s="5"/>
      <c r="FT11" s="5"/>
      <c r="FU11" s="5"/>
      <c r="FV11" s="5"/>
      <c r="FW11" s="5"/>
      <c r="FX11" s="5"/>
      <c r="FY11" s="5"/>
      <c r="FZ11" s="5"/>
      <c r="GA11" s="5"/>
      <c r="GB11" s="5"/>
      <c r="GC11" s="5"/>
      <c r="GD11" s="5"/>
      <c r="GE11" s="5"/>
      <c r="GF11" s="5"/>
      <c r="GG11" s="22"/>
      <c r="GH11" s="22"/>
      <c r="GI11" s="5"/>
      <c r="GJ11" s="5"/>
      <c r="GK11" s="5"/>
      <c r="GL11" s="88"/>
      <c r="GM11" s="88"/>
      <c r="GN11" s="88"/>
      <c r="GO11" s="22"/>
      <c r="GP11" s="63"/>
      <c r="GQ11" s="63"/>
      <c r="GR11" s="63"/>
      <c r="GS11" s="63"/>
    </row>
    <row r="12" spans="1:201" ht="18" customHeight="1" x14ac:dyDescent="0.15">
      <c r="A12" s="43"/>
      <c r="B12" s="43"/>
      <c r="C12" s="43"/>
      <c r="D12" s="43"/>
      <c r="E12" s="43"/>
      <c r="F12" s="43"/>
      <c r="G12" s="43"/>
      <c r="H12" s="43"/>
      <c r="I12" s="43"/>
      <c r="J12" s="43"/>
      <c r="K12" s="489"/>
      <c r="L12" s="488" t="s">
        <v>
436</v>
      </c>
      <c r="N12" s="488"/>
      <c r="O12" s="489"/>
      <c r="P12" s="489"/>
      <c r="Q12" s="489"/>
      <c r="R12" s="489"/>
      <c r="S12" s="85"/>
      <c r="T12" s="85"/>
      <c r="U12" s="85"/>
      <c r="V12" s="85"/>
      <c r="W12" s="85"/>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85"/>
      <c r="AY12" s="85"/>
      <c r="AZ12" s="85"/>
      <c r="BA12" s="85"/>
      <c r="BB12" s="1193"/>
      <c r="BC12" s="1193"/>
      <c r="BD12" s="1193" t="s">
        <v>
432</v>
      </c>
      <c r="BE12" s="1193"/>
      <c r="BF12" s="567" t="s">
        <v>
433</v>
      </c>
      <c r="BG12" s="567"/>
      <c r="BH12" s="567"/>
      <c r="BI12" s="567"/>
      <c r="BJ12" s="567"/>
      <c r="BK12" s="567"/>
      <c r="BL12" s="632">
        <v>
159</v>
      </c>
      <c r="BM12" s="633"/>
      <c r="BN12" s="633"/>
      <c r="BO12" s="633"/>
      <c r="BP12" s="633"/>
      <c r="BQ12" s="1194">
        <v>
157</v>
      </c>
      <c r="BR12" s="1194"/>
      <c r="BS12" s="1194"/>
      <c r="BT12" s="1194"/>
      <c r="BU12" s="1194"/>
      <c r="BV12" s="633">
        <v>
158</v>
      </c>
      <c r="BW12" s="633"/>
      <c r="BX12" s="633"/>
      <c r="BY12" s="633"/>
      <c r="BZ12" s="633"/>
      <c r="CA12" s="633">
        <v>
163</v>
      </c>
      <c r="CB12" s="633"/>
      <c r="CC12" s="633"/>
      <c r="CD12" s="633"/>
      <c r="CE12" s="633"/>
      <c r="CF12" s="1194">
        <v>
169</v>
      </c>
      <c r="CG12" s="1194"/>
      <c r="CH12" s="1194"/>
      <c r="CI12" s="1194"/>
      <c r="CJ12" s="1195"/>
      <c r="CK12" s="1244" t="s">
        <v>
434</v>
      </c>
      <c r="CL12" s="1245"/>
      <c r="CM12" s="1245"/>
      <c r="CN12" s="1245"/>
      <c r="CO12" s="1245"/>
      <c r="CP12" s="1246"/>
      <c r="CQ12" s="1247">
        <v>
4645</v>
      </c>
      <c r="CR12" s="1237"/>
      <c r="CS12" s="1237"/>
      <c r="CT12" s="1237"/>
      <c r="CU12" s="1237">
        <v>
6942</v>
      </c>
      <c r="CV12" s="1237"/>
      <c r="CW12" s="1237"/>
      <c r="CX12" s="1237"/>
      <c r="CY12" s="1237">
        <v>
11587</v>
      </c>
      <c r="CZ12" s="1237"/>
      <c r="DA12" s="1237"/>
      <c r="DB12" s="1237"/>
      <c r="DC12" s="1237">
        <v>
4144</v>
      </c>
      <c r="DD12" s="1237"/>
      <c r="DE12" s="1237"/>
      <c r="DF12" s="1237"/>
      <c r="DG12" s="1237">
        <v>
212</v>
      </c>
      <c r="DH12" s="1237"/>
      <c r="DI12" s="1237"/>
      <c r="DJ12" s="1237"/>
      <c r="DK12" s="1237" t="s">
        <v>
947</v>
      </c>
      <c r="DL12" s="1237"/>
      <c r="DM12" s="1237"/>
      <c r="DN12" s="1237"/>
      <c r="DO12" s="1237">
        <v>
4356</v>
      </c>
      <c r="DP12" s="1237"/>
      <c r="DQ12" s="1237"/>
      <c r="DR12" s="1237"/>
      <c r="DS12" s="1237">
        <v>
608</v>
      </c>
      <c r="DT12" s="1237"/>
      <c r="DU12" s="1237"/>
      <c r="DV12" s="1237"/>
      <c r="DW12" s="1237" t="s">
        <v>
948</v>
      </c>
      <c r="DX12" s="1237"/>
      <c r="DY12" s="1237"/>
      <c r="DZ12" s="1237"/>
      <c r="EA12" s="1237" t="s">
        <v>
947</v>
      </c>
      <c r="EB12" s="1237"/>
      <c r="EC12" s="1237"/>
      <c r="ED12" s="1237"/>
      <c r="EE12" s="1237">
        <v>
608</v>
      </c>
      <c r="EF12" s="1237"/>
      <c r="EG12" s="1237"/>
      <c r="EH12" s="1238"/>
      <c r="EI12" s="22"/>
      <c r="EJ12" s="22"/>
      <c r="EK12" s="22"/>
      <c r="EL12" s="22"/>
      <c r="EM12" s="22"/>
      <c r="EN12" s="22"/>
      <c r="EO12" s="41"/>
      <c r="EP12" s="5"/>
      <c r="EQ12" s="5"/>
      <c r="ER12" s="5"/>
      <c r="ES12" s="5"/>
      <c r="ET12" s="5"/>
      <c r="EU12" s="5"/>
      <c r="EV12" s="5"/>
      <c r="EW12" s="5"/>
      <c r="EX12" s="5"/>
      <c r="EY12" s="5"/>
      <c r="EZ12" s="5"/>
      <c r="FA12" s="5"/>
      <c r="FB12" s="5"/>
      <c r="FC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64"/>
      <c r="GQ12" s="64"/>
      <c r="GR12" s="64"/>
      <c r="GS12" s="64"/>
    </row>
    <row r="13" spans="1:201" ht="18" customHeight="1" x14ac:dyDescent="0.15">
      <c r="A13" s="43"/>
      <c r="B13" s="43"/>
      <c r="C13" s="43"/>
      <c r="D13" s="43"/>
      <c r="E13" s="43"/>
      <c r="F13" s="43"/>
      <c r="G13" s="43"/>
      <c r="H13" s="3"/>
      <c r="I13" s="43"/>
      <c r="J13" s="43"/>
      <c r="K13" s="4"/>
      <c r="O13" s="488"/>
      <c r="P13" s="488"/>
      <c r="Q13" s="488"/>
      <c r="R13" s="488"/>
      <c r="S13" s="489"/>
      <c r="T13" s="489"/>
      <c r="U13" s="489"/>
      <c r="V13" s="489"/>
      <c r="W13" s="489"/>
      <c r="X13" s="489"/>
      <c r="Y13" s="489"/>
      <c r="Z13" s="489"/>
      <c r="AA13" s="489"/>
      <c r="AB13" s="489"/>
      <c r="AC13" s="489"/>
      <c r="AD13" s="489"/>
      <c r="AE13" s="489"/>
      <c r="AF13" s="489"/>
      <c r="AG13" s="489"/>
      <c r="AH13" s="489"/>
      <c r="AI13" s="489"/>
      <c r="AJ13" s="43"/>
      <c r="AK13" s="43"/>
      <c r="AL13" s="43"/>
      <c r="AM13" s="43"/>
      <c r="AN13" s="43"/>
      <c r="AO13" s="43"/>
      <c r="AP13" s="43"/>
      <c r="AQ13" s="43"/>
      <c r="AR13" s="43"/>
      <c r="AS13" s="43"/>
      <c r="AT13" s="43"/>
      <c r="AU13" s="43"/>
      <c r="AV13" s="43"/>
      <c r="AW13" s="43"/>
      <c r="AX13" s="85"/>
      <c r="AY13" s="85"/>
      <c r="AZ13" s="85"/>
      <c r="BA13" s="85"/>
      <c r="BB13" s="1193"/>
      <c r="BC13" s="1193"/>
      <c r="BD13" s="1193"/>
      <c r="BE13" s="1193"/>
      <c r="BF13" s="1123" t="s">
        <v>
437</v>
      </c>
      <c r="BG13" s="1123"/>
      <c r="BH13" s="1123"/>
      <c r="BI13" s="1123"/>
      <c r="BJ13" s="1043" t="s">
        <v>
438</v>
      </c>
      <c r="BK13" s="1043"/>
      <c r="BL13" s="632">
        <v>
7</v>
      </c>
      <c r="BM13" s="633"/>
      <c r="BN13" s="633"/>
      <c r="BO13" s="633"/>
      <c r="BP13" s="633"/>
      <c r="BQ13" s="1194">
        <v>
7</v>
      </c>
      <c r="BR13" s="1194"/>
      <c r="BS13" s="1194"/>
      <c r="BT13" s="1194"/>
      <c r="BU13" s="1194"/>
      <c r="BV13" s="633">
        <v>
8</v>
      </c>
      <c r="BW13" s="633"/>
      <c r="BX13" s="633"/>
      <c r="BY13" s="633"/>
      <c r="BZ13" s="633"/>
      <c r="CA13" s="633">
        <v>
8</v>
      </c>
      <c r="CB13" s="633"/>
      <c r="CC13" s="633"/>
      <c r="CD13" s="633"/>
      <c r="CE13" s="633"/>
      <c r="CF13" s="1194">
        <v>
8</v>
      </c>
      <c r="CG13" s="1194"/>
      <c r="CH13" s="1194"/>
      <c r="CI13" s="1194"/>
      <c r="CJ13" s="1195"/>
      <c r="CK13" s="1244" t="s">
        <v>
439</v>
      </c>
      <c r="CL13" s="1245"/>
      <c r="CM13" s="1245"/>
      <c r="CN13" s="1245"/>
      <c r="CO13" s="1245"/>
      <c r="CP13" s="1246"/>
      <c r="CQ13" s="1247">
        <v>
3180</v>
      </c>
      <c r="CR13" s="1237"/>
      <c r="CS13" s="1237"/>
      <c r="CT13" s="1237"/>
      <c r="CU13" s="1237">
        <v>
6903</v>
      </c>
      <c r="CV13" s="1237"/>
      <c r="CW13" s="1237"/>
      <c r="CX13" s="1237"/>
      <c r="CY13" s="1237">
        <v>
10083</v>
      </c>
      <c r="CZ13" s="1237"/>
      <c r="DA13" s="1237"/>
      <c r="DB13" s="1237"/>
      <c r="DC13" s="1237">
        <v>
4062</v>
      </c>
      <c r="DD13" s="1237"/>
      <c r="DE13" s="1237"/>
      <c r="DF13" s="1237"/>
      <c r="DG13" s="1237">
        <v>
84</v>
      </c>
      <c r="DH13" s="1237"/>
      <c r="DI13" s="1237"/>
      <c r="DJ13" s="1237"/>
      <c r="DK13" s="1237" t="s">
        <v>
947</v>
      </c>
      <c r="DL13" s="1237"/>
      <c r="DM13" s="1237"/>
      <c r="DN13" s="1237"/>
      <c r="DO13" s="1237">
        <v>
4146</v>
      </c>
      <c r="DP13" s="1237"/>
      <c r="DQ13" s="1237"/>
      <c r="DR13" s="1237"/>
      <c r="DS13" s="1237">
        <v>
619</v>
      </c>
      <c r="DT13" s="1237"/>
      <c r="DU13" s="1237"/>
      <c r="DV13" s="1237"/>
      <c r="DW13" s="1237" t="s">
        <v>
485</v>
      </c>
      <c r="DX13" s="1237"/>
      <c r="DY13" s="1237"/>
      <c r="DZ13" s="1237"/>
      <c r="EA13" s="1237" t="s">
        <v>
485</v>
      </c>
      <c r="EB13" s="1237"/>
      <c r="EC13" s="1237"/>
      <c r="ED13" s="1237"/>
      <c r="EE13" s="1237">
        <v>
619</v>
      </c>
      <c r="EF13" s="1237"/>
      <c r="EG13" s="1237"/>
      <c r="EH13" s="1238"/>
      <c r="EI13" s="40"/>
      <c r="EJ13" s="22"/>
      <c r="EK13" s="22"/>
      <c r="EL13" s="22"/>
      <c r="EM13" s="22"/>
      <c r="EN13" s="22"/>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63"/>
      <c r="GQ13" s="63"/>
      <c r="GR13" s="63"/>
      <c r="GS13" s="63"/>
    </row>
    <row r="14" spans="1:201" ht="18" customHeight="1" x14ac:dyDescent="0.15">
      <c r="A14" s="43"/>
      <c r="B14" s="43"/>
      <c r="C14" s="43"/>
      <c r="D14" s="43"/>
      <c r="E14" s="43"/>
      <c r="F14" s="43"/>
      <c r="G14" s="43"/>
      <c r="H14" s="3"/>
      <c r="I14" s="43"/>
      <c r="J14" s="43"/>
      <c r="K14" s="43"/>
      <c r="M14" s="488"/>
      <c r="N14" s="488"/>
      <c r="O14" s="488"/>
      <c r="P14" s="488"/>
      <c r="Q14" s="488"/>
      <c r="R14" s="488"/>
      <c r="S14" s="488"/>
      <c r="T14" s="488"/>
      <c r="U14" s="488"/>
      <c r="V14" s="488"/>
      <c r="W14" s="488"/>
      <c r="X14" s="488"/>
      <c r="Y14" s="488"/>
      <c r="Z14" s="488"/>
      <c r="AA14" s="488"/>
      <c r="AB14" s="488"/>
      <c r="AC14" s="488"/>
      <c r="AD14" s="488"/>
      <c r="AE14" s="43"/>
      <c r="AF14" s="43"/>
      <c r="AG14" s="43"/>
      <c r="AH14" s="43"/>
      <c r="AI14" s="43"/>
      <c r="AJ14" s="43"/>
      <c r="AK14" s="43"/>
      <c r="AL14" s="43"/>
      <c r="AM14" s="43"/>
      <c r="AN14" s="43"/>
      <c r="AO14" s="43"/>
      <c r="AP14" s="43"/>
      <c r="AQ14" s="43"/>
      <c r="AR14" s="43"/>
      <c r="AS14" s="43"/>
      <c r="AT14" s="43"/>
      <c r="AU14" s="43"/>
      <c r="AV14" s="43"/>
      <c r="AW14" s="43"/>
      <c r="AX14" s="489"/>
      <c r="AY14" s="489"/>
      <c r="AZ14" s="489"/>
      <c r="BA14" s="489"/>
      <c r="BB14" s="1193"/>
      <c r="BC14" s="1193"/>
      <c r="BD14" s="1193"/>
      <c r="BE14" s="1193"/>
      <c r="BF14" s="1253" t="s">
        <v>
440</v>
      </c>
      <c r="BG14" s="1253"/>
      <c r="BH14" s="1253"/>
      <c r="BI14" s="1253"/>
      <c r="BJ14" s="1043" t="s">
        <v>
441</v>
      </c>
      <c r="BK14" s="1043"/>
      <c r="BL14" s="1254">
        <v>
-10</v>
      </c>
      <c r="BM14" s="1242"/>
      <c r="BN14" s="1242"/>
      <c r="BO14" s="1242"/>
      <c r="BP14" s="1242"/>
      <c r="BQ14" s="1241">
        <v>
-11</v>
      </c>
      <c r="BR14" s="1241"/>
      <c r="BS14" s="1241"/>
      <c r="BT14" s="1241"/>
      <c r="BU14" s="1241"/>
      <c r="BV14" s="1241">
        <v>
-11</v>
      </c>
      <c r="BW14" s="1241"/>
      <c r="BX14" s="1241"/>
      <c r="BY14" s="1241"/>
      <c r="BZ14" s="1241"/>
      <c r="CA14" s="1241" t="s">
        <v>
997</v>
      </c>
      <c r="CB14" s="1242"/>
      <c r="CC14" s="1242"/>
      <c r="CD14" s="1242"/>
      <c r="CE14" s="1242"/>
      <c r="CF14" s="1241" t="s">
        <v>
946</v>
      </c>
      <c r="CG14" s="1241"/>
      <c r="CH14" s="1241"/>
      <c r="CI14" s="1241"/>
      <c r="CJ14" s="1243"/>
      <c r="CK14" s="1244" t="s">
        <v>
442</v>
      </c>
      <c r="CL14" s="1245"/>
      <c r="CM14" s="1245"/>
      <c r="CN14" s="1245"/>
      <c r="CO14" s="1245"/>
      <c r="CP14" s="1246"/>
      <c r="CQ14" s="1247">
        <v>
6991</v>
      </c>
      <c r="CR14" s="1237"/>
      <c r="CS14" s="1237"/>
      <c r="CT14" s="1237"/>
      <c r="CU14" s="1237">
        <v>
6081</v>
      </c>
      <c r="CV14" s="1237"/>
      <c r="CW14" s="1237"/>
      <c r="CX14" s="1237"/>
      <c r="CY14" s="1237">
        <v>
13072</v>
      </c>
      <c r="CZ14" s="1237"/>
      <c r="DA14" s="1237"/>
      <c r="DB14" s="1237"/>
      <c r="DC14" s="1237">
        <v>
5310</v>
      </c>
      <c r="DD14" s="1237"/>
      <c r="DE14" s="1237"/>
      <c r="DF14" s="1237"/>
      <c r="DG14" s="1237">
        <v>
173</v>
      </c>
      <c r="DH14" s="1237"/>
      <c r="DI14" s="1237"/>
      <c r="DJ14" s="1237"/>
      <c r="DK14" s="1237" t="s">
        <v>
485</v>
      </c>
      <c r="DL14" s="1237"/>
      <c r="DM14" s="1237"/>
      <c r="DN14" s="1237"/>
      <c r="DO14" s="1237">
        <v>
5483</v>
      </c>
      <c r="DP14" s="1237"/>
      <c r="DQ14" s="1237"/>
      <c r="DR14" s="1237"/>
      <c r="DS14" s="1237">
        <v>
726</v>
      </c>
      <c r="DT14" s="1237"/>
      <c r="DU14" s="1237"/>
      <c r="DV14" s="1237"/>
      <c r="DW14" s="1237" t="s">
        <v>
947</v>
      </c>
      <c r="DX14" s="1237"/>
      <c r="DY14" s="1237"/>
      <c r="DZ14" s="1237"/>
      <c r="EA14" s="1237" t="s">
        <v>
947</v>
      </c>
      <c r="EB14" s="1237"/>
      <c r="EC14" s="1237"/>
      <c r="ED14" s="1237"/>
      <c r="EE14" s="1237">
        <v>
726</v>
      </c>
      <c r="EF14" s="1237"/>
      <c r="EG14" s="1237"/>
      <c r="EH14" s="1238"/>
      <c r="EI14" s="22"/>
      <c r="EJ14" s="22"/>
      <c r="EK14" s="22"/>
      <c r="EL14" s="22"/>
      <c r="EM14" s="22"/>
      <c r="EN14" s="22"/>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22"/>
      <c r="GF14" s="5"/>
      <c r="GG14" s="5"/>
      <c r="GH14" s="5"/>
      <c r="GI14" s="5"/>
      <c r="GJ14" s="5"/>
      <c r="GK14" s="5"/>
      <c r="GL14" s="30"/>
      <c r="GM14" s="30"/>
      <c r="GN14" s="30"/>
      <c r="GO14" s="5"/>
      <c r="GP14" s="63"/>
      <c r="GQ14" s="63"/>
      <c r="GR14" s="63"/>
      <c r="GS14" s="63"/>
    </row>
    <row r="15" spans="1:201" ht="18" customHeight="1" x14ac:dyDescent="0.15">
      <c r="A15" s="43"/>
      <c r="B15" s="43"/>
      <c r="C15" s="43"/>
      <c r="D15" s="1070" t="s">
        <v>
481</v>
      </c>
      <c r="E15" s="1071" t="s">
        <v>
443</v>
      </c>
      <c r="F15" s="1071"/>
      <c r="G15" s="1071"/>
      <c r="H15" s="3"/>
      <c r="I15" s="43"/>
      <c r="J15" s="43"/>
      <c r="K15" s="489"/>
      <c r="L15" s="489"/>
      <c r="O15" s="489"/>
      <c r="P15" s="489"/>
      <c r="Q15" s="489"/>
      <c r="R15" s="489"/>
      <c r="S15" s="489"/>
      <c r="T15" s="489"/>
      <c r="U15" s="489"/>
      <c r="V15" s="489"/>
      <c r="W15" s="489"/>
      <c r="X15" s="489"/>
      <c r="Y15" s="489"/>
      <c r="Z15" s="489"/>
      <c r="AA15" s="489"/>
      <c r="AB15" s="489"/>
      <c r="AC15" s="489"/>
      <c r="AD15" s="489"/>
      <c r="AE15" s="489"/>
      <c r="AF15" s="489"/>
      <c r="AG15" s="489"/>
      <c r="AH15" s="489"/>
      <c r="AI15" s="489"/>
      <c r="AJ15" s="489"/>
      <c r="AK15" s="489"/>
      <c r="AL15" s="489"/>
      <c r="AM15" s="489"/>
      <c r="AN15" s="489"/>
      <c r="AO15" s="489"/>
      <c r="AP15" s="489"/>
      <c r="AQ15" s="489"/>
      <c r="AR15" s="489"/>
      <c r="AS15" s="489"/>
      <c r="AT15" s="489"/>
      <c r="AU15" s="489"/>
      <c r="AV15" s="489"/>
      <c r="AW15" s="489"/>
      <c r="AX15" s="489"/>
      <c r="AY15" s="489"/>
      <c r="AZ15" s="489"/>
      <c r="BA15" s="489"/>
      <c r="BB15" s="1193"/>
      <c r="BC15" s="1193"/>
      <c r="BD15" s="567" t="s">
        <v>
428</v>
      </c>
      <c r="BE15" s="1239"/>
      <c r="BF15" s="1239"/>
      <c r="BG15" s="1239"/>
      <c r="BH15" s="1239"/>
      <c r="BI15" s="1239"/>
      <c r="BJ15" s="1239"/>
      <c r="BK15" s="1239"/>
      <c r="BL15" s="632" t="s">
        <v>
996</v>
      </c>
      <c r="BM15" s="633"/>
      <c r="BN15" s="633"/>
      <c r="BO15" s="633"/>
      <c r="BP15" s="633"/>
      <c r="BQ15" s="1194" t="s">
        <v>
998</v>
      </c>
      <c r="BR15" s="1194"/>
      <c r="BS15" s="1194"/>
      <c r="BT15" s="1194"/>
      <c r="BU15" s="1194"/>
      <c r="BV15" s="633" t="s">
        <v>
994</v>
      </c>
      <c r="BW15" s="633"/>
      <c r="BX15" s="633"/>
      <c r="BY15" s="633"/>
      <c r="BZ15" s="633"/>
      <c r="CA15" s="633" t="s">
        <v>
996</v>
      </c>
      <c r="CB15" s="633"/>
      <c r="CC15" s="633"/>
      <c r="CD15" s="633"/>
      <c r="CE15" s="633"/>
      <c r="CF15" s="1194" t="s">
        <v>
999</v>
      </c>
      <c r="CG15" s="1194"/>
      <c r="CH15" s="1194"/>
      <c r="CI15" s="1194"/>
      <c r="CJ15" s="1195"/>
      <c r="CK15" s="1232" t="s">
        <v>
444</v>
      </c>
      <c r="CL15" s="1233"/>
      <c r="CM15" s="1233"/>
      <c r="CN15" s="1233"/>
      <c r="CO15" s="1233"/>
      <c r="CP15" s="1234"/>
      <c r="CQ15" s="1235">
        <v>
6938</v>
      </c>
      <c r="CR15" s="1231"/>
      <c r="CS15" s="1231"/>
      <c r="CT15" s="1231"/>
      <c r="CU15" s="1231">
        <v>
4584</v>
      </c>
      <c r="CV15" s="1231"/>
      <c r="CW15" s="1231"/>
      <c r="CX15" s="1231"/>
      <c r="CY15" s="1231">
        <v>
11522</v>
      </c>
      <c r="CZ15" s="1231"/>
      <c r="DA15" s="1231"/>
      <c r="DB15" s="1231"/>
      <c r="DC15" s="1231">
        <v>
5325</v>
      </c>
      <c r="DD15" s="1231"/>
      <c r="DE15" s="1231"/>
      <c r="DF15" s="1231"/>
      <c r="DG15" s="1231">
        <v>
64</v>
      </c>
      <c r="DH15" s="1231"/>
      <c r="DI15" s="1231"/>
      <c r="DJ15" s="1231"/>
      <c r="DK15" s="1231" t="s">
        <v>
485</v>
      </c>
      <c r="DL15" s="1231"/>
      <c r="DM15" s="1231"/>
      <c r="DN15" s="1231"/>
      <c r="DO15" s="1231">
        <v>
5389</v>
      </c>
      <c r="DP15" s="1231"/>
      <c r="DQ15" s="1231"/>
      <c r="DR15" s="1231"/>
      <c r="DS15" s="1231">
        <v>
675</v>
      </c>
      <c r="DT15" s="1231"/>
      <c r="DU15" s="1231"/>
      <c r="DV15" s="1231"/>
      <c r="DW15" s="1231" t="s">
        <v>
485</v>
      </c>
      <c r="DX15" s="1231"/>
      <c r="DY15" s="1231"/>
      <c r="DZ15" s="1231"/>
      <c r="EA15" s="1231" t="s">
        <v>
948</v>
      </c>
      <c r="EB15" s="1231"/>
      <c r="EC15" s="1231"/>
      <c r="ED15" s="1231"/>
      <c r="EE15" s="1231">
        <v>
675</v>
      </c>
      <c r="EF15" s="1231"/>
      <c r="EG15" s="1231"/>
      <c r="EH15" s="1240"/>
      <c r="EI15" s="40"/>
      <c r="EJ15" s="22"/>
      <c r="EK15" s="22"/>
      <c r="EL15" s="22"/>
      <c r="EM15" s="22"/>
      <c r="EN15" s="22"/>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10"/>
      <c r="GE15" s="45"/>
      <c r="GF15" s="45"/>
      <c r="GG15" s="22"/>
      <c r="GH15" s="22"/>
      <c r="GI15" s="22"/>
      <c r="GJ15" s="5"/>
      <c r="GK15" s="5"/>
      <c r="GL15" s="5"/>
      <c r="GM15" s="5"/>
      <c r="GN15" s="5"/>
      <c r="GO15" s="5"/>
      <c r="GP15" s="63"/>
      <c r="GQ15" s="63"/>
      <c r="GR15" s="63"/>
      <c r="GS15" s="63"/>
    </row>
    <row r="16" spans="1:201" ht="18" customHeight="1" x14ac:dyDescent="0.15">
      <c r="A16" s="43"/>
      <c r="B16" s="43"/>
      <c r="C16" s="43"/>
      <c r="D16" s="1070"/>
      <c r="E16" s="1071"/>
      <c r="F16" s="1071"/>
      <c r="G16" s="1071"/>
      <c r="H16" s="3"/>
      <c r="I16" s="43"/>
      <c r="J16" s="43"/>
      <c r="K16" s="8"/>
      <c r="M16" s="545" t="s">
        <v>
112</v>
      </c>
      <c r="N16" s="545"/>
      <c r="O16" s="496" t="s">
        <v>
685</v>
      </c>
      <c r="P16" s="496" t="s">
        <v>
1075</v>
      </c>
      <c r="Q16" s="496"/>
      <c r="R16" s="597" t="s">
        <v>
445</v>
      </c>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597"/>
      <c r="AQ16" s="597"/>
      <c r="AR16" s="597"/>
      <c r="AS16" s="489"/>
      <c r="AT16" s="489"/>
      <c r="AU16" s="489"/>
      <c r="AV16" s="489"/>
      <c r="AW16" s="95"/>
      <c r="AX16" s="95"/>
      <c r="AY16" s="95"/>
      <c r="AZ16" s="95"/>
      <c r="BA16" s="95"/>
      <c r="BB16" s="1193" t="s">
        <v>
102</v>
      </c>
      <c r="BC16" s="1193"/>
      <c r="BD16" s="1193" t="s">
        <v>
52</v>
      </c>
      <c r="BE16" s="1214"/>
      <c r="BF16" s="567" t="s">
        <v>
83</v>
      </c>
      <c r="BG16" s="567"/>
      <c r="BH16" s="567"/>
      <c r="BI16" s="567"/>
      <c r="BJ16" s="567"/>
      <c r="BK16" s="567"/>
      <c r="BL16" s="632">
        <v>
113</v>
      </c>
      <c r="BM16" s="633"/>
      <c r="BN16" s="633"/>
      <c r="BO16" s="633"/>
      <c r="BP16" s="633"/>
      <c r="BQ16" s="1194">
        <v>
115</v>
      </c>
      <c r="BR16" s="1194"/>
      <c r="BS16" s="1194"/>
      <c r="BT16" s="1194"/>
      <c r="BU16" s="1194"/>
      <c r="BV16" s="633">
        <v>
125</v>
      </c>
      <c r="BW16" s="633"/>
      <c r="BX16" s="633"/>
      <c r="BY16" s="633"/>
      <c r="BZ16" s="633"/>
      <c r="CA16" s="633">
        <v>
128</v>
      </c>
      <c r="CB16" s="633"/>
      <c r="CC16" s="633"/>
      <c r="CD16" s="633"/>
      <c r="CE16" s="633"/>
      <c r="CF16" s="1194">
        <v>
129</v>
      </c>
      <c r="CG16" s="1194"/>
      <c r="CH16" s="1194"/>
      <c r="CI16" s="1194"/>
      <c r="CJ16" s="1195"/>
      <c r="CK16" s="5"/>
      <c r="CL16" s="5"/>
      <c r="CM16" s="11" t="s">
        <v>
446</v>
      </c>
      <c r="CN16" s="5"/>
      <c r="CO16" s="5"/>
      <c r="CP16" s="5"/>
      <c r="CQ16" s="5"/>
      <c r="CR16" s="5"/>
      <c r="CS16" s="10"/>
      <c r="CT16" s="10"/>
      <c r="CU16" s="10"/>
      <c r="CV16" s="10"/>
      <c r="CW16" s="10"/>
      <c r="CX16" s="10"/>
      <c r="CY16" s="10"/>
      <c r="CZ16" s="10"/>
      <c r="DA16" s="10"/>
      <c r="DB16" s="10" t="s">
        <v>
20</v>
      </c>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1"/>
      <c r="EG16" s="10"/>
      <c r="EH16" s="10"/>
      <c r="EI16" s="22"/>
      <c r="EJ16" s="22"/>
      <c r="EK16" s="22"/>
      <c r="EL16" s="22"/>
      <c r="EM16" s="22"/>
      <c r="EN16" s="22"/>
      <c r="EO16" s="5"/>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5"/>
      <c r="GE16" s="5"/>
      <c r="GF16" s="5"/>
      <c r="GG16" s="5"/>
      <c r="GH16" s="5"/>
      <c r="GI16" s="5"/>
      <c r="GJ16" s="5"/>
      <c r="GK16" s="5"/>
      <c r="GL16" s="5"/>
      <c r="GM16" s="5"/>
      <c r="GN16" s="5"/>
      <c r="GO16" s="10"/>
      <c r="GP16" s="63"/>
      <c r="GQ16" s="63"/>
      <c r="GR16" s="63"/>
      <c r="GS16" s="63"/>
    </row>
    <row r="17" spans="1:201" ht="18" customHeight="1" x14ac:dyDescent="0.15">
      <c r="A17" s="43"/>
      <c r="B17" s="43"/>
      <c r="C17" s="43"/>
      <c r="D17" s="43"/>
      <c r="E17" s="43"/>
      <c r="F17" s="43"/>
      <c r="G17" s="43"/>
      <c r="H17" s="3"/>
      <c r="I17" s="43"/>
      <c r="J17" s="43"/>
      <c r="K17" s="489"/>
      <c r="L17" s="489"/>
      <c r="M17" s="489"/>
      <c r="O17" s="489"/>
      <c r="P17" s="489"/>
      <c r="Q17" s="489"/>
      <c r="R17" s="252" t="s">
        <v>
49</v>
      </c>
      <c r="S17" s="252"/>
      <c r="T17" s="252"/>
      <c r="U17" s="252"/>
      <c r="V17" s="252"/>
      <c r="W17" s="252"/>
      <c r="X17" s="10"/>
      <c r="Y17" s="489"/>
      <c r="Z17" s="489"/>
      <c r="AA17" s="489"/>
      <c r="AB17" s="489"/>
      <c r="AC17" s="489"/>
      <c r="AD17" s="489"/>
      <c r="AE17" s="489"/>
      <c r="AF17" s="489"/>
      <c r="AG17" s="489"/>
      <c r="AH17" s="489"/>
      <c r="AI17" s="489"/>
      <c r="AJ17" s="489"/>
      <c r="AK17" s="489"/>
      <c r="AL17" s="489"/>
      <c r="AM17" s="489"/>
      <c r="AN17" s="489"/>
      <c r="AO17" s="489"/>
      <c r="AP17" s="489"/>
      <c r="AQ17" s="1236">
        <v>
43555</v>
      </c>
      <c r="AR17" s="1236"/>
      <c r="AS17" s="1236"/>
      <c r="AT17" s="1236"/>
      <c r="AU17" s="1236"/>
      <c r="AV17" s="1236"/>
      <c r="AW17" s="1236"/>
      <c r="AX17" s="1236"/>
      <c r="AY17" s="1236"/>
      <c r="AZ17" s="1236"/>
      <c r="BA17" s="1236"/>
      <c r="BB17" s="1193"/>
      <c r="BC17" s="1193"/>
      <c r="BD17" s="1214"/>
      <c r="BE17" s="1214"/>
      <c r="BF17" s="567" t="s">
        <v>
84</v>
      </c>
      <c r="BG17" s="567"/>
      <c r="BH17" s="567"/>
      <c r="BI17" s="567"/>
      <c r="BJ17" s="567"/>
      <c r="BK17" s="567"/>
      <c r="BL17" s="632">
        <v>
165</v>
      </c>
      <c r="BM17" s="633"/>
      <c r="BN17" s="633"/>
      <c r="BO17" s="633"/>
      <c r="BP17" s="633"/>
      <c r="BQ17" s="1194">
        <v>
168</v>
      </c>
      <c r="BR17" s="1194"/>
      <c r="BS17" s="1194"/>
      <c r="BT17" s="1194"/>
      <c r="BU17" s="1194"/>
      <c r="BV17" s="633">
        <v>
170</v>
      </c>
      <c r="BW17" s="633"/>
      <c r="BX17" s="633"/>
      <c r="BY17" s="633"/>
      <c r="BZ17" s="633"/>
      <c r="CA17" s="633">
        <v>
176</v>
      </c>
      <c r="CB17" s="633"/>
      <c r="CC17" s="633"/>
      <c r="CD17" s="633"/>
      <c r="CE17" s="633"/>
      <c r="CF17" s="1194">
        <v>
177</v>
      </c>
      <c r="CG17" s="1194"/>
      <c r="CH17" s="1194"/>
      <c r="CI17" s="1194"/>
      <c r="CJ17" s="1195"/>
      <c r="CK17" s="78"/>
      <c r="CM17" s="11"/>
      <c r="CN17" s="11"/>
      <c r="CO17" s="11"/>
      <c r="CP17" s="11"/>
      <c r="CQ17" s="11"/>
      <c r="CR17" s="11"/>
      <c r="CS17" s="11"/>
      <c r="CT17" s="11"/>
      <c r="CU17" s="11"/>
      <c r="CV17" s="11"/>
      <c r="CW17" s="11"/>
      <c r="CX17" s="52"/>
      <c r="CY17" s="10"/>
      <c r="CZ17" s="10"/>
      <c r="DA17" s="10"/>
      <c r="DB17" s="10"/>
      <c r="DC17" s="52"/>
      <c r="DD17" s="10"/>
      <c r="DE17" s="10"/>
      <c r="DF17" s="10"/>
      <c r="DG17" s="10"/>
      <c r="DH17" s="52"/>
      <c r="DI17" s="10"/>
      <c r="DJ17" s="10"/>
      <c r="DK17" s="10"/>
      <c r="DL17" s="10"/>
      <c r="DM17" s="10"/>
      <c r="DN17" s="10"/>
      <c r="DO17" s="52"/>
      <c r="DP17" s="10"/>
      <c r="DQ17" s="10"/>
      <c r="DR17" s="10"/>
      <c r="DS17" s="10"/>
      <c r="DT17" s="52"/>
      <c r="DU17" s="10"/>
      <c r="DV17" s="10"/>
      <c r="DW17" s="10"/>
      <c r="DX17" s="10"/>
      <c r="DY17" s="10"/>
      <c r="DZ17" s="10"/>
      <c r="EA17" s="10"/>
      <c r="EB17" s="10"/>
      <c r="EC17" s="10"/>
      <c r="ED17" s="10"/>
      <c r="EE17" s="10"/>
      <c r="EF17" s="10"/>
      <c r="EG17" s="10"/>
      <c r="EH17" s="10"/>
      <c r="EI17" s="29"/>
      <c r="EJ17" s="29"/>
      <c r="EK17" s="11" t="s">
        <v>
452</v>
      </c>
      <c r="EL17" s="29"/>
      <c r="EM17" s="29"/>
      <c r="EN17" s="29"/>
      <c r="EO17" s="75"/>
      <c r="EP17" s="75"/>
      <c r="EQ17" s="75"/>
      <c r="ER17" s="75"/>
      <c r="ES17" s="75"/>
      <c r="ET17" s="7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4"/>
      <c r="GC17" s="5"/>
      <c r="GD17" s="5"/>
      <c r="GE17" s="5"/>
      <c r="GF17" s="5"/>
      <c r="GG17" s="5"/>
      <c r="GH17" s="5"/>
      <c r="GI17" s="5"/>
      <c r="GJ17" s="5"/>
      <c r="GK17" s="5"/>
      <c r="GL17" s="5"/>
      <c r="GM17" s="5"/>
      <c r="GN17" s="5"/>
      <c r="GO17" s="5"/>
      <c r="GP17" s="63"/>
      <c r="GQ17" s="63"/>
      <c r="GR17" s="63"/>
      <c r="GS17" s="63"/>
    </row>
    <row r="18" spans="1:201" ht="18" customHeight="1" x14ac:dyDescent="0.15">
      <c r="A18" s="43"/>
      <c r="B18" s="43"/>
      <c r="C18" s="43"/>
      <c r="D18" s="43"/>
      <c r="E18" s="43"/>
      <c r="F18" s="43"/>
      <c r="G18" s="43"/>
      <c r="H18" s="43"/>
      <c r="I18" s="43"/>
      <c r="J18" s="43"/>
      <c r="K18" s="1140" t="s">
        <v>
6</v>
      </c>
      <c r="L18" s="1141"/>
      <c r="M18" s="572" t="s">
        <v>
447</v>
      </c>
      <c r="N18" s="1226"/>
      <c r="O18" s="1226"/>
      <c r="P18" s="1226"/>
      <c r="Q18" s="1227"/>
      <c r="R18" s="572" t="s">
        <v>
448</v>
      </c>
      <c r="S18" s="1226"/>
      <c r="T18" s="1226"/>
      <c r="U18" s="1226"/>
      <c r="V18" s="1226"/>
      <c r="W18" s="1226"/>
      <c r="X18" s="1227"/>
      <c r="Y18" s="572" t="s">
        <v>
449</v>
      </c>
      <c r="Z18" s="565"/>
      <c r="AA18" s="565"/>
      <c r="AB18" s="565"/>
      <c r="AC18" s="565"/>
      <c r="AD18" s="565"/>
      <c r="AE18" s="566"/>
      <c r="AF18" s="1114" t="s">
        <v>
450</v>
      </c>
      <c r="AG18" s="1115"/>
      <c r="AH18" s="1115"/>
      <c r="AI18" s="1115"/>
      <c r="AJ18" s="1115"/>
      <c r="AK18" s="1115"/>
      <c r="AL18" s="1115"/>
      <c r="AM18" s="1115"/>
      <c r="AN18" s="1115"/>
      <c r="AO18" s="1115"/>
      <c r="AP18" s="1115"/>
      <c r="AQ18" s="1115"/>
      <c r="AR18" s="1115"/>
      <c r="AS18" s="1116"/>
      <c r="AT18" s="572" t="s">
        <v>
451</v>
      </c>
      <c r="AU18" s="565"/>
      <c r="AV18" s="565"/>
      <c r="AW18" s="565"/>
      <c r="AX18" s="565"/>
      <c r="AY18" s="565"/>
      <c r="AZ18" s="565"/>
      <c r="BA18" s="566"/>
      <c r="BB18" s="1193"/>
      <c r="BC18" s="1193"/>
      <c r="BD18" s="1193" t="s">
        <v>
423</v>
      </c>
      <c r="BE18" s="1193"/>
      <c r="BF18" s="567" t="s">
        <v>
83</v>
      </c>
      <c r="BG18" s="567"/>
      <c r="BH18" s="567"/>
      <c r="BI18" s="567"/>
      <c r="BJ18" s="567"/>
      <c r="BK18" s="567"/>
      <c r="BL18" s="632">
        <v>
21</v>
      </c>
      <c r="BM18" s="633"/>
      <c r="BN18" s="633"/>
      <c r="BO18" s="633"/>
      <c r="BP18" s="633"/>
      <c r="BQ18" s="1194">
        <v>
22</v>
      </c>
      <c r="BR18" s="1194"/>
      <c r="BS18" s="1194"/>
      <c r="BT18" s="1194"/>
      <c r="BU18" s="1194"/>
      <c r="BV18" s="633">
        <v>
22</v>
      </c>
      <c r="BW18" s="633"/>
      <c r="BX18" s="633"/>
      <c r="BY18" s="633"/>
      <c r="BZ18" s="633"/>
      <c r="CA18" s="633">
        <v>
22</v>
      </c>
      <c r="CB18" s="633"/>
      <c r="CC18" s="633"/>
      <c r="CD18" s="633"/>
      <c r="CE18" s="633"/>
      <c r="CF18" s="1194">
        <v>
22</v>
      </c>
      <c r="CG18" s="1194"/>
      <c r="CH18" s="1194"/>
      <c r="CI18" s="1194"/>
      <c r="CJ18" s="1195"/>
      <c r="CK18" s="78"/>
      <c r="CM18" s="11"/>
      <c r="CN18" s="11"/>
      <c r="CO18" s="11"/>
      <c r="CP18" s="11"/>
      <c r="CQ18" s="11"/>
      <c r="CR18" s="11"/>
      <c r="CS18" s="11"/>
      <c r="CT18" s="11"/>
      <c r="CU18" s="11"/>
      <c r="CV18" s="11"/>
      <c r="CW18" s="11"/>
      <c r="CX18" s="52"/>
      <c r="CY18" s="10"/>
      <c r="CZ18" s="10"/>
      <c r="DA18" s="10"/>
      <c r="DB18" s="10"/>
      <c r="DC18" s="52"/>
      <c r="DD18" s="10"/>
      <c r="DE18" s="10"/>
      <c r="DF18" s="10"/>
      <c r="DG18" s="10"/>
      <c r="DH18" s="52"/>
      <c r="DI18" s="10"/>
      <c r="DJ18" s="10"/>
      <c r="DK18" s="10"/>
      <c r="DL18" s="10"/>
      <c r="DM18" s="10"/>
      <c r="DN18" s="10"/>
      <c r="DO18" s="52"/>
      <c r="DP18" s="10"/>
      <c r="DQ18" s="10"/>
      <c r="DR18" s="10"/>
      <c r="DS18" s="10"/>
      <c r="DT18" s="52"/>
      <c r="DU18" s="10"/>
      <c r="DV18" s="10"/>
      <c r="DW18" s="10"/>
      <c r="DX18" s="10"/>
      <c r="DY18" s="10"/>
      <c r="DZ18" s="10"/>
      <c r="EA18" s="10"/>
      <c r="EB18" s="10"/>
      <c r="EC18" s="10"/>
      <c r="ED18" s="10"/>
      <c r="EE18" s="10"/>
      <c r="EF18" s="10"/>
      <c r="EG18" s="10"/>
      <c r="EH18" s="10"/>
      <c r="EI18" s="78"/>
      <c r="EL18" s="11"/>
      <c r="EM18" s="11"/>
      <c r="EN18" s="11"/>
      <c r="EO18" s="11"/>
      <c r="EP18" s="11"/>
      <c r="EQ18" s="11"/>
      <c r="ER18" s="11"/>
      <c r="ES18" s="11"/>
      <c r="ET18" s="11"/>
      <c r="EU18" s="11"/>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4"/>
      <c r="GC18" s="5"/>
      <c r="GD18" s="5"/>
      <c r="GE18" s="5"/>
      <c r="GF18" s="5"/>
      <c r="GG18" s="5"/>
      <c r="GH18" s="5"/>
      <c r="GI18" s="5"/>
      <c r="GJ18" s="5"/>
      <c r="GK18" s="5"/>
      <c r="GL18" s="5"/>
      <c r="GM18" s="5"/>
      <c r="GN18" s="5"/>
      <c r="GO18" s="5"/>
      <c r="GP18" s="63"/>
      <c r="GQ18" s="63"/>
      <c r="GR18" s="63"/>
      <c r="GS18" s="63"/>
    </row>
    <row r="19" spans="1:201" ht="18" customHeight="1" x14ac:dyDescent="0.15">
      <c r="A19" s="43"/>
      <c r="B19" s="43"/>
      <c r="C19" s="43"/>
      <c r="D19" s="43"/>
      <c r="E19" s="43"/>
      <c r="F19" s="43"/>
      <c r="G19" s="43"/>
      <c r="H19" s="43"/>
      <c r="I19" s="43" t="s">
        <v>
20</v>
      </c>
      <c r="J19" s="43"/>
      <c r="K19" s="1144"/>
      <c r="L19" s="1145"/>
      <c r="M19" s="1228"/>
      <c r="N19" s="1229"/>
      <c r="O19" s="1229"/>
      <c r="P19" s="1229"/>
      <c r="Q19" s="1230"/>
      <c r="R19" s="1228"/>
      <c r="S19" s="1229"/>
      <c r="T19" s="1229"/>
      <c r="U19" s="1229"/>
      <c r="V19" s="1229"/>
      <c r="W19" s="1229"/>
      <c r="X19" s="1230"/>
      <c r="Y19" s="568"/>
      <c r="Z19" s="569"/>
      <c r="AA19" s="569"/>
      <c r="AB19" s="569"/>
      <c r="AC19" s="569"/>
      <c r="AD19" s="569"/>
      <c r="AE19" s="593"/>
      <c r="AF19" s="590" t="s">
        <v>
453</v>
      </c>
      <c r="AG19" s="591"/>
      <c r="AH19" s="591"/>
      <c r="AI19" s="591"/>
      <c r="AJ19" s="591"/>
      <c r="AK19" s="591"/>
      <c r="AL19" s="592"/>
      <c r="AM19" s="590" t="s">
        <v>
454</v>
      </c>
      <c r="AN19" s="591"/>
      <c r="AO19" s="591"/>
      <c r="AP19" s="591"/>
      <c r="AQ19" s="591"/>
      <c r="AR19" s="591"/>
      <c r="AS19" s="592"/>
      <c r="AT19" s="568" t="s">
        <v>
455</v>
      </c>
      <c r="AU19" s="569"/>
      <c r="AV19" s="569"/>
      <c r="AW19" s="569"/>
      <c r="AX19" s="569"/>
      <c r="AY19" s="569"/>
      <c r="AZ19" s="569"/>
      <c r="BA19" s="593"/>
      <c r="BB19" s="1193"/>
      <c r="BC19" s="1193"/>
      <c r="BD19" s="1193"/>
      <c r="BE19" s="1193"/>
      <c r="BF19" s="567" t="s">
        <v>
84</v>
      </c>
      <c r="BG19" s="567"/>
      <c r="BH19" s="567"/>
      <c r="BI19" s="567"/>
      <c r="BJ19" s="567"/>
      <c r="BK19" s="567"/>
      <c r="BL19" s="632">
        <v>
7</v>
      </c>
      <c r="BM19" s="633"/>
      <c r="BN19" s="633"/>
      <c r="BO19" s="633"/>
      <c r="BP19" s="633"/>
      <c r="BQ19" s="1194">
        <v>
7</v>
      </c>
      <c r="BR19" s="1194"/>
      <c r="BS19" s="1194"/>
      <c r="BT19" s="1194"/>
      <c r="BU19" s="1194"/>
      <c r="BV19" s="633">
        <v>
8</v>
      </c>
      <c r="BW19" s="633"/>
      <c r="BX19" s="633"/>
      <c r="BY19" s="633"/>
      <c r="BZ19" s="633"/>
      <c r="CA19" s="633">
        <v>
7</v>
      </c>
      <c r="CB19" s="633"/>
      <c r="CC19" s="633"/>
      <c r="CD19" s="633"/>
      <c r="CE19" s="633"/>
      <c r="CF19" s="1194">
        <v>
6</v>
      </c>
      <c r="CG19" s="1194"/>
      <c r="CH19" s="1194"/>
      <c r="CI19" s="1194"/>
      <c r="CJ19" s="1195"/>
      <c r="CK19" s="5"/>
      <c r="CL19" s="18"/>
      <c r="CO19" s="5"/>
      <c r="CP19" s="5"/>
      <c r="CQ19" s="5"/>
      <c r="CR19" s="5"/>
      <c r="CS19" s="9"/>
      <c r="CT19" s="9"/>
      <c r="CU19" s="9"/>
      <c r="CV19" s="9"/>
      <c r="CW19" s="9"/>
      <c r="CX19" s="9"/>
      <c r="CY19" s="9"/>
      <c r="CZ19" s="9"/>
      <c r="DA19" s="9"/>
      <c r="DB19" s="5"/>
      <c r="DC19" s="5"/>
      <c r="DD19" s="5"/>
      <c r="DE19" s="5"/>
      <c r="DF19" s="5"/>
      <c r="DG19" s="5"/>
      <c r="DH19" s="5"/>
      <c r="DI19" s="5"/>
      <c r="DJ19" s="5"/>
      <c r="DK19" s="5"/>
      <c r="DL19" s="5"/>
      <c r="DM19" s="5"/>
      <c r="DN19" s="5"/>
      <c r="DO19" s="5"/>
      <c r="DP19" s="5"/>
      <c r="DQ19" s="5"/>
      <c r="DR19" s="5"/>
      <c r="DS19" s="5"/>
      <c r="DT19" s="5"/>
      <c r="DU19" s="10"/>
      <c r="DV19" s="10"/>
      <c r="DW19" s="10"/>
      <c r="DX19" s="10"/>
      <c r="DY19" s="10"/>
      <c r="DZ19" s="10"/>
      <c r="EA19" s="10"/>
      <c r="EB19" s="10"/>
      <c r="EC19" s="10"/>
      <c r="ED19" s="10"/>
      <c r="EE19" s="10"/>
      <c r="EF19" s="10"/>
      <c r="EG19" s="10"/>
      <c r="EH19" s="10"/>
      <c r="EI19" s="78"/>
      <c r="EJ19" s="11"/>
      <c r="EK19" s="11"/>
      <c r="EL19" s="11"/>
      <c r="EM19" s="11"/>
      <c r="EN19" s="11"/>
      <c r="EO19" s="11"/>
      <c r="EP19" s="11"/>
      <c r="EQ19" s="11"/>
      <c r="ER19" s="11"/>
      <c r="ES19" s="11"/>
      <c r="ET19" s="11"/>
      <c r="EU19" s="11"/>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4"/>
      <c r="GC19" s="5"/>
      <c r="GD19" s="5"/>
      <c r="GE19" s="5"/>
      <c r="GF19" s="5"/>
      <c r="GG19" s="5"/>
      <c r="GH19" s="5"/>
      <c r="GI19" s="5"/>
      <c r="GJ19" s="5"/>
      <c r="GK19" s="5"/>
      <c r="GL19" s="5"/>
      <c r="GM19" s="5"/>
      <c r="GN19" s="5"/>
      <c r="GO19" s="5"/>
      <c r="GP19" s="63"/>
      <c r="GQ19" s="63"/>
      <c r="GR19" s="63"/>
      <c r="GS19" s="63"/>
    </row>
    <row r="20" spans="1:201" ht="18" customHeight="1" x14ac:dyDescent="0.15">
      <c r="A20" s="43"/>
      <c r="B20" s="43"/>
      <c r="C20" s="43"/>
      <c r="D20" s="43"/>
      <c r="E20" s="43"/>
      <c r="F20" s="43"/>
      <c r="G20" s="43"/>
      <c r="H20" s="43"/>
      <c r="I20" s="43"/>
      <c r="J20" s="43"/>
      <c r="K20" s="1140" t="s">
        <v>
456</v>
      </c>
      <c r="L20" s="1141"/>
      <c r="M20" s="1146" t="s">
        <v>
70</v>
      </c>
      <c r="N20" s="1147"/>
      <c r="O20" s="1147"/>
      <c r="P20" s="1147"/>
      <c r="Q20" s="1148"/>
      <c r="R20" s="1152">
        <v>
1516</v>
      </c>
      <c r="S20" s="1153"/>
      <c r="T20" s="1153"/>
      <c r="U20" s="1153"/>
      <c r="V20" s="1153"/>
      <c r="W20" s="1153"/>
      <c r="X20" s="1154"/>
      <c r="Y20" s="1152">
        <v>
129620170</v>
      </c>
      <c r="Z20" s="1153"/>
      <c r="AA20" s="1153"/>
      <c r="AB20" s="1153"/>
      <c r="AC20" s="1153"/>
      <c r="AD20" s="1153"/>
      <c r="AE20" s="1154"/>
      <c r="AF20" s="1135">
        <v>
42758500</v>
      </c>
      <c r="AG20" s="836"/>
      <c r="AH20" s="836"/>
      <c r="AI20" s="836"/>
      <c r="AJ20" s="836"/>
      <c r="AK20" s="836"/>
      <c r="AL20" s="1178"/>
      <c r="AM20" s="1135">
        <v>
86861670</v>
      </c>
      <c r="AN20" s="1221"/>
      <c r="AO20" s="1221"/>
      <c r="AP20" s="1221"/>
      <c r="AQ20" s="1221"/>
      <c r="AR20" s="1221"/>
      <c r="AS20" s="1222"/>
      <c r="AT20" s="1223" t="s">
        <v>
945</v>
      </c>
      <c r="AU20" s="1224"/>
      <c r="AV20" s="1224"/>
      <c r="AW20" s="1224"/>
      <c r="AX20" s="1224"/>
      <c r="AY20" s="1224"/>
      <c r="AZ20" s="1224"/>
      <c r="BA20" s="1224"/>
      <c r="BB20" s="1193"/>
      <c r="BC20" s="1193"/>
      <c r="BD20" s="1193" t="s">
        <v>
426</v>
      </c>
      <c r="BE20" s="1193"/>
      <c r="BF20" s="567" t="s">
        <v>
83</v>
      </c>
      <c r="BG20" s="567"/>
      <c r="BH20" s="567"/>
      <c r="BI20" s="567"/>
      <c r="BJ20" s="567"/>
      <c r="BK20" s="567"/>
      <c r="BL20" s="632">
        <v>
92</v>
      </c>
      <c r="BM20" s="633"/>
      <c r="BN20" s="633"/>
      <c r="BO20" s="633"/>
      <c r="BP20" s="633"/>
      <c r="BQ20" s="1194">
        <v>
93</v>
      </c>
      <c r="BR20" s="1194"/>
      <c r="BS20" s="1194"/>
      <c r="BT20" s="1194"/>
      <c r="BU20" s="1194"/>
      <c r="BV20" s="633">
        <v>
103</v>
      </c>
      <c r="BW20" s="633"/>
      <c r="BX20" s="633"/>
      <c r="BY20" s="633"/>
      <c r="BZ20" s="633"/>
      <c r="CA20" s="633">
        <v>
106</v>
      </c>
      <c r="CB20" s="633"/>
      <c r="CC20" s="633"/>
      <c r="CD20" s="633"/>
      <c r="CE20" s="633"/>
      <c r="CF20" s="1194">
        <v>
107</v>
      </c>
      <c r="CG20" s="1194"/>
      <c r="CH20" s="1194"/>
      <c r="CI20" s="1194"/>
      <c r="CJ20" s="1195"/>
      <c r="CK20" s="8"/>
      <c r="CM20" s="545" t="s">
        <v>
117</v>
      </c>
      <c r="CN20" s="545"/>
      <c r="CO20" s="71" t="s">
        <v>
3</v>
      </c>
      <c r="CP20" s="71" t="s">
        <v>
63</v>
      </c>
      <c r="CQ20" s="71"/>
      <c r="CR20" s="11" t="s">
        <v>
457</v>
      </c>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79"/>
      <c r="DR20" s="79"/>
      <c r="DS20" s="79"/>
      <c r="DT20" s="79"/>
      <c r="DU20" s="85"/>
      <c r="DV20" s="85"/>
      <c r="DW20" s="85"/>
      <c r="DX20" s="85"/>
      <c r="DY20" s="85"/>
      <c r="DZ20" s="85"/>
      <c r="EA20" s="85"/>
      <c r="EB20" s="85"/>
      <c r="EC20" s="85"/>
      <c r="ED20" s="85"/>
      <c r="EE20" s="85"/>
      <c r="EF20" s="85"/>
      <c r="EG20" s="85"/>
      <c r="EH20" s="85"/>
      <c r="EI20" s="92"/>
      <c r="EJ20" s="92"/>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4"/>
      <c r="GC20" s="5"/>
      <c r="GD20" s="5"/>
      <c r="GE20" s="5"/>
      <c r="GF20" s="5"/>
      <c r="GG20" s="5"/>
      <c r="GH20" s="5"/>
      <c r="GI20" s="5"/>
      <c r="GJ20" s="5"/>
      <c r="GK20" s="5"/>
      <c r="GL20" s="5"/>
      <c r="GM20" s="5"/>
      <c r="GN20" s="5"/>
      <c r="GO20" s="5"/>
      <c r="GP20" s="63"/>
      <c r="GQ20" s="63"/>
      <c r="GR20" s="63"/>
      <c r="GS20" s="63"/>
    </row>
    <row r="21" spans="1:201" ht="18" customHeight="1" x14ac:dyDescent="0.15">
      <c r="A21" s="43"/>
      <c r="B21" s="43"/>
      <c r="C21" s="43"/>
      <c r="D21" s="43"/>
      <c r="E21" s="43"/>
      <c r="F21" s="43"/>
      <c r="G21" s="43"/>
      <c r="H21" s="43"/>
      <c r="I21" s="43"/>
      <c r="J21" s="43"/>
      <c r="K21" s="1142"/>
      <c r="L21" s="1143"/>
      <c r="M21" s="1149"/>
      <c r="N21" s="1150"/>
      <c r="O21" s="1150"/>
      <c r="P21" s="1150"/>
      <c r="Q21" s="1151"/>
      <c r="R21" s="1155"/>
      <c r="S21" s="1156"/>
      <c r="T21" s="1156"/>
      <c r="U21" s="1156"/>
      <c r="V21" s="1156"/>
      <c r="W21" s="1156"/>
      <c r="X21" s="1157"/>
      <c r="Y21" s="1155"/>
      <c r="Z21" s="1156"/>
      <c r="AA21" s="1156"/>
      <c r="AB21" s="1156"/>
      <c r="AC21" s="1156"/>
      <c r="AD21" s="1156"/>
      <c r="AE21" s="1157"/>
      <c r="AF21" s="1215"/>
      <c r="AG21" s="1216"/>
      <c r="AH21" s="1216"/>
      <c r="AI21" s="1216"/>
      <c r="AJ21" s="1216"/>
      <c r="AK21" s="1216"/>
      <c r="AL21" s="1217"/>
      <c r="AM21" s="1215"/>
      <c r="AN21" s="1216"/>
      <c r="AO21" s="1216"/>
      <c r="AP21" s="1216"/>
      <c r="AQ21" s="1216"/>
      <c r="AR21" s="1216"/>
      <c r="AS21" s="1217"/>
      <c r="AT21" s="1224"/>
      <c r="AU21" s="1224"/>
      <c r="AV21" s="1224"/>
      <c r="AW21" s="1224"/>
      <c r="AX21" s="1224"/>
      <c r="AY21" s="1224"/>
      <c r="AZ21" s="1224"/>
      <c r="BA21" s="1224"/>
      <c r="BB21" s="1193"/>
      <c r="BC21" s="1193"/>
      <c r="BD21" s="1193"/>
      <c r="BE21" s="1193"/>
      <c r="BF21" s="567" t="s">
        <v>
84</v>
      </c>
      <c r="BG21" s="567"/>
      <c r="BH21" s="567"/>
      <c r="BI21" s="567"/>
      <c r="BJ21" s="567"/>
      <c r="BK21" s="567"/>
      <c r="BL21" s="632">
        <v>
158</v>
      </c>
      <c r="BM21" s="633"/>
      <c r="BN21" s="633"/>
      <c r="BO21" s="633"/>
      <c r="BP21" s="633"/>
      <c r="BQ21" s="1194">
        <v>
161</v>
      </c>
      <c r="BR21" s="1194"/>
      <c r="BS21" s="1194"/>
      <c r="BT21" s="1194"/>
      <c r="BU21" s="1194"/>
      <c r="BV21" s="633">
        <v>
162</v>
      </c>
      <c r="BW21" s="633"/>
      <c r="BX21" s="633"/>
      <c r="BY21" s="633"/>
      <c r="BZ21" s="633"/>
      <c r="CA21" s="633">
        <v>
169</v>
      </c>
      <c r="CB21" s="633"/>
      <c r="CC21" s="633"/>
      <c r="CD21" s="633"/>
      <c r="CE21" s="633"/>
      <c r="CF21" s="1194">
        <v>
171</v>
      </c>
      <c r="CG21" s="1194"/>
      <c r="CH21" s="1194"/>
      <c r="CI21" s="1194"/>
      <c r="CJ21" s="1195"/>
      <c r="CK21" s="5"/>
      <c r="CL21" s="5"/>
      <c r="CM21" s="5"/>
      <c r="CN21" s="5"/>
      <c r="CO21" s="5"/>
      <c r="CP21" s="5"/>
      <c r="CQ21" s="5"/>
      <c r="CR21" s="5"/>
      <c r="CS21" s="5"/>
      <c r="CT21" s="5"/>
      <c r="CU21" s="85"/>
      <c r="CV21" s="85"/>
      <c r="CW21" s="85"/>
      <c r="CX21" s="85"/>
      <c r="CY21" s="5"/>
      <c r="CZ21" s="5"/>
      <c r="DA21" s="5"/>
      <c r="DB21" s="5"/>
      <c r="DC21" s="5"/>
      <c r="DD21" s="5"/>
      <c r="DE21" s="5"/>
      <c r="DF21" s="5"/>
      <c r="DG21" s="5"/>
      <c r="DH21" s="5"/>
      <c r="DI21" s="5"/>
      <c r="DJ21" s="5"/>
      <c r="DK21" s="5"/>
      <c r="DL21" s="5"/>
      <c r="DM21" s="5"/>
      <c r="DN21" s="5"/>
      <c r="DO21" s="5"/>
      <c r="DP21" s="5"/>
      <c r="DQ21" s="79"/>
      <c r="DR21" s="79"/>
      <c r="DS21" s="79"/>
      <c r="DT21" s="79"/>
      <c r="DU21" s="85"/>
      <c r="DV21" s="85"/>
      <c r="DW21" s="85"/>
      <c r="DX21" s="85"/>
      <c r="DY21" s="85"/>
      <c r="DZ21" s="85"/>
      <c r="EA21" s="85"/>
      <c r="EB21" s="85"/>
      <c r="EC21" s="85"/>
      <c r="ED21" s="85"/>
      <c r="EE21" s="85"/>
      <c r="EF21" s="85"/>
      <c r="EG21" s="85"/>
      <c r="EH21" s="85"/>
      <c r="EI21" s="92"/>
      <c r="EJ21" s="92"/>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1037" t="s">
        <v>
855</v>
      </c>
      <c r="FW21" s="1037"/>
      <c r="FX21" s="1037"/>
      <c r="FY21" s="1037"/>
      <c r="FZ21" s="1037"/>
      <c r="GA21" s="1037"/>
      <c r="GB21" s="1037"/>
      <c r="GC21" s="1037"/>
      <c r="GD21" s="1037"/>
      <c r="GE21" s="1037"/>
      <c r="GF21" s="1037"/>
      <c r="GG21" s="1037"/>
      <c r="GH21" s="5"/>
      <c r="GI21" s="5"/>
      <c r="GJ21" s="5"/>
      <c r="GK21" s="5"/>
      <c r="GL21" s="5"/>
      <c r="GM21" s="5"/>
      <c r="GN21" s="5"/>
      <c r="GO21" s="5"/>
      <c r="GP21" s="62"/>
      <c r="GQ21" s="62"/>
      <c r="GR21" s="62"/>
      <c r="GS21" s="62"/>
    </row>
    <row r="22" spans="1:201" ht="18" customHeight="1" x14ac:dyDescent="0.15">
      <c r="A22" s="43"/>
      <c r="B22" s="43"/>
      <c r="C22" s="43"/>
      <c r="D22" s="43"/>
      <c r="E22" s="43"/>
      <c r="F22" s="43"/>
      <c r="G22" s="43"/>
      <c r="H22" s="43"/>
      <c r="I22" s="43"/>
      <c r="J22" s="43"/>
      <c r="K22" s="1142"/>
      <c r="L22" s="1143"/>
      <c r="M22" s="1149" t="s">
        <v>
458</v>
      </c>
      <c r="N22" s="1150"/>
      <c r="O22" s="1150"/>
      <c r="P22" s="1150"/>
      <c r="Q22" s="1151"/>
      <c r="R22" s="1155">
        <v>
0</v>
      </c>
      <c r="S22" s="1156"/>
      <c r="T22" s="1156"/>
      <c r="U22" s="1156"/>
      <c r="V22" s="1156"/>
      <c r="W22" s="1156"/>
      <c r="X22" s="1157"/>
      <c r="Y22" s="1155">
        <v>
0</v>
      </c>
      <c r="Z22" s="1156"/>
      <c r="AA22" s="1156"/>
      <c r="AB22" s="1156"/>
      <c r="AC22" s="1156"/>
      <c r="AD22" s="1156"/>
      <c r="AE22" s="1157"/>
      <c r="AF22" s="1215"/>
      <c r="AG22" s="1216"/>
      <c r="AH22" s="1216"/>
      <c r="AI22" s="1216"/>
      <c r="AJ22" s="1216"/>
      <c r="AK22" s="1216"/>
      <c r="AL22" s="1217"/>
      <c r="AM22" s="1215"/>
      <c r="AN22" s="1216"/>
      <c r="AO22" s="1216"/>
      <c r="AP22" s="1216"/>
      <c r="AQ22" s="1216"/>
      <c r="AR22" s="1216"/>
      <c r="AS22" s="1217"/>
      <c r="AT22" s="1224"/>
      <c r="AU22" s="1224"/>
      <c r="AV22" s="1224"/>
      <c r="AW22" s="1224"/>
      <c r="AX22" s="1224"/>
      <c r="AY22" s="1224"/>
      <c r="AZ22" s="1224"/>
      <c r="BA22" s="1224"/>
      <c r="BB22" s="1193"/>
      <c r="BC22" s="1193"/>
      <c r="BD22" s="1193" t="s">
        <v>
428</v>
      </c>
      <c r="BE22" s="1193"/>
      <c r="BF22" s="567" t="s">
        <v>
83</v>
      </c>
      <c r="BG22" s="567"/>
      <c r="BH22" s="567"/>
      <c r="BI22" s="567"/>
      <c r="BJ22" s="567"/>
      <c r="BK22" s="567"/>
      <c r="BL22" s="632" t="s">
        <v>
1000</v>
      </c>
      <c r="BM22" s="633"/>
      <c r="BN22" s="633"/>
      <c r="BO22" s="633"/>
      <c r="BP22" s="633"/>
      <c r="BQ22" s="1194" t="s">
        <v>
1000</v>
      </c>
      <c r="BR22" s="1194"/>
      <c r="BS22" s="1194"/>
      <c r="BT22" s="1194"/>
      <c r="BU22" s="1194"/>
      <c r="BV22" s="633" t="s">
        <v>
1000</v>
      </c>
      <c r="BW22" s="633"/>
      <c r="BX22" s="633"/>
      <c r="BY22" s="633"/>
      <c r="BZ22" s="633"/>
      <c r="CA22" s="633" t="s">
        <v>
1000</v>
      </c>
      <c r="CB22" s="633"/>
      <c r="CC22" s="633"/>
      <c r="CD22" s="633"/>
      <c r="CE22" s="633"/>
      <c r="CF22" s="1194" t="s">
        <v>
1000</v>
      </c>
      <c r="CG22" s="1194"/>
      <c r="CH22" s="1194"/>
      <c r="CI22" s="1194"/>
      <c r="CJ22" s="1195"/>
      <c r="CK22" s="567" t="s">
        <v>
407</v>
      </c>
      <c r="CL22" s="567"/>
      <c r="CM22" s="567"/>
      <c r="CN22" s="567"/>
      <c r="CO22" s="567"/>
      <c r="CP22" s="1114" t="s">
        <v>
101</v>
      </c>
      <c r="CQ22" s="1115"/>
      <c r="CR22" s="1115"/>
      <c r="CS22" s="1115"/>
      <c r="CT22" s="1115"/>
      <c r="CU22" s="1115"/>
      <c r="CV22" s="1115"/>
      <c r="CW22" s="1115"/>
      <c r="CX22" s="1115"/>
      <c r="CY22" s="1115"/>
      <c r="CZ22" s="1115"/>
      <c r="DA22" s="1115"/>
      <c r="DB22" s="1115"/>
      <c r="DC22" s="1115"/>
      <c r="DD22" s="1115"/>
      <c r="DE22" s="1115"/>
      <c r="DF22" s="1115"/>
      <c r="DG22" s="1115"/>
      <c r="DH22" s="1115"/>
      <c r="DI22" s="1115"/>
      <c r="DJ22" s="1115"/>
      <c r="DK22" s="1115"/>
      <c r="DL22" s="1115"/>
      <c r="DM22" s="1115"/>
      <c r="DN22" s="1115"/>
      <c r="DO22" s="1115"/>
      <c r="DP22" s="1115"/>
      <c r="DQ22" s="1115"/>
      <c r="DR22" s="1115"/>
      <c r="DS22" s="1115"/>
      <c r="DT22" s="1115"/>
      <c r="DU22" s="1115"/>
      <c r="DV22" s="1115"/>
      <c r="DW22" s="1115"/>
      <c r="DX22" s="1115"/>
      <c r="DY22" s="1115"/>
      <c r="DZ22" s="1115"/>
      <c r="EA22" s="1115"/>
      <c r="EB22" s="1115"/>
      <c r="EC22" s="1115"/>
      <c r="ED22" s="1115"/>
      <c r="EE22" s="1115"/>
      <c r="EF22" s="1115"/>
      <c r="EG22" s="1115"/>
      <c r="EH22" s="1115"/>
      <c r="EI22" s="1115"/>
      <c r="EJ22" s="1115"/>
      <c r="EK22" s="1115"/>
      <c r="EL22" s="1115"/>
      <c r="EM22" s="1115"/>
      <c r="EN22" s="1115"/>
      <c r="EO22" s="1115"/>
      <c r="EP22" s="1115"/>
      <c r="EQ22" s="1115"/>
      <c r="ER22" s="1115"/>
      <c r="ES22" s="1115"/>
      <c r="ET22" s="1115"/>
      <c r="EU22" s="1115"/>
      <c r="EV22" s="1115"/>
      <c r="EW22" s="1115"/>
      <c r="EX22" s="1115"/>
      <c r="EY22" s="1115"/>
      <c r="EZ22" s="1115"/>
      <c r="FA22" s="1203" t="s">
        <v>
460</v>
      </c>
      <c r="FB22" s="1204"/>
      <c r="FC22" s="1204"/>
      <c r="FD22" s="1204"/>
      <c r="FE22" s="1204"/>
      <c r="FF22" s="1204"/>
      <c r="FG22" s="1204"/>
      <c r="FH22" s="1204"/>
      <c r="FI22" s="1205"/>
      <c r="FJ22" s="590" t="s">
        <v>
100</v>
      </c>
      <c r="FK22" s="591"/>
      <c r="FL22" s="591"/>
      <c r="FM22" s="591"/>
      <c r="FN22" s="591"/>
      <c r="FO22" s="591"/>
      <c r="FP22" s="591"/>
      <c r="FQ22" s="591"/>
      <c r="FR22" s="591"/>
      <c r="FS22" s="591"/>
      <c r="FT22" s="591"/>
      <c r="FU22" s="591"/>
      <c r="FV22" s="591"/>
      <c r="FW22" s="591"/>
      <c r="FX22" s="1207"/>
      <c r="FY22" s="591"/>
      <c r="FZ22" s="591"/>
      <c r="GA22" s="591"/>
      <c r="GB22" s="591"/>
      <c r="GC22" s="591"/>
      <c r="GD22" s="591"/>
      <c r="GE22" s="591"/>
      <c r="GF22" s="591"/>
      <c r="GG22" s="592"/>
      <c r="GH22" s="5"/>
      <c r="GI22" s="5"/>
      <c r="GJ22" s="5"/>
      <c r="GK22" s="5"/>
      <c r="GL22" s="5"/>
      <c r="GM22" s="5"/>
      <c r="GN22" s="5"/>
      <c r="GO22" s="5"/>
      <c r="GP22" s="62"/>
      <c r="GQ22" s="62"/>
      <c r="GR22" s="62"/>
      <c r="GS22" s="62"/>
    </row>
    <row r="23" spans="1:201" ht="18" customHeight="1" x14ac:dyDescent="0.15">
      <c r="A23" s="43"/>
      <c r="B23" s="43"/>
      <c r="C23" s="43"/>
      <c r="D23" s="43"/>
      <c r="E23" s="43"/>
      <c r="F23" s="43"/>
      <c r="G23" s="43"/>
      <c r="H23" s="43"/>
      <c r="I23" s="43"/>
      <c r="J23" s="43"/>
      <c r="K23" s="1142"/>
      <c r="L23" s="1143"/>
      <c r="M23" s="1149"/>
      <c r="N23" s="1150"/>
      <c r="O23" s="1150"/>
      <c r="P23" s="1150"/>
      <c r="Q23" s="1151"/>
      <c r="R23" s="1155"/>
      <c r="S23" s="1156"/>
      <c r="T23" s="1156"/>
      <c r="U23" s="1156"/>
      <c r="V23" s="1156"/>
      <c r="W23" s="1156"/>
      <c r="X23" s="1157"/>
      <c r="Y23" s="1155"/>
      <c r="Z23" s="1156"/>
      <c r="AA23" s="1156"/>
      <c r="AB23" s="1156"/>
      <c r="AC23" s="1156"/>
      <c r="AD23" s="1156"/>
      <c r="AE23" s="1157"/>
      <c r="AF23" s="1215"/>
      <c r="AG23" s="1216"/>
      <c r="AH23" s="1216"/>
      <c r="AI23" s="1216"/>
      <c r="AJ23" s="1216"/>
      <c r="AK23" s="1216"/>
      <c r="AL23" s="1217"/>
      <c r="AM23" s="1215"/>
      <c r="AN23" s="1216"/>
      <c r="AO23" s="1216"/>
      <c r="AP23" s="1216"/>
      <c r="AQ23" s="1216"/>
      <c r="AR23" s="1216"/>
      <c r="AS23" s="1217"/>
      <c r="AT23" s="1224"/>
      <c r="AU23" s="1224"/>
      <c r="AV23" s="1224"/>
      <c r="AW23" s="1224"/>
      <c r="AX23" s="1224"/>
      <c r="AY23" s="1224"/>
      <c r="AZ23" s="1224"/>
      <c r="BA23" s="1224"/>
      <c r="BB23" s="1193"/>
      <c r="BC23" s="1193"/>
      <c r="BD23" s="1193"/>
      <c r="BE23" s="1193"/>
      <c r="BF23" s="567" t="s">
        <v>
84</v>
      </c>
      <c r="BG23" s="567"/>
      <c r="BH23" s="567"/>
      <c r="BI23" s="567"/>
      <c r="BJ23" s="567"/>
      <c r="BK23" s="567"/>
      <c r="BL23" s="632" t="s">
        <v>
1000</v>
      </c>
      <c r="BM23" s="633"/>
      <c r="BN23" s="633"/>
      <c r="BO23" s="633"/>
      <c r="BP23" s="633"/>
      <c r="BQ23" s="1194" t="s">
        <v>
1000</v>
      </c>
      <c r="BR23" s="1194"/>
      <c r="BS23" s="1194"/>
      <c r="BT23" s="1194"/>
      <c r="BU23" s="1194"/>
      <c r="BV23" s="633" t="s">
        <v>
994</v>
      </c>
      <c r="BW23" s="633"/>
      <c r="BX23" s="633"/>
      <c r="BY23" s="633"/>
      <c r="BZ23" s="633"/>
      <c r="CA23" s="633" t="s">
        <v>
994</v>
      </c>
      <c r="CB23" s="633"/>
      <c r="CC23" s="633"/>
      <c r="CD23" s="633"/>
      <c r="CE23" s="633"/>
      <c r="CF23" s="1194" t="s">
        <v>
1000</v>
      </c>
      <c r="CG23" s="1194"/>
      <c r="CH23" s="1194"/>
      <c r="CI23" s="1194"/>
      <c r="CJ23" s="1195"/>
      <c r="CK23" s="567"/>
      <c r="CL23" s="567"/>
      <c r="CM23" s="567"/>
      <c r="CN23" s="567"/>
      <c r="CO23" s="567"/>
      <c r="CP23" s="590" t="s">
        <v>
52</v>
      </c>
      <c r="CQ23" s="591"/>
      <c r="CR23" s="591"/>
      <c r="CS23" s="591"/>
      <c r="CT23" s="591"/>
      <c r="CU23" s="591"/>
      <c r="CV23" s="591"/>
      <c r="CW23" s="591"/>
      <c r="CX23" s="592"/>
      <c r="CY23" s="590" t="s">
        <v>
462</v>
      </c>
      <c r="CZ23" s="591"/>
      <c r="DA23" s="591"/>
      <c r="DB23" s="591"/>
      <c r="DC23" s="591"/>
      <c r="DD23" s="591"/>
      <c r="DE23" s="591"/>
      <c r="DF23" s="591"/>
      <c r="DG23" s="592"/>
      <c r="DH23" s="590" t="s">
        <v>
463</v>
      </c>
      <c r="DI23" s="591"/>
      <c r="DJ23" s="591"/>
      <c r="DK23" s="591"/>
      <c r="DL23" s="591"/>
      <c r="DM23" s="591"/>
      <c r="DN23" s="591"/>
      <c r="DO23" s="591"/>
      <c r="DP23" s="592"/>
      <c r="DQ23" s="590" t="s">
        <v>
464</v>
      </c>
      <c r="DR23" s="591"/>
      <c r="DS23" s="591"/>
      <c r="DT23" s="591"/>
      <c r="DU23" s="591"/>
      <c r="DV23" s="591"/>
      <c r="DW23" s="591"/>
      <c r="DX23" s="591"/>
      <c r="DY23" s="592"/>
      <c r="DZ23" s="590" t="s">
        <v>
465</v>
      </c>
      <c r="EA23" s="591"/>
      <c r="EB23" s="591"/>
      <c r="EC23" s="591"/>
      <c r="ED23" s="591"/>
      <c r="EE23" s="591"/>
      <c r="EF23" s="591"/>
      <c r="EG23" s="591"/>
      <c r="EH23" s="592"/>
      <c r="EI23" s="590" t="s">
        <v>
466</v>
      </c>
      <c r="EJ23" s="591"/>
      <c r="EK23" s="591"/>
      <c r="EL23" s="591"/>
      <c r="EM23" s="591"/>
      <c r="EN23" s="591"/>
      <c r="EO23" s="591"/>
      <c r="EP23" s="591"/>
      <c r="EQ23" s="592"/>
      <c r="ER23" s="590" t="s">
        <v>
467</v>
      </c>
      <c r="ES23" s="591"/>
      <c r="ET23" s="591"/>
      <c r="EU23" s="591"/>
      <c r="EV23" s="591"/>
      <c r="EW23" s="591"/>
      <c r="EX23" s="591"/>
      <c r="EY23" s="591"/>
      <c r="EZ23" s="591"/>
      <c r="FA23" s="1206"/>
      <c r="FB23" s="1204"/>
      <c r="FC23" s="1204"/>
      <c r="FD23" s="1204"/>
      <c r="FE23" s="1204"/>
      <c r="FF23" s="1204"/>
      <c r="FG23" s="1204"/>
      <c r="FH23" s="1204"/>
      <c r="FI23" s="1205"/>
      <c r="FJ23" s="590" t="s">
        <v>
433</v>
      </c>
      <c r="FK23" s="591"/>
      <c r="FL23" s="591"/>
      <c r="FM23" s="591"/>
      <c r="FN23" s="591"/>
      <c r="FO23" s="591"/>
      <c r="FP23" s="591"/>
      <c r="FQ23" s="591"/>
      <c r="FR23" s="591"/>
      <c r="FS23" s="591"/>
      <c r="FT23" s="591"/>
      <c r="FU23" s="591"/>
      <c r="FV23" s="591"/>
      <c r="FW23" s="591"/>
      <c r="FX23" s="1202"/>
      <c r="FY23" s="591"/>
      <c r="FZ23" s="591"/>
      <c r="GA23" s="591"/>
      <c r="GB23" s="591"/>
      <c r="GC23" s="591"/>
      <c r="GD23" s="592"/>
      <c r="GE23" s="1208" t="s">
        <v>
468</v>
      </c>
      <c r="GF23" s="1209"/>
      <c r="GG23" s="1210"/>
      <c r="GH23" s="5"/>
      <c r="GI23" s="5"/>
      <c r="GJ23" s="5"/>
      <c r="GK23" s="5"/>
      <c r="GL23" s="5"/>
      <c r="GM23" s="5"/>
      <c r="GN23" s="5"/>
      <c r="GO23" s="5"/>
      <c r="GP23" s="62"/>
      <c r="GQ23" s="62"/>
      <c r="GR23" s="62"/>
      <c r="GS23" s="62"/>
    </row>
    <row r="24" spans="1:201" ht="18" customHeight="1" x14ac:dyDescent="0.15">
      <c r="A24" s="43"/>
      <c r="B24" s="43"/>
      <c r="C24" s="43"/>
      <c r="D24" s="43"/>
      <c r="E24" s="43"/>
      <c r="F24" s="43"/>
      <c r="G24" s="43"/>
      <c r="H24" s="43"/>
      <c r="I24" s="77"/>
      <c r="J24" s="77"/>
      <c r="K24" s="1142"/>
      <c r="L24" s="1143"/>
      <c r="M24" s="1149" t="s">
        <v>
1076</v>
      </c>
      <c r="N24" s="1150"/>
      <c r="O24" s="1150"/>
      <c r="P24" s="1150"/>
      <c r="Q24" s="1151"/>
      <c r="R24" s="1155">
        <v>
491</v>
      </c>
      <c r="S24" s="1156"/>
      <c r="T24" s="1156"/>
      <c r="U24" s="1156"/>
      <c r="V24" s="1156"/>
      <c r="W24" s="1156"/>
      <c r="X24" s="1157"/>
      <c r="Y24" s="1155">
        <v>
44599100</v>
      </c>
      <c r="Z24" s="1156"/>
      <c r="AA24" s="1156"/>
      <c r="AB24" s="1156"/>
      <c r="AC24" s="1156"/>
      <c r="AD24" s="1156"/>
      <c r="AE24" s="1157"/>
      <c r="AF24" s="1215"/>
      <c r="AG24" s="1216"/>
      <c r="AH24" s="1216"/>
      <c r="AI24" s="1216"/>
      <c r="AJ24" s="1216"/>
      <c r="AK24" s="1216"/>
      <c r="AL24" s="1217"/>
      <c r="AM24" s="1215"/>
      <c r="AN24" s="1216"/>
      <c r="AO24" s="1216"/>
      <c r="AP24" s="1216"/>
      <c r="AQ24" s="1216"/>
      <c r="AR24" s="1216"/>
      <c r="AS24" s="1217"/>
      <c r="AT24" s="1224"/>
      <c r="AU24" s="1224"/>
      <c r="AV24" s="1224"/>
      <c r="AW24" s="1224"/>
      <c r="AX24" s="1224"/>
      <c r="AY24" s="1224"/>
      <c r="AZ24" s="1224"/>
      <c r="BA24" s="1224"/>
      <c r="BB24" s="1193" t="s">
        <v>
101</v>
      </c>
      <c r="BC24" s="1193"/>
      <c r="BD24" s="1193" t="s">
        <v>
52</v>
      </c>
      <c r="BE24" s="1214"/>
      <c r="BF24" s="1114" t="s">
        <v>
83</v>
      </c>
      <c r="BG24" s="1115"/>
      <c r="BH24" s="1115"/>
      <c r="BI24" s="1115"/>
      <c r="BJ24" s="1115"/>
      <c r="BK24" s="1116"/>
      <c r="BL24" s="632">
        <v>
2854</v>
      </c>
      <c r="BM24" s="633"/>
      <c r="BN24" s="633"/>
      <c r="BO24" s="633"/>
      <c r="BP24" s="633"/>
      <c r="BQ24" s="1194">
        <v>
2888</v>
      </c>
      <c r="BR24" s="1194"/>
      <c r="BS24" s="1194"/>
      <c r="BT24" s="1194"/>
      <c r="BU24" s="1194"/>
      <c r="BV24" s="633">
        <v>
2971</v>
      </c>
      <c r="BW24" s="633"/>
      <c r="BX24" s="633"/>
      <c r="BY24" s="633"/>
      <c r="BZ24" s="633"/>
      <c r="CA24" s="633">
        <v>
2985</v>
      </c>
      <c r="CB24" s="633"/>
      <c r="CC24" s="633"/>
      <c r="CD24" s="633"/>
      <c r="CE24" s="633"/>
      <c r="CF24" s="1194">
        <v>
3116</v>
      </c>
      <c r="CG24" s="1194"/>
      <c r="CH24" s="1194"/>
      <c r="CI24" s="1194"/>
      <c r="CJ24" s="1195"/>
      <c r="CK24" s="567"/>
      <c r="CL24" s="567"/>
      <c r="CM24" s="567"/>
      <c r="CN24" s="567"/>
      <c r="CO24" s="567"/>
      <c r="CP24" s="590" t="s">
        <v>
43</v>
      </c>
      <c r="CQ24" s="591"/>
      <c r="CR24" s="592"/>
      <c r="CS24" s="590" t="s">
        <v>
470</v>
      </c>
      <c r="CT24" s="591"/>
      <c r="CU24" s="592"/>
      <c r="CV24" s="590" t="s">
        <v>
471</v>
      </c>
      <c r="CW24" s="591"/>
      <c r="CX24" s="592"/>
      <c r="CY24" s="590" t="s">
        <v>
70</v>
      </c>
      <c r="CZ24" s="591"/>
      <c r="DA24" s="592"/>
      <c r="DB24" s="590" t="s">
        <v>
470</v>
      </c>
      <c r="DC24" s="591"/>
      <c r="DD24" s="592"/>
      <c r="DE24" s="590" t="s">
        <v>
471</v>
      </c>
      <c r="DF24" s="591"/>
      <c r="DG24" s="592"/>
      <c r="DH24" s="590" t="s">
        <v>
70</v>
      </c>
      <c r="DI24" s="591"/>
      <c r="DJ24" s="592"/>
      <c r="DK24" s="590" t="s">
        <v>
470</v>
      </c>
      <c r="DL24" s="591"/>
      <c r="DM24" s="592"/>
      <c r="DN24" s="590" t="s">
        <v>
471</v>
      </c>
      <c r="DO24" s="591"/>
      <c r="DP24" s="592"/>
      <c r="DQ24" s="590" t="s">
        <v>
70</v>
      </c>
      <c r="DR24" s="591"/>
      <c r="DS24" s="592"/>
      <c r="DT24" s="590" t="s">
        <v>
470</v>
      </c>
      <c r="DU24" s="591"/>
      <c r="DV24" s="592"/>
      <c r="DW24" s="590" t="s">
        <v>
471</v>
      </c>
      <c r="DX24" s="591"/>
      <c r="DY24" s="592"/>
      <c r="DZ24" s="590" t="s">
        <v>
70</v>
      </c>
      <c r="EA24" s="591"/>
      <c r="EB24" s="592"/>
      <c r="EC24" s="590" t="s">
        <v>
470</v>
      </c>
      <c r="ED24" s="591"/>
      <c r="EE24" s="592"/>
      <c r="EF24" s="590" t="s">
        <v>
471</v>
      </c>
      <c r="EG24" s="591"/>
      <c r="EH24" s="592"/>
      <c r="EI24" s="590" t="s">
        <v>
70</v>
      </c>
      <c r="EJ24" s="591"/>
      <c r="EK24" s="592"/>
      <c r="EL24" s="590" t="s">
        <v>
470</v>
      </c>
      <c r="EM24" s="591"/>
      <c r="EN24" s="592"/>
      <c r="EO24" s="590" t="s">
        <v>
471</v>
      </c>
      <c r="EP24" s="591"/>
      <c r="EQ24" s="592"/>
      <c r="ER24" s="590" t="s">
        <v>
70</v>
      </c>
      <c r="ES24" s="591"/>
      <c r="ET24" s="592"/>
      <c r="EU24" s="590" t="s">
        <v>
470</v>
      </c>
      <c r="EV24" s="591"/>
      <c r="EW24" s="592"/>
      <c r="EX24" s="590" t="s">
        <v>
471</v>
      </c>
      <c r="EY24" s="591"/>
      <c r="EZ24" s="592"/>
      <c r="FA24" s="590" t="s">
        <v>
70</v>
      </c>
      <c r="FB24" s="591"/>
      <c r="FC24" s="592"/>
      <c r="FD24" s="590" t="s">
        <v>
470</v>
      </c>
      <c r="FE24" s="591"/>
      <c r="FF24" s="592"/>
      <c r="FG24" s="590" t="s">
        <v>
471</v>
      </c>
      <c r="FH24" s="591"/>
      <c r="FI24" s="592"/>
      <c r="FJ24" s="590" t="s">
        <v>
70</v>
      </c>
      <c r="FK24" s="591"/>
      <c r="FL24" s="592"/>
      <c r="FM24" s="590" t="s">
        <v>
462</v>
      </c>
      <c r="FN24" s="591"/>
      <c r="FO24" s="592"/>
      <c r="FP24" s="590" t="s">
        <v>
463</v>
      </c>
      <c r="FQ24" s="591"/>
      <c r="FR24" s="592"/>
      <c r="FS24" s="590" t="s">
        <v>
464</v>
      </c>
      <c r="FT24" s="591"/>
      <c r="FU24" s="592"/>
      <c r="FV24" s="590" t="s">
        <v>
465</v>
      </c>
      <c r="FW24" s="591"/>
      <c r="FX24" s="592"/>
      <c r="FY24" s="590" t="s">
        <v>
466</v>
      </c>
      <c r="FZ24" s="591"/>
      <c r="GA24" s="592"/>
      <c r="GB24" s="590" t="s">
        <v>
358</v>
      </c>
      <c r="GC24" s="591"/>
      <c r="GD24" s="592"/>
      <c r="GE24" s="1211"/>
      <c r="GF24" s="1212"/>
      <c r="GG24" s="1213"/>
      <c r="GH24" s="5"/>
      <c r="GI24" s="5"/>
      <c r="GJ24" s="5"/>
      <c r="GK24" s="5"/>
      <c r="GL24" s="5"/>
      <c r="GM24" s="5"/>
      <c r="GN24" s="5"/>
      <c r="GO24" s="5"/>
      <c r="GP24" s="62"/>
      <c r="GQ24" s="62"/>
      <c r="GR24" s="62"/>
      <c r="GS24" s="62"/>
    </row>
    <row r="25" spans="1:201" ht="18" customHeight="1" x14ac:dyDescent="0.15">
      <c r="A25" s="43"/>
      <c r="B25" s="43"/>
      <c r="C25" s="43"/>
      <c r="D25" s="43"/>
      <c r="E25" s="43"/>
      <c r="F25" s="43"/>
      <c r="G25" s="43"/>
      <c r="H25" s="43"/>
      <c r="I25" s="43"/>
      <c r="J25" s="43"/>
      <c r="K25" s="1142"/>
      <c r="L25" s="1143"/>
      <c r="M25" s="1149"/>
      <c r="N25" s="1150"/>
      <c r="O25" s="1150"/>
      <c r="P25" s="1150"/>
      <c r="Q25" s="1151"/>
      <c r="R25" s="1155"/>
      <c r="S25" s="1156"/>
      <c r="T25" s="1156"/>
      <c r="U25" s="1156"/>
      <c r="V25" s="1156"/>
      <c r="W25" s="1156"/>
      <c r="X25" s="1157"/>
      <c r="Y25" s="1155"/>
      <c r="Z25" s="1156"/>
      <c r="AA25" s="1156"/>
      <c r="AB25" s="1156"/>
      <c r="AC25" s="1156"/>
      <c r="AD25" s="1156"/>
      <c r="AE25" s="1157"/>
      <c r="AF25" s="1215"/>
      <c r="AG25" s="1216"/>
      <c r="AH25" s="1216"/>
      <c r="AI25" s="1216"/>
      <c r="AJ25" s="1216"/>
      <c r="AK25" s="1216"/>
      <c r="AL25" s="1217"/>
      <c r="AM25" s="1215"/>
      <c r="AN25" s="1216"/>
      <c r="AO25" s="1216"/>
      <c r="AP25" s="1216"/>
      <c r="AQ25" s="1216"/>
      <c r="AR25" s="1216"/>
      <c r="AS25" s="1217"/>
      <c r="AT25" s="1224"/>
      <c r="AU25" s="1224"/>
      <c r="AV25" s="1224"/>
      <c r="AW25" s="1224"/>
      <c r="AX25" s="1224"/>
      <c r="AY25" s="1224"/>
      <c r="AZ25" s="1224"/>
      <c r="BA25" s="1224"/>
      <c r="BB25" s="1193"/>
      <c r="BC25" s="1193"/>
      <c r="BD25" s="1214"/>
      <c r="BE25" s="1214"/>
      <c r="BF25" s="567" t="s">
        <v>
84</v>
      </c>
      <c r="BG25" s="567"/>
      <c r="BH25" s="567"/>
      <c r="BI25" s="567"/>
      <c r="BJ25" s="567"/>
      <c r="BK25" s="567"/>
      <c r="BL25" s="632">
        <v>
2679</v>
      </c>
      <c r="BM25" s="633"/>
      <c r="BN25" s="633"/>
      <c r="BO25" s="633"/>
      <c r="BP25" s="633"/>
      <c r="BQ25" s="1194">
        <v>
2771</v>
      </c>
      <c r="BR25" s="1194"/>
      <c r="BS25" s="1194"/>
      <c r="BT25" s="1194"/>
      <c r="BU25" s="1194"/>
      <c r="BV25" s="633">
        <v>
2754</v>
      </c>
      <c r="BW25" s="633"/>
      <c r="BX25" s="633"/>
      <c r="BY25" s="633"/>
      <c r="BZ25" s="633"/>
      <c r="CA25" s="633">
        <v>
2859</v>
      </c>
      <c r="CB25" s="633"/>
      <c r="CC25" s="633"/>
      <c r="CD25" s="633"/>
      <c r="CE25" s="633"/>
      <c r="CF25" s="1194">
        <v>
2982</v>
      </c>
      <c r="CG25" s="1194"/>
      <c r="CH25" s="1194"/>
      <c r="CI25" s="1194"/>
      <c r="CJ25" s="1195"/>
      <c r="CK25" s="1198" t="s">
        <v>
952</v>
      </c>
      <c r="CL25" s="1199"/>
      <c r="CM25" s="1199"/>
      <c r="CN25" s="1199"/>
      <c r="CO25" s="1200"/>
      <c r="CP25" s="1201">
        <f>
CS25+CV25</f>
        <v>
597</v>
      </c>
      <c r="CQ25" s="1196"/>
      <c r="CR25" s="1196"/>
      <c r="CS25" s="1196">
        <f>
DB25+DK25+DT25+EC25+EL25+EU25</f>
        <v>
316</v>
      </c>
      <c r="CT25" s="1196"/>
      <c r="CU25" s="1196"/>
      <c r="CV25" s="1196">
        <f>
DE25+DN25+DW25+EF25+EO25+EX25</f>
        <v>
281</v>
      </c>
      <c r="CW25" s="1196"/>
      <c r="CX25" s="1196"/>
      <c r="CY25" s="1196">
        <f>
DB25+DE25</f>
        <v>
103</v>
      </c>
      <c r="CZ25" s="1196"/>
      <c r="DA25" s="1196"/>
      <c r="DB25" s="1196">
        <v>
61</v>
      </c>
      <c r="DC25" s="1196"/>
      <c r="DD25" s="1196"/>
      <c r="DE25" s="1196">
        <v>
42</v>
      </c>
      <c r="DF25" s="1196"/>
      <c r="DG25" s="1196"/>
      <c r="DH25" s="1196">
        <f>
DK25+DN25</f>
        <v>
87</v>
      </c>
      <c r="DI25" s="1196"/>
      <c r="DJ25" s="1196"/>
      <c r="DK25" s="1196">
        <v>
46</v>
      </c>
      <c r="DL25" s="1196"/>
      <c r="DM25" s="1196"/>
      <c r="DN25" s="1196">
        <v>
41</v>
      </c>
      <c r="DO25" s="1196"/>
      <c r="DP25" s="1196"/>
      <c r="DQ25" s="1196">
        <f>
DT25+DW25</f>
        <v>
103</v>
      </c>
      <c r="DR25" s="1196"/>
      <c r="DS25" s="1196"/>
      <c r="DT25" s="1196">
        <v>
60</v>
      </c>
      <c r="DU25" s="1196"/>
      <c r="DV25" s="1196"/>
      <c r="DW25" s="1196">
        <v>
43</v>
      </c>
      <c r="DX25" s="1196"/>
      <c r="DY25" s="1196"/>
      <c r="DZ25" s="1196">
        <f>
EC25+EF25</f>
        <v>
103</v>
      </c>
      <c r="EA25" s="1196"/>
      <c r="EB25" s="1196"/>
      <c r="EC25" s="1196">
        <v>
46</v>
      </c>
      <c r="ED25" s="1196"/>
      <c r="EE25" s="1196"/>
      <c r="EF25" s="1196">
        <v>
57</v>
      </c>
      <c r="EG25" s="1196"/>
      <c r="EH25" s="1196"/>
      <c r="EI25" s="1196">
        <f>
EL25+EO25</f>
        <v>
97</v>
      </c>
      <c r="EJ25" s="1196"/>
      <c r="EK25" s="1196"/>
      <c r="EL25" s="1196">
        <v>
55</v>
      </c>
      <c r="EM25" s="1196"/>
      <c r="EN25" s="1196"/>
      <c r="EO25" s="1196">
        <v>
42</v>
      </c>
      <c r="EP25" s="1196"/>
      <c r="EQ25" s="1196"/>
      <c r="ER25" s="1196">
        <f>
EU25+EX25</f>
        <v>
104</v>
      </c>
      <c r="ES25" s="1196"/>
      <c r="ET25" s="1196"/>
      <c r="EU25" s="1196">
        <v>
48</v>
      </c>
      <c r="EV25" s="1196"/>
      <c r="EW25" s="1196"/>
      <c r="EX25" s="1196">
        <v>
56</v>
      </c>
      <c r="EY25" s="1196"/>
      <c r="EZ25" s="1196"/>
      <c r="FA25" s="1196">
        <f>
FD25+FG25</f>
        <v>
16</v>
      </c>
      <c r="FB25" s="1196"/>
      <c r="FC25" s="1196"/>
      <c r="FD25" s="1196">
        <v>
11</v>
      </c>
      <c r="FE25" s="1196"/>
      <c r="FF25" s="1196"/>
      <c r="FG25" s="1196">
        <v>
5</v>
      </c>
      <c r="FH25" s="1196"/>
      <c r="FI25" s="1196"/>
      <c r="FJ25" s="1196">
        <f>
SUM(FM25:GD25)</f>
        <v>
18</v>
      </c>
      <c r="FK25" s="1196"/>
      <c r="FL25" s="1196"/>
      <c r="FM25" s="1196">
        <v>
3</v>
      </c>
      <c r="FN25" s="1196"/>
      <c r="FO25" s="1196"/>
      <c r="FP25" s="1196">
        <v>
3</v>
      </c>
      <c r="FQ25" s="1196"/>
      <c r="FR25" s="1196"/>
      <c r="FS25" s="1196">
        <v>
3</v>
      </c>
      <c r="FT25" s="1196"/>
      <c r="FU25" s="1196"/>
      <c r="FV25" s="1196">
        <v>
3</v>
      </c>
      <c r="FW25" s="1196"/>
      <c r="FX25" s="1196"/>
      <c r="FY25" s="1196">
        <v>
3</v>
      </c>
      <c r="FZ25" s="1196"/>
      <c r="GA25" s="1196"/>
      <c r="GB25" s="1196">
        <v>
3</v>
      </c>
      <c r="GC25" s="1196"/>
      <c r="GD25" s="1196"/>
      <c r="GE25" s="1196">
        <v>
2</v>
      </c>
      <c r="GF25" s="1196"/>
      <c r="GG25" s="1197"/>
      <c r="GH25" s="5"/>
      <c r="GI25" s="5"/>
      <c r="GJ25" s="5"/>
      <c r="GK25" s="5"/>
      <c r="GL25" s="5"/>
      <c r="GM25" s="5"/>
      <c r="GN25" s="5"/>
      <c r="GO25" s="5"/>
      <c r="GP25" s="62"/>
      <c r="GQ25" s="62"/>
      <c r="GR25" s="62"/>
      <c r="GS25" s="62"/>
    </row>
    <row r="26" spans="1:201" ht="18" customHeight="1" x14ac:dyDescent="0.15">
      <c r="A26" s="43"/>
      <c r="B26" s="43"/>
      <c r="C26" s="43"/>
      <c r="D26" s="43"/>
      <c r="E26" s="43"/>
      <c r="F26" s="43"/>
      <c r="G26" s="43"/>
      <c r="H26" s="43"/>
      <c r="I26" s="43"/>
      <c r="J26" s="43"/>
      <c r="K26" s="1142"/>
      <c r="L26" s="1143"/>
      <c r="M26" s="1149" t="s">
        <v>
1076</v>
      </c>
      <c r="N26" s="1150"/>
      <c r="O26" s="1150"/>
      <c r="P26" s="1150"/>
      <c r="Q26" s="1151"/>
      <c r="R26" s="1155">
        <v>
494</v>
      </c>
      <c r="S26" s="1156"/>
      <c r="T26" s="1156"/>
      <c r="U26" s="1156"/>
      <c r="V26" s="1156"/>
      <c r="W26" s="1156"/>
      <c r="X26" s="1157"/>
      <c r="Y26" s="1155">
        <v>
40518600</v>
      </c>
      <c r="Z26" s="1156"/>
      <c r="AA26" s="1156"/>
      <c r="AB26" s="1156"/>
      <c r="AC26" s="1156"/>
      <c r="AD26" s="1156"/>
      <c r="AE26" s="1157"/>
      <c r="AF26" s="1215"/>
      <c r="AG26" s="1216"/>
      <c r="AH26" s="1216"/>
      <c r="AI26" s="1216"/>
      <c r="AJ26" s="1216"/>
      <c r="AK26" s="1216"/>
      <c r="AL26" s="1217"/>
      <c r="AM26" s="1215"/>
      <c r="AN26" s="1216"/>
      <c r="AO26" s="1216"/>
      <c r="AP26" s="1216"/>
      <c r="AQ26" s="1216"/>
      <c r="AR26" s="1216"/>
      <c r="AS26" s="1217"/>
      <c r="AT26" s="1224"/>
      <c r="AU26" s="1224"/>
      <c r="AV26" s="1224"/>
      <c r="AW26" s="1224"/>
      <c r="AX26" s="1224"/>
      <c r="AY26" s="1224"/>
      <c r="AZ26" s="1224"/>
      <c r="BA26" s="1224"/>
      <c r="BB26" s="1193"/>
      <c r="BC26" s="1193"/>
      <c r="BD26" s="1193" t="s">
        <v>
423</v>
      </c>
      <c r="BE26" s="1193"/>
      <c r="BF26" s="567" t="s">
        <v>
83</v>
      </c>
      <c r="BG26" s="567"/>
      <c r="BH26" s="567"/>
      <c r="BI26" s="567"/>
      <c r="BJ26" s="567"/>
      <c r="BK26" s="567"/>
      <c r="BL26" s="632">
        <v>
321</v>
      </c>
      <c r="BM26" s="633"/>
      <c r="BN26" s="633"/>
      <c r="BO26" s="633"/>
      <c r="BP26" s="633"/>
      <c r="BQ26" s="1194">
        <v>
317</v>
      </c>
      <c r="BR26" s="1194"/>
      <c r="BS26" s="1194"/>
      <c r="BT26" s="1194"/>
      <c r="BU26" s="1194"/>
      <c r="BV26" s="633">
        <v>
314</v>
      </c>
      <c r="BW26" s="633"/>
      <c r="BX26" s="633"/>
      <c r="BY26" s="633"/>
      <c r="BZ26" s="633"/>
      <c r="CA26" s="633">
        <v>
312</v>
      </c>
      <c r="CB26" s="633"/>
      <c r="CC26" s="633"/>
      <c r="CD26" s="633"/>
      <c r="CE26" s="633"/>
      <c r="CF26" s="1194">
        <v>
312</v>
      </c>
      <c r="CG26" s="1194"/>
      <c r="CH26" s="1194"/>
      <c r="CI26" s="1194"/>
      <c r="CJ26" s="1195"/>
      <c r="CK26" s="1187" t="s">
        <v>
953</v>
      </c>
      <c r="CL26" s="1188"/>
      <c r="CM26" s="1188"/>
      <c r="CN26" s="1188"/>
      <c r="CO26" s="1189"/>
      <c r="CP26" s="1190">
        <f t="shared" ref="CP26:CP33" si="0">
CS26+CV26</f>
        <v>
541</v>
      </c>
      <c r="CQ26" s="1184"/>
      <c r="CR26" s="1184"/>
      <c r="CS26" s="1184">
        <f t="shared" ref="CS26:CS33" si="1">
DB26+DK26+DT26+EC26+EL26+EU26</f>
        <v>
276</v>
      </c>
      <c r="CT26" s="1184"/>
      <c r="CU26" s="1184"/>
      <c r="CV26" s="1184">
        <f t="shared" ref="CV26:CV33" si="2">
DE26+DN26+DW26+EF26+EO26+EX26</f>
        <v>
265</v>
      </c>
      <c r="CW26" s="1184"/>
      <c r="CX26" s="1184"/>
      <c r="CY26" s="1184">
        <f>
DB26+DE26</f>
        <v>
84</v>
      </c>
      <c r="CZ26" s="1184"/>
      <c r="DA26" s="1184"/>
      <c r="DB26" s="1184">
        <v>
43</v>
      </c>
      <c r="DC26" s="1184"/>
      <c r="DD26" s="1184"/>
      <c r="DE26" s="1184">
        <v>
41</v>
      </c>
      <c r="DF26" s="1184"/>
      <c r="DG26" s="1184"/>
      <c r="DH26" s="1184">
        <f t="shared" ref="DH26:DH33" si="3">
DK26+DN26</f>
        <v>
84</v>
      </c>
      <c r="DI26" s="1184"/>
      <c r="DJ26" s="1184"/>
      <c r="DK26" s="1184">
        <v>
50</v>
      </c>
      <c r="DL26" s="1184"/>
      <c r="DM26" s="1184"/>
      <c r="DN26" s="1184">
        <v>
34</v>
      </c>
      <c r="DO26" s="1184"/>
      <c r="DP26" s="1184"/>
      <c r="DQ26" s="1184">
        <f t="shared" ref="DQ26:DQ33" si="4">
DT26+DW26</f>
        <v>
83</v>
      </c>
      <c r="DR26" s="1184"/>
      <c r="DS26" s="1184"/>
      <c r="DT26" s="1184">
        <v>
43</v>
      </c>
      <c r="DU26" s="1184"/>
      <c r="DV26" s="1184"/>
      <c r="DW26" s="1184">
        <v>
40</v>
      </c>
      <c r="DX26" s="1184"/>
      <c r="DY26" s="1184"/>
      <c r="DZ26" s="1184">
        <f t="shared" ref="DZ26:DZ33" si="5">
EC26+EF26</f>
        <v>
93</v>
      </c>
      <c r="EA26" s="1184"/>
      <c r="EB26" s="1184"/>
      <c r="EC26" s="1184">
        <v>
42</v>
      </c>
      <c r="ED26" s="1184"/>
      <c r="EE26" s="1184"/>
      <c r="EF26" s="1184">
        <v>
51</v>
      </c>
      <c r="EG26" s="1184"/>
      <c r="EH26" s="1184"/>
      <c r="EI26" s="1184">
        <f t="shared" ref="EI26:EI33" si="6">
EL26+EO26</f>
        <v>
96</v>
      </c>
      <c r="EJ26" s="1184"/>
      <c r="EK26" s="1184"/>
      <c r="EL26" s="1184">
        <v>
47</v>
      </c>
      <c r="EM26" s="1184"/>
      <c r="EN26" s="1184"/>
      <c r="EO26" s="1184">
        <v>
49</v>
      </c>
      <c r="EP26" s="1184"/>
      <c r="EQ26" s="1184"/>
      <c r="ER26" s="1184">
        <f t="shared" ref="ER26:ER33" si="7">
EU26+EX26</f>
        <v>
101</v>
      </c>
      <c r="ES26" s="1184"/>
      <c r="ET26" s="1184"/>
      <c r="EU26" s="1184">
        <v>
51</v>
      </c>
      <c r="EV26" s="1184"/>
      <c r="EW26" s="1184"/>
      <c r="EX26" s="1184">
        <v>
50</v>
      </c>
      <c r="EY26" s="1184"/>
      <c r="EZ26" s="1184"/>
      <c r="FA26" s="1184">
        <f t="shared" ref="FA26" si="8">
FD26+FG26</f>
        <v>
17</v>
      </c>
      <c r="FB26" s="1184"/>
      <c r="FC26" s="1184"/>
      <c r="FD26" s="1184">
        <v>
12</v>
      </c>
      <c r="FE26" s="1184"/>
      <c r="FF26" s="1184"/>
      <c r="FG26" s="1184">
        <v>
5</v>
      </c>
      <c r="FH26" s="1184"/>
      <c r="FI26" s="1184"/>
      <c r="FJ26" s="1184">
        <f t="shared" ref="FJ26:FJ34" si="9">
SUM(FM26:GD26)</f>
        <v>
18</v>
      </c>
      <c r="FK26" s="1184"/>
      <c r="FL26" s="1184"/>
      <c r="FM26" s="1184">
        <v>
3</v>
      </c>
      <c r="FN26" s="1184"/>
      <c r="FO26" s="1184"/>
      <c r="FP26" s="1184">
        <v>
3</v>
      </c>
      <c r="FQ26" s="1184"/>
      <c r="FR26" s="1184"/>
      <c r="FS26" s="1184">
        <v>
3</v>
      </c>
      <c r="FT26" s="1184"/>
      <c r="FU26" s="1184"/>
      <c r="FV26" s="1184">
        <v>
3</v>
      </c>
      <c r="FW26" s="1184"/>
      <c r="FX26" s="1184"/>
      <c r="FY26" s="1184">
        <v>
3</v>
      </c>
      <c r="FZ26" s="1184"/>
      <c r="GA26" s="1184"/>
      <c r="GB26" s="1184">
        <v>
3</v>
      </c>
      <c r="GC26" s="1184"/>
      <c r="GD26" s="1184"/>
      <c r="GE26" s="1184" t="s">
        <v>
954</v>
      </c>
      <c r="GF26" s="1184"/>
      <c r="GG26" s="1192"/>
      <c r="GH26" s="5"/>
      <c r="GI26" s="5"/>
      <c r="GJ26" s="5"/>
      <c r="GK26" s="5"/>
      <c r="GL26" s="5"/>
      <c r="GM26" s="5"/>
      <c r="GN26" s="5"/>
      <c r="GO26" s="5"/>
      <c r="GP26" s="62"/>
      <c r="GQ26" s="62"/>
      <c r="GR26" s="62"/>
      <c r="GS26" s="62"/>
    </row>
    <row r="27" spans="1:201" ht="18" customHeight="1" x14ac:dyDescent="0.15">
      <c r="A27" s="43"/>
      <c r="B27" s="43"/>
      <c r="C27" s="43"/>
      <c r="D27" s="43"/>
      <c r="E27" s="43"/>
      <c r="F27" s="43"/>
      <c r="G27" s="43"/>
      <c r="H27" s="43"/>
      <c r="I27" s="43"/>
      <c r="J27" s="43"/>
      <c r="K27" s="1142"/>
      <c r="L27" s="1143"/>
      <c r="M27" s="1149"/>
      <c r="N27" s="1150"/>
      <c r="O27" s="1150"/>
      <c r="P27" s="1150"/>
      <c r="Q27" s="1151"/>
      <c r="R27" s="1155"/>
      <c r="S27" s="1156"/>
      <c r="T27" s="1156"/>
      <c r="U27" s="1156"/>
      <c r="V27" s="1156"/>
      <c r="W27" s="1156"/>
      <c r="X27" s="1157"/>
      <c r="Y27" s="1155"/>
      <c r="Z27" s="1156"/>
      <c r="AA27" s="1156"/>
      <c r="AB27" s="1156"/>
      <c r="AC27" s="1156"/>
      <c r="AD27" s="1156"/>
      <c r="AE27" s="1157"/>
      <c r="AF27" s="1215"/>
      <c r="AG27" s="1216"/>
      <c r="AH27" s="1216"/>
      <c r="AI27" s="1216"/>
      <c r="AJ27" s="1216"/>
      <c r="AK27" s="1216"/>
      <c r="AL27" s="1217"/>
      <c r="AM27" s="1215"/>
      <c r="AN27" s="1216"/>
      <c r="AO27" s="1216"/>
      <c r="AP27" s="1216"/>
      <c r="AQ27" s="1216"/>
      <c r="AR27" s="1216"/>
      <c r="AS27" s="1217"/>
      <c r="AT27" s="1224"/>
      <c r="AU27" s="1224"/>
      <c r="AV27" s="1224"/>
      <c r="AW27" s="1224"/>
      <c r="AX27" s="1224"/>
      <c r="AY27" s="1224"/>
      <c r="AZ27" s="1224"/>
      <c r="BA27" s="1224"/>
      <c r="BB27" s="1193"/>
      <c r="BC27" s="1193"/>
      <c r="BD27" s="1193"/>
      <c r="BE27" s="1193"/>
      <c r="BF27" s="567" t="s">
        <v>
84</v>
      </c>
      <c r="BG27" s="567"/>
      <c r="BH27" s="567"/>
      <c r="BI27" s="567"/>
      <c r="BJ27" s="567"/>
      <c r="BK27" s="567"/>
      <c r="BL27" s="632">
        <v>
317</v>
      </c>
      <c r="BM27" s="633"/>
      <c r="BN27" s="633"/>
      <c r="BO27" s="633"/>
      <c r="BP27" s="633"/>
      <c r="BQ27" s="1194">
        <v>
372</v>
      </c>
      <c r="BR27" s="1194"/>
      <c r="BS27" s="1194"/>
      <c r="BT27" s="1194"/>
      <c r="BU27" s="1194"/>
      <c r="BV27" s="633">
        <v>
305</v>
      </c>
      <c r="BW27" s="633"/>
      <c r="BX27" s="633"/>
      <c r="BY27" s="633"/>
      <c r="BZ27" s="633"/>
      <c r="CA27" s="633">
        <v>
305</v>
      </c>
      <c r="CB27" s="633"/>
      <c r="CC27" s="633"/>
      <c r="CD27" s="633"/>
      <c r="CE27" s="633"/>
      <c r="CF27" s="1194">
        <v>
306</v>
      </c>
      <c r="CG27" s="1194"/>
      <c r="CH27" s="1194"/>
      <c r="CI27" s="1194"/>
      <c r="CJ27" s="1195"/>
      <c r="CK27" s="1187" t="s">
        <v>
955</v>
      </c>
      <c r="CL27" s="1188"/>
      <c r="CM27" s="1188"/>
      <c r="CN27" s="1188"/>
      <c r="CO27" s="1189"/>
      <c r="CP27" s="1190">
        <f t="shared" si="0"/>
        <v>
867</v>
      </c>
      <c r="CQ27" s="1184"/>
      <c r="CR27" s="1184"/>
      <c r="CS27" s="1184">
        <f t="shared" si="1"/>
        <v>
434</v>
      </c>
      <c r="CT27" s="1184"/>
      <c r="CU27" s="1184"/>
      <c r="CV27" s="1184">
        <f t="shared" si="2"/>
        <v>
433</v>
      </c>
      <c r="CW27" s="1184"/>
      <c r="CX27" s="1184"/>
      <c r="CY27" s="1184">
        <f t="shared" ref="CY27:CY33" si="10">
DB27+DE27</f>
        <v>
159</v>
      </c>
      <c r="CZ27" s="1184"/>
      <c r="DA27" s="1184"/>
      <c r="DB27" s="1184">
        <v>
77</v>
      </c>
      <c r="DC27" s="1184"/>
      <c r="DD27" s="1184"/>
      <c r="DE27" s="1184">
        <v>
82</v>
      </c>
      <c r="DF27" s="1184"/>
      <c r="DG27" s="1184"/>
      <c r="DH27" s="1184">
        <f t="shared" si="3"/>
        <v>
148</v>
      </c>
      <c r="DI27" s="1184"/>
      <c r="DJ27" s="1184"/>
      <c r="DK27" s="1184">
        <v>
68</v>
      </c>
      <c r="DL27" s="1184"/>
      <c r="DM27" s="1184"/>
      <c r="DN27" s="1184">
        <v>
80</v>
      </c>
      <c r="DO27" s="1184"/>
      <c r="DP27" s="1184"/>
      <c r="DQ27" s="1184">
        <f t="shared" si="4"/>
        <v>
159</v>
      </c>
      <c r="DR27" s="1184"/>
      <c r="DS27" s="1184"/>
      <c r="DT27" s="1184">
        <v>
83</v>
      </c>
      <c r="DU27" s="1184"/>
      <c r="DV27" s="1184"/>
      <c r="DW27" s="1184">
        <v>
76</v>
      </c>
      <c r="DX27" s="1184"/>
      <c r="DY27" s="1184"/>
      <c r="DZ27" s="1184">
        <f t="shared" si="5"/>
        <v>
127</v>
      </c>
      <c r="EA27" s="1184"/>
      <c r="EB27" s="1184"/>
      <c r="EC27" s="1184">
        <v>
64</v>
      </c>
      <c r="ED27" s="1184"/>
      <c r="EE27" s="1184"/>
      <c r="EF27" s="1184">
        <v>
63</v>
      </c>
      <c r="EG27" s="1184"/>
      <c r="EH27" s="1184"/>
      <c r="EI27" s="1184">
        <f t="shared" si="6"/>
        <v>
151</v>
      </c>
      <c r="EJ27" s="1184"/>
      <c r="EK27" s="1184"/>
      <c r="EL27" s="1184">
        <v>
74</v>
      </c>
      <c r="EM27" s="1184"/>
      <c r="EN27" s="1184"/>
      <c r="EO27" s="1184">
        <v>
77</v>
      </c>
      <c r="EP27" s="1184"/>
      <c r="EQ27" s="1184"/>
      <c r="ER27" s="1184">
        <f t="shared" si="7"/>
        <v>
123</v>
      </c>
      <c r="ES27" s="1184"/>
      <c r="ET27" s="1184"/>
      <c r="EU27" s="1184">
        <v>
68</v>
      </c>
      <c r="EV27" s="1184"/>
      <c r="EW27" s="1184"/>
      <c r="EX27" s="1184">
        <v>
55</v>
      </c>
      <c r="EY27" s="1184"/>
      <c r="EZ27" s="1184"/>
      <c r="FA27" s="1184">
        <v>
0</v>
      </c>
      <c r="FB27" s="1184"/>
      <c r="FC27" s="1184"/>
      <c r="FD27" s="1182" t="s">
        <v>
956</v>
      </c>
      <c r="FE27" s="1182"/>
      <c r="FF27" s="1182"/>
      <c r="FG27" s="1182" t="s">
        <v>
957</v>
      </c>
      <c r="FH27" s="1182"/>
      <c r="FI27" s="1182"/>
      <c r="FJ27" s="1184">
        <f t="shared" si="9"/>
        <v>
26</v>
      </c>
      <c r="FK27" s="1184"/>
      <c r="FL27" s="1184"/>
      <c r="FM27" s="1184">
        <v>
5</v>
      </c>
      <c r="FN27" s="1184"/>
      <c r="FO27" s="1184"/>
      <c r="FP27" s="1184">
        <v>
5</v>
      </c>
      <c r="FQ27" s="1184"/>
      <c r="FR27" s="1184"/>
      <c r="FS27" s="1184">
        <v>
4</v>
      </c>
      <c r="FT27" s="1184"/>
      <c r="FU27" s="1184"/>
      <c r="FV27" s="1184">
        <v>
4</v>
      </c>
      <c r="FW27" s="1184"/>
      <c r="FX27" s="1184"/>
      <c r="FY27" s="1184">
        <v>
4</v>
      </c>
      <c r="FZ27" s="1184"/>
      <c r="GA27" s="1184"/>
      <c r="GB27" s="1184">
        <v>
4</v>
      </c>
      <c r="GC27" s="1184"/>
      <c r="GD27" s="1184"/>
      <c r="GE27" s="1182" t="s">
        <v>
948</v>
      </c>
      <c r="GF27" s="1182"/>
      <c r="GG27" s="1183"/>
      <c r="GH27" s="5"/>
      <c r="GI27" s="5"/>
      <c r="GJ27" s="5"/>
      <c r="GK27" s="5"/>
      <c r="GL27" s="5"/>
      <c r="GM27" s="5"/>
      <c r="GN27" s="5"/>
      <c r="GO27" s="5"/>
      <c r="GP27" s="63"/>
      <c r="GQ27" s="63"/>
      <c r="GR27" s="63"/>
      <c r="GS27" s="63"/>
    </row>
    <row r="28" spans="1:201" ht="18" customHeight="1" x14ac:dyDescent="0.15">
      <c r="A28" s="43"/>
      <c r="B28" s="43"/>
      <c r="C28" s="43"/>
      <c r="D28" s="43"/>
      <c r="E28" s="43"/>
      <c r="F28" s="43"/>
      <c r="G28" s="43"/>
      <c r="H28" s="43"/>
      <c r="I28" s="43"/>
      <c r="J28" s="43"/>
      <c r="K28" s="1142"/>
      <c r="L28" s="1143"/>
      <c r="M28" s="1149" t="s">
        <v>
469</v>
      </c>
      <c r="N28" s="1150"/>
      <c r="O28" s="1150"/>
      <c r="P28" s="1150"/>
      <c r="Q28" s="1151"/>
      <c r="R28" s="1155">
        <v>
531</v>
      </c>
      <c r="S28" s="1156"/>
      <c r="T28" s="1156"/>
      <c r="U28" s="1156"/>
      <c r="V28" s="1156"/>
      <c r="W28" s="1156"/>
      <c r="X28" s="1157"/>
      <c r="Y28" s="1155">
        <v>
44502470</v>
      </c>
      <c r="Z28" s="1156"/>
      <c r="AA28" s="1156"/>
      <c r="AB28" s="1156"/>
      <c r="AC28" s="1156"/>
      <c r="AD28" s="1156"/>
      <c r="AE28" s="1157"/>
      <c r="AF28" s="1215"/>
      <c r="AG28" s="1216"/>
      <c r="AH28" s="1216"/>
      <c r="AI28" s="1216"/>
      <c r="AJ28" s="1216"/>
      <c r="AK28" s="1216"/>
      <c r="AL28" s="1217"/>
      <c r="AM28" s="1215"/>
      <c r="AN28" s="1216"/>
      <c r="AO28" s="1216"/>
      <c r="AP28" s="1216"/>
      <c r="AQ28" s="1216"/>
      <c r="AR28" s="1216"/>
      <c r="AS28" s="1217"/>
      <c r="AT28" s="1224"/>
      <c r="AU28" s="1224"/>
      <c r="AV28" s="1224"/>
      <c r="AW28" s="1224"/>
      <c r="AX28" s="1224"/>
      <c r="AY28" s="1224"/>
      <c r="AZ28" s="1224"/>
      <c r="BA28" s="1224"/>
      <c r="BB28" s="1193"/>
      <c r="BC28" s="1193"/>
      <c r="BD28" s="1193" t="s">
        <v>
426</v>
      </c>
      <c r="BE28" s="1193"/>
      <c r="BF28" s="567" t="s">
        <v>
83</v>
      </c>
      <c r="BG28" s="567"/>
      <c r="BH28" s="567"/>
      <c r="BI28" s="567"/>
      <c r="BJ28" s="567"/>
      <c r="BK28" s="567"/>
      <c r="BL28" s="632">
        <v>
2533</v>
      </c>
      <c r="BM28" s="633"/>
      <c r="BN28" s="633"/>
      <c r="BO28" s="633"/>
      <c r="BP28" s="633"/>
      <c r="BQ28" s="1194">
        <v>
2571</v>
      </c>
      <c r="BR28" s="1194"/>
      <c r="BS28" s="1194"/>
      <c r="BT28" s="1194"/>
      <c r="BU28" s="1194"/>
      <c r="BV28" s="633">
        <v>
2657</v>
      </c>
      <c r="BW28" s="633"/>
      <c r="BX28" s="633"/>
      <c r="BY28" s="633"/>
      <c r="BZ28" s="633"/>
      <c r="CA28" s="633">
        <v>
2673</v>
      </c>
      <c r="CB28" s="633"/>
      <c r="CC28" s="633"/>
      <c r="CD28" s="633"/>
      <c r="CE28" s="633"/>
      <c r="CF28" s="1194">
        <v>
2804</v>
      </c>
      <c r="CG28" s="1194"/>
      <c r="CH28" s="1194"/>
      <c r="CI28" s="1194"/>
      <c r="CJ28" s="1195"/>
      <c r="CK28" s="1187" t="s">
        <v>
958</v>
      </c>
      <c r="CL28" s="1188"/>
      <c r="CM28" s="1188"/>
      <c r="CN28" s="1188"/>
      <c r="CO28" s="1189"/>
      <c r="CP28" s="1190">
        <f t="shared" si="0"/>
        <v>
552</v>
      </c>
      <c r="CQ28" s="1184"/>
      <c r="CR28" s="1184"/>
      <c r="CS28" s="1184">
        <f t="shared" si="1"/>
        <v>
280</v>
      </c>
      <c r="CT28" s="1184"/>
      <c r="CU28" s="1184"/>
      <c r="CV28" s="1184">
        <f t="shared" si="2"/>
        <v>
272</v>
      </c>
      <c r="CW28" s="1184"/>
      <c r="CX28" s="1184"/>
      <c r="CY28" s="1184">
        <f t="shared" si="10"/>
        <v>
98</v>
      </c>
      <c r="CZ28" s="1184"/>
      <c r="DA28" s="1184"/>
      <c r="DB28" s="1184">
        <v>
53</v>
      </c>
      <c r="DC28" s="1184"/>
      <c r="DD28" s="1184"/>
      <c r="DE28" s="1184">
        <v>
45</v>
      </c>
      <c r="DF28" s="1184"/>
      <c r="DG28" s="1184"/>
      <c r="DH28" s="1184">
        <f t="shared" si="3"/>
        <v>
91</v>
      </c>
      <c r="DI28" s="1184"/>
      <c r="DJ28" s="1184"/>
      <c r="DK28" s="1184">
        <v>
46</v>
      </c>
      <c r="DL28" s="1184"/>
      <c r="DM28" s="1184"/>
      <c r="DN28" s="1184">
        <v>
45</v>
      </c>
      <c r="DO28" s="1184"/>
      <c r="DP28" s="1184"/>
      <c r="DQ28" s="1184">
        <f t="shared" si="4"/>
        <v>
94</v>
      </c>
      <c r="DR28" s="1184"/>
      <c r="DS28" s="1184"/>
      <c r="DT28" s="1184">
        <v>
46</v>
      </c>
      <c r="DU28" s="1184"/>
      <c r="DV28" s="1184"/>
      <c r="DW28" s="1184">
        <v>
48</v>
      </c>
      <c r="DX28" s="1184"/>
      <c r="DY28" s="1184"/>
      <c r="DZ28" s="1184">
        <f t="shared" si="5"/>
        <v>
82</v>
      </c>
      <c r="EA28" s="1184"/>
      <c r="EB28" s="1184"/>
      <c r="EC28" s="1184">
        <v>
44</v>
      </c>
      <c r="ED28" s="1184"/>
      <c r="EE28" s="1184"/>
      <c r="EF28" s="1184">
        <v>
38</v>
      </c>
      <c r="EG28" s="1184"/>
      <c r="EH28" s="1184"/>
      <c r="EI28" s="1184">
        <f t="shared" si="6"/>
        <v>
95</v>
      </c>
      <c r="EJ28" s="1184"/>
      <c r="EK28" s="1184"/>
      <c r="EL28" s="1184">
        <v>
46</v>
      </c>
      <c r="EM28" s="1184"/>
      <c r="EN28" s="1184"/>
      <c r="EO28" s="1184">
        <v>
49</v>
      </c>
      <c r="EP28" s="1184"/>
      <c r="EQ28" s="1184"/>
      <c r="ER28" s="1184">
        <f t="shared" si="7"/>
        <v>
92</v>
      </c>
      <c r="ES28" s="1184"/>
      <c r="ET28" s="1184"/>
      <c r="EU28" s="1184">
        <v>
45</v>
      </c>
      <c r="EV28" s="1184"/>
      <c r="EW28" s="1184"/>
      <c r="EX28" s="1184">
        <v>
47</v>
      </c>
      <c r="EY28" s="1184"/>
      <c r="EZ28" s="1184"/>
      <c r="FA28" s="1184">
        <v>
0</v>
      </c>
      <c r="FB28" s="1184"/>
      <c r="FC28" s="1184"/>
      <c r="FD28" s="1182" t="s">
        <v>
957</v>
      </c>
      <c r="FE28" s="1182"/>
      <c r="FF28" s="1182"/>
      <c r="FG28" s="1182" t="s">
        <v>
956</v>
      </c>
      <c r="FH28" s="1182"/>
      <c r="FI28" s="1182"/>
      <c r="FJ28" s="1184">
        <f t="shared" si="9"/>
        <v>
18</v>
      </c>
      <c r="FK28" s="1184"/>
      <c r="FL28" s="1184"/>
      <c r="FM28" s="1184">
        <v>
3</v>
      </c>
      <c r="FN28" s="1184"/>
      <c r="FO28" s="1184"/>
      <c r="FP28" s="1184">
        <v>
3</v>
      </c>
      <c r="FQ28" s="1184"/>
      <c r="FR28" s="1184"/>
      <c r="FS28" s="1184">
        <v>
3</v>
      </c>
      <c r="FT28" s="1184"/>
      <c r="FU28" s="1184"/>
      <c r="FV28" s="1184">
        <v>
3</v>
      </c>
      <c r="FW28" s="1184"/>
      <c r="FX28" s="1184"/>
      <c r="FY28" s="1184">
        <v>
3</v>
      </c>
      <c r="FZ28" s="1184"/>
      <c r="GA28" s="1184"/>
      <c r="GB28" s="1184">
        <v>
3</v>
      </c>
      <c r="GC28" s="1184"/>
      <c r="GD28" s="1184"/>
      <c r="GE28" s="1182" t="s">
        <v>
957</v>
      </c>
      <c r="GF28" s="1182"/>
      <c r="GG28" s="1183"/>
      <c r="GH28" s="5"/>
      <c r="GI28" s="22"/>
      <c r="GJ28" s="5"/>
      <c r="GK28" s="5"/>
      <c r="GL28" s="5"/>
      <c r="GM28" s="5"/>
      <c r="GN28" s="5"/>
      <c r="GO28" s="5"/>
      <c r="GP28" s="63"/>
      <c r="GQ28" s="63"/>
      <c r="GR28" s="63"/>
      <c r="GS28" s="63"/>
    </row>
    <row r="29" spans="1:201" ht="18" customHeight="1" x14ac:dyDescent="0.15">
      <c r="A29" s="43"/>
      <c r="B29" s="43"/>
      <c r="C29" s="43"/>
      <c r="D29" s="43"/>
      <c r="E29" s="43"/>
      <c r="F29" s="43"/>
      <c r="G29" s="43"/>
      <c r="H29" s="43"/>
      <c r="I29" s="43"/>
      <c r="J29" s="43"/>
      <c r="K29" s="1144"/>
      <c r="L29" s="1145"/>
      <c r="M29" s="1158"/>
      <c r="N29" s="1159"/>
      <c r="O29" s="1159"/>
      <c r="P29" s="1159"/>
      <c r="Q29" s="1160"/>
      <c r="R29" s="1161"/>
      <c r="S29" s="1162"/>
      <c r="T29" s="1162"/>
      <c r="U29" s="1162"/>
      <c r="V29" s="1162"/>
      <c r="W29" s="1162"/>
      <c r="X29" s="1163"/>
      <c r="Y29" s="1161"/>
      <c r="Z29" s="1162"/>
      <c r="AA29" s="1162"/>
      <c r="AB29" s="1162"/>
      <c r="AC29" s="1162"/>
      <c r="AD29" s="1162"/>
      <c r="AE29" s="1163"/>
      <c r="AF29" s="1218"/>
      <c r="AG29" s="1219"/>
      <c r="AH29" s="1219"/>
      <c r="AI29" s="1219"/>
      <c r="AJ29" s="1219"/>
      <c r="AK29" s="1219"/>
      <c r="AL29" s="1220"/>
      <c r="AM29" s="1218"/>
      <c r="AN29" s="1219"/>
      <c r="AO29" s="1219"/>
      <c r="AP29" s="1219"/>
      <c r="AQ29" s="1219"/>
      <c r="AR29" s="1219"/>
      <c r="AS29" s="1220"/>
      <c r="AT29" s="1224"/>
      <c r="AU29" s="1224"/>
      <c r="AV29" s="1224"/>
      <c r="AW29" s="1224"/>
      <c r="AX29" s="1224"/>
      <c r="AY29" s="1224"/>
      <c r="AZ29" s="1224"/>
      <c r="BA29" s="1224"/>
      <c r="BB29" s="1193"/>
      <c r="BC29" s="1193"/>
      <c r="BD29" s="1193"/>
      <c r="BE29" s="1193"/>
      <c r="BF29" s="567" t="s">
        <v>
84</v>
      </c>
      <c r="BG29" s="567"/>
      <c r="BH29" s="567"/>
      <c r="BI29" s="567"/>
      <c r="BJ29" s="567"/>
      <c r="BK29" s="567"/>
      <c r="BL29" s="632">
        <v>
2362</v>
      </c>
      <c r="BM29" s="633"/>
      <c r="BN29" s="633"/>
      <c r="BO29" s="633"/>
      <c r="BP29" s="633"/>
      <c r="BQ29" s="1194">
        <v>
2399</v>
      </c>
      <c r="BR29" s="1194"/>
      <c r="BS29" s="1194"/>
      <c r="BT29" s="1194"/>
      <c r="BU29" s="1194"/>
      <c r="BV29" s="633">
        <v>
2449</v>
      </c>
      <c r="BW29" s="633"/>
      <c r="BX29" s="633"/>
      <c r="BY29" s="633"/>
      <c r="BZ29" s="633"/>
      <c r="CA29" s="633">
        <v>
2554</v>
      </c>
      <c r="CB29" s="633"/>
      <c r="CC29" s="633"/>
      <c r="CD29" s="633"/>
      <c r="CE29" s="633"/>
      <c r="CF29" s="1194">
        <v>
2676</v>
      </c>
      <c r="CG29" s="1194"/>
      <c r="CH29" s="1194"/>
      <c r="CI29" s="1194"/>
      <c r="CJ29" s="1195"/>
      <c r="CK29" s="1187" t="s">
        <v>
959</v>
      </c>
      <c r="CL29" s="1188"/>
      <c r="CM29" s="1188"/>
      <c r="CN29" s="1188"/>
      <c r="CO29" s="1189"/>
      <c r="CP29" s="1190">
        <f t="shared" si="0"/>
        <v>
659</v>
      </c>
      <c r="CQ29" s="1184"/>
      <c r="CR29" s="1184"/>
      <c r="CS29" s="1184">
        <f t="shared" si="1"/>
        <v>
332</v>
      </c>
      <c r="CT29" s="1184"/>
      <c r="CU29" s="1184"/>
      <c r="CV29" s="1184">
        <f t="shared" si="2"/>
        <v>
327</v>
      </c>
      <c r="CW29" s="1184"/>
      <c r="CX29" s="1184"/>
      <c r="CY29" s="1184">
        <f t="shared" si="10"/>
        <v>
134</v>
      </c>
      <c r="CZ29" s="1184"/>
      <c r="DA29" s="1184"/>
      <c r="DB29" s="1184">
        <v>
69</v>
      </c>
      <c r="DC29" s="1184"/>
      <c r="DD29" s="1184"/>
      <c r="DE29" s="1184">
        <v>
65</v>
      </c>
      <c r="DF29" s="1184"/>
      <c r="DG29" s="1184"/>
      <c r="DH29" s="1184">
        <f t="shared" si="3"/>
        <v>
106</v>
      </c>
      <c r="DI29" s="1184"/>
      <c r="DJ29" s="1184"/>
      <c r="DK29" s="1184">
        <v>
51</v>
      </c>
      <c r="DL29" s="1184"/>
      <c r="DM29" s="1184"/>
      <c r="DN29" s="1184">
        <v>
55</v>
      </c>
      <c r="DO29" s="1184"/>
      <c r="DP29" s="1184"/>
      <c r="DQ29" s="1184">
        <f t="shared" si="4"/>
        <v>
113</v>
      </c>
      <c r="DR29" s="1184"/>
      <c r="DS29" s="1184"/>
      <c r="DT29" s="1184">
        <v>
58</v>
      </c>
      <c r="DU29" s="1184"/>
      <c r="DV29" s="1184"/>
      <c r="DW29" s="1184">
        <v>
55</v>
      </c>
      <c r="DX29" s="1184"/>
      <c r="DY29" s="1184"/>
      <c r="DZ29" s="1184">
        <f t="shared" si="5"/>
        <v>
91</v>
      </c>
      <c r="EA29" s="1184"/>
      <c r="EB29" s="1184"/>
      <c r="EC29" s="1184">
        <v>
47</v>
      </c>
      <c r="ED29" s="1184"/>
      <c r="EE29" s="1184"/>
      <c r="EF29" s="1184">
        <v>
44</v>
      </c>
      <c r="EG29" s="1184"/>
      <c r="EH29" s="1184"/>
      <c r="EI29" s="1184">
        <f t="shared" si="6"/>
        <v>
104</v>
      </c>
      <c r="EJ29" s="1184"/>
      <c r="EK29" s="1184"/>
      <c r="EL29" s="1184">
        <v>
56</v>
      </c>
      <c r="EM29" s="1184"/>
      <c r="EN29" s="1184"/>
      <c r="EO29" s="1184">
        <v>
48</v>
      </c>
      <c r="EP29" s="1184"/>
      <c r="EQ29" s="1184"/>
      <c r="ER29" s="1184">
        <f t="shared" si="7"/>
        <v>
111</v>
      </c>
      <c r="ES29" s="1184"/>
      <c r="ET29" s="1184"/>
      <c r="EU29" s="1184">
        <v>
51</v>
      </c>
      <c r="EV29" s="1184"/>
      <c r="EW29" s="1184"/>
      <c r="EX29" s="1184">
        <v>
60</v>
      </c>
      <c r="EY29" s="1184"/>
      <c r="EZ29" s="1184"/>
      <c r="FA29" s="1184">
        <v>
18</v>
      </c>
      <c r="FB29" s="1184"/>
      <c r="FC29" s="1184"/>
      <c r="FD29" s="1184">
        <v>
12</v>
      </c>
      <c r="FE29" s="1184"/>
      <c r="FF29" s="1184"/>
      <c r="FG29" s="1184">
        <v>
6</v>
      </c>
      <c r="FH29" s="1184"/>
      <c r="FI29" s="1184"/>
      <c r="FJ29" s="1184">
        <f t="shared" si="9"/>
        <v>
19</v>
      </c>
      <c r="FK29" s="1184"/>
      <c r="FL29" s="1184"/>
      <c r="FM29" s="1184">
        <v>
4</v>
      </c>
      <c r="FN29" s="1184"/>
      <c r="FO29" s="1184"/>
      <c r="FP29" s="1184">
        <v>
3</v>
      </c>
      <c r="FQ29" s="1184"/>
      <c r="FR29" s="1184"/>
      <c r="FS29" s="1184">
        <v>
3</v>
      </c>
      <c r="FT29" s="1184"/>
      <c r="FU29" s="1184"/>
      <c r="FV29" s="1184">
        <v>
3</v>
      </c>
      <c r="FW29" s="1184"/>
      <c r="FX29" s="1184"/>
      <c r="FY29" s="1184">
        <v>
3</v>
      </c>
      <c r="FZ29" s="1184"/>
      <c r="GA29" s="1184"/>
      <c r="GB29" s="1184">
        <v>
3</v>
      </c>
      <c r="GC29" s="1184"/>
      <c r="GD29" s="1184"/>
      <c r="GE29" s="1184">
        <v>
3</v>
      </c>
      <c r="GF29" s="1184"/>
      <c r="GG29" s="1192"/>
      <c r="GH29" s="22"/>
      <c r="GI29" s="22"/>
      <c r="GJ29" s="5"/>
      <c r="GK29" s="5"/>
      <c r="GL29" s="5"/>
      <c r="GM29" s="5"/>
      <c r="GN29" s="5"/>
      <c r="GO29" s="5"/>
      <c r="GP29" s="63"/>
      <c r="GQ29" s="63"/>
      <c r="GR29" s="63"/>
      <c r="GS29" s="63"/>
    </row>
    <row r="30" spans="1:201" ht="18" customHeight="1" x14ac:dyDescent="0.15">
      <c r="A30" s="43"/>
      <c r="B30" s="43"/>
      <c r="C30" s="43"/>
      <c r="D30" s="43"/>
      <c r="E30" s="43"/>
      <c r="F30" s="43"/>
      <c r="G30" s="43"/>
      <c r="H30" s="43"/>
      <c r="I30" s="43"/>
      <c r="J30" s="43"/>
      <c r="K30" s="4"/>
      <c r="L30" s="62"/>
      <c r="M30" s="231" t="s">
        <v>
699</v>
      </c>
      <c r="N30" s="488"/>
      <c r="O30" s="488"/>
      <c r="P30" s="488"/>
      <c r="Q30" s="488"/>
      <c r="R30" s="488"/>
      <c r="S30" s="488"/>
      <c r="T30" s="488"/>
      <c r="U30" s="488"/>
      <c r="V30" s="488"/>
      <c r="W30" s="489"/>
      <c r="X30" s="489"/>
      <c r="Y30" s="489"/>
      <c r="Z30" s="489"/>
      <c r="AA30" s="489"/>
      <c r="AB30" s="489"/>
      <c r="AC30" s="489"/>
      <c r="AD30" s="489"/>
      <c r="AE30" s="489"/>
      <c r="AF30" s="489"/>
      <c r="AG30" s="489"/>
      <c r="AH30" s="489"/>
      <c r="AI30" s="489"/>
      <c r="AJ30" s="489"/>
      <c r="AK30" s="489"/>
      <c r="AL30" s="489"/>
      <c r="AM30" s="489"/>
      <c r="AN30" s="489"/>
      <c r="AO30" s="489"/>
      <c r="AP30" s="489"/>
      <c r="AQ30" s="489"/>
      <c r="AR30" s="489"/>
      <c r="AS30" s="489"/>
      <c r="AT30" s="489"/>
      <c r="AU30" s="489"/>
      <c r="AV30" s="489"/>
      <c r="AW30" s="489"/>
      <c r="AX30" s="489"/>
      <c r="AY30" s="489"/>
      <c r="AZ30" s="489"/>
      <c r="BA30" s="489"/>
      <c r="BB30" s="1193"/>
      <c r="BC30" s="1193"/>
      <c r="BD30" s="1193" t="s">
        <v>
428</v>
      </c>
      <c r="BE30" s="1193"/>
      <c r="BF30" s="567" t="s">
        <v>
83</v>
      </c>
      <c r="BG30" s="567"/>
      <c r="BH30" s="567"/>
      <c r="BI30" s="567"/>
      <c r="BJ30" s="567"/>
      <c r="BK30" s="567"/>
      <c r="BL30" s="632" t="s">
        <v>
273</v>
      </c>
      <c r="BM30" s="633"/>
      <c r="BN30" s="633"/>
      <c r="BO30" s="633"/>
      <c r="BP30" s="633"/>
      <c r="BQ30" s="1194" t="s">
        <v>
273</v>
      </c>
      <c r="BR30" s="1194"/>
      <c r="BS30" s="1194"/>
      <c r="BT30" s="1194"/>
      <c r="BU30" s="1194"/>
      <c r="BV30" s="633" t="s">
        <v>
1000</v>
      </c>
      <c r="BW30" s="633"/>
      <c r="BX30" s="633"/>
      <c r="BY30" s="633"/>
      <c r="BZ30" s="633"/>
      <c r="CA30" s="633" t="s">
        <v>
3</v>
      </c>
      <c r="CB30" s="633"/>
      <c r="CC30" s="633"/>
      <c r="CD30" s="633"/>
      <c r="CE30" s="633"/>
      <c r="CF30" s="1194" t="s">
        <v>
1000</v>
      </c>
      <c r="CG30" s="1194"/>
      <c r="CH30" s="1194"/>
      <c r="CI30" s="1194"/>
      <c r="CJ30" s="1195"/>
      <c r="CK30" s="1187" t="s">
        <v>
960</v>
      </c>
      <c r="CL30" s="1188"/>
      <c r="CM30" s="1188"/>
      <c r="CN30" s="1188"/>
      <c r="CO30" s="1189"/>
      <c r="CP30" s="1190">
        <f t="shared" si="0"/>
        <v>
553</v>
      </c>
      <c r="CQ30" s="1184"/>
      <c r="CR30" s="1184"/>
      <c r="CS30" s="1184">
        <f t="shared" si="1"/>
        <v>
279</v>
      </c>
      <c r="CT30" s="1184"/>
      <c r="CU30" s="1184"/>
      <c r="CV30" s="1184">
        <f t="shared" si="2"/>
        <v>
274</v>
      </c>
      <c r="CW30" s="1184"/>
      <c r="CX30" s="1184"/>
      <c r="CY30" s="1184">
        <f t="shared" si="10"/>
        <v>
95</v>
      </c>
      <c r="CZ30" s="1184"/>
      <c r="DA30" s="1184"/>
      <c r="DB30" s="1184">
        <v>
49</v>
      </c>
      <c r="DC30" s="1184"/>
      <c r="DD30" s="1184"/>
      <c r="DE30" s="1184">
        <v>
46</v>
      </c>
      <c r="DF30" s="1184"/>
      <c r="DG30" s="1184"/>
      <c r="DH30" s="1184">
        <f t="shared" si="3"/>
        <v>
98</v>
      </c>
      <c r="DI30" s="1184"/>
      <c r="DJ30" s="1184"/>
      <c r="DK30" s="1184">
        <v>
50</v>
      </c>
      <c r="DL30" s="1184"/>
      <c r="DM30" s="1184"/>
      <c r="DN30" s="1184">
        <v>
48</v>
      </c>
      <c r="DO30" s="1184"/>
      <c r="DP30" s="1184"/>
      <c r="DQ30" s="1184">
        <f t="shared" si="4"/>
        <v>
86</v>
      </c>
      <c r="DR30" s="1184"/>
      <c r="DS30" s="1184"/>
      <c r="DT30" s="1184">
        <v>
45</v>
      </c>
      <c r="DU30" s="1184"/>
      <c r="DV30" s="1184"/>
      <c r="DW30" s="1184">
        <v>
41</v>
      </c>
      <c r="DX30" s="1184"/>
      <c r="DY30" s="1184"/>
      <c r="DZ30" s="1184">
        <f t="shared" si="5"/>
        <v>
116</v>
      </c>
      <c r="EA30" s="1184"/>
      <c r="EB30" s="1184"/>
      <c r="EC30" s="1184">
        <v>
53</v>
      </c>
      <c r="ED30" s="1184"/>
      <c r="EE30" s="1184"/>
      <c r="EF30" s="1184">
        <v>
63</v>
      </c>
      <c r="EG30" s="1184"/>
      <c r="EH30" s="1184"/>
      <c r="EI30" s="1184">
        <f t="shared" si="6"/>
        <v>
84</v>
      </c>
      <c r="EJ30" s="1184"/>
      <c r="EK30" s="1184"/>
      <c r="EL30" s="1184">
        <v>
47</v>
      </c>
      <c r="EM30" s="1184"/>
      <c r="EN30" s="1184"/>
      <c r="EO30" s="1184">
        <v>
37</v>
      </c>
      <c r="EP30" s="1184"/>
      <c r="EQ30" s="1184"/>
      <c r="ER30" s="1184">
        <f t="shared" si="7"/>
        <v>
74</v>
      </c>
      <c r="ES30" s="1184"/>
      <c r="ET30" s="1184"/>
      <c r="EU30" s="1184">
        <v>
35</v>
      </c>
      <c r="EV30" s="1184"/>
      <c r="EW30" s="1184"/>
      <c r="EX30" s="1184">
        <v>
39</v>
      </c>
      <c r="EY30" s="1184"/>
      <c r="EZ30" s="1184"/>
      <c r="FA30" s="1184">
        <v>
0</v>
      </c>
      <c r="FB30" s="1184"/>
      <c r="FC30" s="1184"/>
      <c r="FD30" s="1182" t="s">
        <v>
948</v>
      </c>
      <c r="FE30" s="1182"/>
      <c r="FF30" s="1182"/>
      <c r="FG30" s="1182" t="s">
        <v>
948</v>
      </c>
      <c r="FH30" s="1182"/>
      <c r="FI30" s="1182"/>
      <c r="FJ30" s="1184">
        <f t="shared" si="9"/>
        <v>
17</v>
      </c>
      <c r="FK30" s="1184"/>
      <c r="FL30" s="1184"/>
      <c r="FM30" s="1184">
        <v>
3</v>
      </c>
      <c r="FN30" s="1184"/>
      <c r="FO30" s="1184"/>
      <c r="FP30" s="1184">
        <v>
3</v>
      </c>
      <c r="FQ30" s="1184"/>
      <c r="FR30" s="1184"/>
      <c r="FS30" s="1184">
        <v>
3</v>
      </c>
      <c r="FT30" s="1184"/>
      <c r="FU30" s="1184"/>
      <c r="FV30" s="1184">
        <v>
3</v>
      </c>
      <c r="FW30" s="1184"/>
      <c r="FX30" s="1184"/>
      <c r="FY30" s="1184">
        <v>
3</v>
      </c>
      <c r="FZ30" s="1184"/>
      <c r="GA30" s="1184"/>
      <c r="GB30" s="1184">
        <v>
2</v>
      </c>
      <c r="GC30" s="1184"/>
      <c r="GD30" s="1184"/>
      <c r="GE30" s="1182" t="s">
        <v>
948</v>
      </c>
      <c r="GF30" s="1182"/>
      <c r="GG30" s="1183"/>
      <c r="GH30" s="5"/>
      <c r="GI30" s="5"/>
      <c r="GJ30" s="5"/>
      <c r="GK30" s="5"/>
      <c r="GL30" s="5"/>
      <c r="GM30" s="5"/>
      <c r="GN30" s="5"/>
      <c r="GO30" s="10"/>
      <c r="GP30" s="63"/>
      <c r="GQ30" s="63"/>
      <c r="GR30" s="63"/>
      <c r="GS30" s="63"/>
    </row>
    <row r="31" spans="1:201" ht="18" customHeight="1" x14ac:dyDescent="0.15">
      <c r="A31" s="43"/>
      <c r="B31" s="43"/>
      <c r="C31" s="43"/>
      <c r="D31" s="43"/>
      <c r="E31" s="43"/>
      <c r="F31" s="43"/>
      <c r="G31" s="43"/>
      <c r="H31" s="43"/>
      <c r="I31" s="43"/>
      <c r="J31" s="43"/>
      <c r="K31" s="489"/>
      <c r="L31" s="489"/>
      <c r="M31" s="489"/>
      <c r="P31" s="489"/>
      <c r="Q31" s="489"/>
      <c r="R31" s="489"/>
      <c r="S31" s="489"/>
      <c r="T31" s="489"/>
      <c r="U31" s="489"/>
      <c r="V31" s="489"/>
      <c r="W31" s="489"/>
      <c r="X31" s="489"/>
      <c r="Y31" s="489"/>
      <c r="Z31" s="489"/>
      <c r="AA31" s="489"/>
      <c r="AB31" s="489"/>
      <c r="AC31" s="489"/>
      <c r="AD31" s="489"/>
      <c r="AE31" s="489"/>
      <c r="AF31" s="489"/>
      <c r="AG31" s="489"/>
      <c r="AH31" s="489" t="s">
        <v>
1077</v>
      </c>
      <c r="AI31" s="489"/>
      <c r="AJ31" s="489"/>
      <c r="AK31" s="489"/>
      <c r="AL31" s="489"/>
      <c r="AM31" s="489"/>
      <c r="AN31" s="489"/>
      <c r="AO31" s="489"/>
      <c r="AP31" s="489"/>
      <c r="AQ31" s="489"/>
      <c r="AR31" s="489"/>
      <c r="AS31" s="489"/>
      <c r="AT31" s="489"/>
      <c r="AU31" s="489"/>
      <c r="AV31" s="489"/>
      <c r="AW31" s="489"/>
      <c r="AX31" s="489"/>
      <c r="AY31" s="489"/>
      <c r="AZ31" s="489"/>
      <c r="BA31" s="489"/>
      <c r="BB31" s="1193"/>
      <c r="BC31" s="1193"/>
      <c r="BD31" s="1193"/>
      <c r="BE31" s="1193"/>
      <c r="BF31" s="567" t="s">
        <v>
84</v>
      </c>
      <c r="BG31" s="567"/>
      <c r="BH31" s="567"/>
      <c r="BI31" s="567"/>
      <c r="BJ31" s="567"/>
      <c r="BK31" s="567"/>
      <c r="BL31" s="638" t="s">
        <v>
273</v>
      </c>
      <c r="BM31" s="639"/>
      <c r="BN31" s="639"/>
      <c r="BO31" s="639"/>
      <c r="BP31" s="639"/>
      <c r="BQ31" s="1191" t="s">
        <v>
273</v>
      </c>
      <c r="BR31" s="1191"/>
      <c r="BS31" s="1191"/>
      <c r="BT31" s="1191"/>
      <c r="BU31" s="1191"/>
      <c r="BV31" s="639" t="s">
        <v>
1000</v>
      </c>
      <c r="BW31" s="639"/>
      <c r="BX31" s="639"/>
      <c r="BY31" s="639"/>
      <c r="BZ31" s="639"/>
      <c r="CA31" s="639" t="s">
        <v>
994</v>
      </c>
      <c r="CB31" s="639"/>
      <c r="CC31" s="639"/>
      <c r="CD31" s="639"/>
      <c r="CE31" s="639"/>
      <c r="CF31" s="1191" t="s">
        <v>
1000</v>
      </c>
      <c r="CG31" s="1191"/>
      <c r="CH31" s="1191"/>
      <c r="CI31" s="1191"/>
      <c r="CJ31" s="1225"/>
      <c r="CK31" s="1187" t="s">
        <v>
961</v>
      </c>
      <c r="CL31" s="1188"/>
      <c r="CM31" s="1188"/>
      <c r="CN31" s="1188"/>
      <c r="CO31" s="1189"/>
      <c r="CP31" s="1190">
        <f t="shared" si="0"/>
        <v>
527</v>
      </c>
      <c r="CQ31" s="1184"/>
      <c r="CR31" s="1184"/>
      <c r="CS31" s="1184">
        <f t="shared" si="1"/>
        <v>
265</v>
      </c>
      <c r="CT31" s="1184"/>
      <c r="CU31" s="1184"/>
      <c r="CV31" s="1184">
        <f t="shared" si="2"/>
        <v>
262</v>
      </c>
      <c r="CW31" s="1184"/>
      <c r="CX31" s="1184"/>
      <c r="CY31" s="1184">
        <f t="shared" si="10"/>
        <v>
89</v>
      </c>
      <c r="CZ31" s="1184"/>
      <c r="DA31" s="1184"/>
      <c r="DB31" s="1184">
        <v>
43</v>
      </c>
      <c r="DC31" s="1184"/>
      <c r="DD31" s="1184"/>
      <c r="DE31" s="1184">
        <v>
46</v>
      </c>
      <c r="DF31" s="1184"/>
      <c r="DG31" s="1184"/>
      <c r="DH31" s="1184">
        <f t="shared" si="3"/>
        <v>
99</v>
      </c>
      <c r="DI31" s="1184"/>
      <c r="DJ31" s="1184"/>
      <c r="DK31" s="1184">
        <v>
40</v>
      </c>
      <c r="DL31" s="1184"/>
      <c r="DM31" s="1184"/>
      <c r="DN31" s="1184">
        <v>
59</v>
      </c>
      <c r="DO31" s="1184"/>
      <c r="DP31" s="1184"/>
      <c r="DQ31" s="1184">
        <f t="shared" si="4"/>
        <v>
78</v>
      </c>
      <c r="DR31" s="1184"/>
      <c r="DS31" s="1184"/>
      <c r="DT31" s="1184">
        <v>
41</v>
      </c>
      <c r="DU31" s="1184"/>
      <c r="DV31" s="1184"/>
      <c r="DW31" s="1184">
        <v>
37</v>
      </c>
      <c r="DX31" s="1184"/>
      <c r="DY31" s="1184"/>
      <c r="DZ31" s="1184">
        <f t="shared" si="5"/>
        <v>
87</v>
      </c>
      <c r="EA31" s="1184"/>
      <c r="EB31" s="1184"/>
      <c r="EC31" s="1184">
        <v>
49</v>
      </c>
      <c r="ED31" s="1184"/>
      <c r="EE31" s="1184"/>
      <c r="EF31" s="1184">
        <v>
38</v>
      </c>
      <c r="EG31" s="1184"/>
      <c r="EH31" s="1184"/>
      <c r="EI31" s="1184">
        <f t="shared" si="6"/>
        <v>
98</v>
      </c>
      <c r="EJ31" s="1184"/>
      <c r="EK31" s="1184"/>
      <c r="EL31" s="1184">
        <v>
53</v>
      </c>
      <c r="EM31" s="1184"/>
      <c r="EN31" s="1184"/>
      <c r="EO31" s="1184">
        <v>
45</v>
      </c>
      <c r="EP31" s="1184"/>
      <c r="EQ31" s="1184"/>
      <c r="ER31" s="1184">
        <f t="shared" si="7"/>
        <v>
76</v>
      </c>
      <c r="ES31" s="1184"/>
      <c r="ET31" s="1184"/>
      <c r="EU31" s="1184">
        <v>
39</v>
      </c>
      <c r="EV31" s="1184"/>
      <c r="EW31" s="1184"/>
      <c r="EX31" s="1184">
        <v>
37</v>
      </c>
      <c r="EY31" s="1184"/>
      <c r="EZ31" s="1184"/>
      <c r="FA31" s="1184">
        <v>
0</v>
      </c>
      <c r="FB31" s="1184"/>
      <c r="FC31" s="1184"/>
      <c r="FD31" s="1182" t="s">
        <v>
948</v>
      </c>
      <c r="FE31" s="1182"/>
      <c r="FF31" s="1182"/>
      <c r="FG31" s="1182" t="s">
        <v>
956</v>
      </c>
      <c r="FH31" s="1182"/>
      <c r="FI31" s="1182"/>
      <c r="FJ31" s="1184">
        <f t="shared" si="9"/>
        <v>
16</v>
      </c>
      <c r="FK31" s="1184"/>
      <c r="FL31" s="1184"/>
      <c r="FM31" s="1184">
        <v>
3</v>
      </c>
      <c r="FN31" s="1184"/>
      <c r="FO31" s="1184"/>
      <c r="FP31" s="1184">
        <v>
3</v>
      </c>
      <c r="FQ31" s="1184"/>
      <c r="FR31" s="1184"/>
      <c r="FS31" s="1184">
        <v>
2</v>
      </c>
      <c r="FT31" s="1184"/>
      <c r="FU31" s="1184"/>
      <c r="FV31" s="1184">
        <v>
3</v>
      </c>
      <c r="FW31" s="1184"/>
      <c r="FX31" s="1184"/>
      <c r="FY31" s="1184">
        <v>
3</v>
      </c>
      <c r="FZ31" s="1184"/>
      <c r="GA31" s="1184"/>
      <c r="GB31" s="1184">
        <v>
2</v>
      </c>
      <c r="GC31" s="1184"/>
      <c r="GD31" s="1184"/>
      <c r="GE31" s="1182" t="s">
        <v>
957</v>
      </c>
      <c r="GF31" s="1182"/>
      <c r="GG31" s="1183"/>
      <c r="GH31" s="85"/>
      <c r="GI31" s="85"/>
      <c r="GJ31" s="85"/>
      <c r="GK31" s="85"/>
      <c r="GL31" s="85"/>
      <c r="GM31" s="85"/>
      <c r="GN31" s="85"/>
      <c r="GO31" s="85"/>
      <c r="GP31" s="63"/>
      <c r="GQ31" s="63"/>
      <c r="GR31" s="63"/>
      <c r="GS31" s="63"/>
    </row>
    <row r="32" spans="1:201" ht="18" customHeight="1" x14ac:dyDescent="0.15">
      <c r="A32" s="43"/>
      <c r="B32" s="43"/>
      <c r="C32" s="43"/>
      <c r="D32" s="43"/>
      <c r="E32" s="43"/>
      <c r="F32" s="43"/>
      <c r="G32" s="43"/>
      <c r="H32" s="43"/>
      <c r="I32" s="43"/>
      <c r="J32" s="43"/>
      <c r="K32" s="8"/>
      <c r="M32" s="545" t="s">
        <v>
1078</v>
      </c>
      <c r="N32" s="545"/>
      <c r="O32" s="496" t="s">
        <v>
1079</v>
      </c>
      <c r="P32" s="496" t="s">
        <v>
1080</v>
      </c>
      <c r="Q32" s="496"/>
      <c r="R32" s="597" t="s">
        <v>
473</v>
      </c>
      <c r="S32" s="597"/>
      <c r="T32" s="597"/>
      <c r="U32" s="597"/>
      <c r="V32" s="597"/>
      <c r="W32" s="597"/>
      <c r="X32" s="597"/>
      <c r="Y32" s="597"/>
      <c r="Z32" s="597"/>
      <c r="AA32" s="597"/>
      <c r="AB32" s="597"/>
      <c r="AC32" s="597"/>
      <c r="AD32" s="597"/>
      <c r="AE32" s="597"/>
      <c r="AF32" s="597"/>
      <c r="AG32" s="597"/>
      <c r="AH32" s="597"/>
      <c r="AI32" s="597"/>
      <c r="AJ32" s="597"/>
      <c r="AK32" s="597"/>
      <c r="AL32" s="489"/>
      <c r="AM32" s="489"/>
      <c r="AN32" s="489"/>
      <c r="AO32" s="489"/>
      <c r="AP32" s="489"/>
      <c r="AQ32" s="489"/>
      <c r="AR32" s="489"/>
      <c r="AS32" s="489"/>
      <c r="AT32" s="489"/>
      <c r="AU32" s="489"/>
      <c r="AV32" s="489"/>
      <c r="AW32" s="489"/>
      <c r="AX32" s="489"/>
      <c r="AY32" s="489"/>
      <c r="AZ32" s="489"/>
      <c r="BA32" s="489"/>
      <c r="BB32" s="5"/>
      <c r="BC32" s="1056" t="s">
        <v>
259</v>
      </c>
      <c r="BD32" s="1056"/>
      <c r="BE32" s="406" t="s">
        <v>
1001</v>
      </c>
      <c r="BF32" s="406"/>
      <c r="BG32" s="406"/>
      <c r="BH32" s="53"/>
      <c r="BI32" s="53"/>
      <c r="BJ32" s="53"/>
      <c r="BK32" s="53"/>
      <c r="BL32" s="53"/>
      <c r="BM32" s="53"/>
      <c r="BN32" s="53"/>
      <c r="BO32" s="53"/>
      <c r="BP32" s="14"/>
      <c r="BQ32" s="14"/>
      <c r="BR32" s="14"/>
      <c r="BS32" s="14"/>
      <c r="BT32" s="14"/>
      <c r="BU32" s="14"/>
      <c r="BV32" s="14"/>
      <c r="BW32" s="5"/>
      <c r="BX32" s="5"/>
      <c r="BY32" s="10"/>
      <c r="BZ32" s="10"/>
      <c r="CA32" s="10"/>
      <c r="CB32" s="10"/>
      <c r="CC32" s="10"/>
      <c r="CD32" s="10"/>
      <c r="CE32" s="10"/>
      <c r="CF32" s="10"/>
      <c r="CG32" s="10"/>
      <c r="CH32" s="10"/>
      <c r="CI32" s="10"/>
      <c r="CJ32" s="10"/>
      <c r="CK32" s="1187" t="s">
        <v>
962</v>
      </c>
      <c r="CL32" s="1188"/>
      <c r="CM32" s="1188"/>
      <c r="CN32" s="1188"/>
      <c r="CO32" s="1189"/>
      <c r="CP32" s="1190">
        <f t="shared" si="0"/>
        <v>
659</v>
      </c>
      <c r="CQ32" s="1184"/>
      <c r="CR32" s="1184"/>
      <c r="CS32" s="1184">
        <f t="shared" si="1"/>
        <v>
350</v>
      </c>
      <c r="CT32" s="1184"/>
      <c r="CU32" s="1184"/>
      <c r="CV32" s="1184">
        <f t="shared" si="2"/>
        <v>
309</v>
      </c>
      <c r="CW32" s="1184"/>
      <c r="CX32" s="1184"/>
      <c r="CY32" s="1184">
        <f t="shared" si="10"/>
        <v>
123</v>
      </c>
      <c r="CZ32" s="1184"/>
      <c r="DA32" s="1184"/>
      <c r="DB32" s="1184">
        <v>
78</v>
      </c>
      <c r="DC32" s="1184"/>
      <c r="DD32" s="1184"/>
      <c r="DE32" s="1184">
        <v>
45</v>
      </c>
      <c r="DF32" s="1184"/>
      <c r="DG32" s="1184"/>
      <c r="DH32" s="1184">
        <f t="shared" si="3"/>
        <v>
101</v>
      </c>
      <c r="DI32" s="1184"/>
      <c r="DJ32" s="1184"/>
      <c r="DK32" s="1184">
        <v>
42</v>
      </c>
      <c r="DL32" s="1184"/>
      <c r="DM32" s="1184"/>
      <c r="DN32" s="1184">
        <v>
59</v>
      </c>
      <c r="DO32" s="1184"/>
      <c r="DP32" s="1184"/>
      <c r="DQ32" s="1184">
        <f t="shared" si="4"/>
        <v>
103</v>
      </c>
      <c r="DR32" s="1184"/>
      <c r="DS32" s="1184"/>
      <c r="DT32" s="1184">
        <v>
48</v>
      </c>
      <c r="DU32" s="1184"/>
      <c r="DV32" s="1184"/>
      <c r="DW32" s="1184">
        <v>
55</v>
      </c>
      <c r="DX32" s="1184"/>
      <c r="DY32" s="1184"/>
      <c r="DZ32" s="1184">
        <f t="shared" si="5"/>
        <v>
124</v>
      </c>
      <c r="EA32" s="1184"/>
      <c r="EB32" s="1184"/>
      <c r="EC32" s="1184">
        <v>
78</v>
      </c>
      <c r="ED32" s="1184"/>
      <c r="EE32" s="1184"/>
      <c r="EF32" s="1184">
        <v>
46</v>
      </c>
      <c r="EG32" s="1184"/>
      <c r="EH32" s="1184"/>
      <c r="EI32" s="1184">
        <f t="shared" si="6"/>
        <v>
103</v>
      </c>
      <c r="EJ32" s="1184"/>
      <c r="EK32" s="1184"/>
      <c r="EL32" s="1184">
        <v>
52</v>
      </c>
      <c r="EM32" s="1184"/>
      <c r="EN32" s="1184"/>
      <c r="EO32" s="1184">
        <v>
51</v>
      </c>
      <c r="EP32" s="1184"/>
      <c r="EQ32" s="1184"/>
      <c r="ER32" s="1184">
        <f t="shared" si="7"/>
        <v>
105</v>
      </c>
      <c r="ES32" s="1184"/>
      <c r="ET32" s="1184"/>
      <c r="EU32" s="1184">
        <v>
52</v>
      </c>
      <c r="EV32" s="1184"/>
      <c r="EW32" s="1184"/>
      <c r="EX32" s="1184">
        <v>
53</v>
      </c>
      <c r="EY32" s="1184"/>
      <c r="EZ32" s="1184"/>
      <c r="FA32" s="1184">
        <v>
0</v>
      </c>
      <c r="FB32" s="1184"/>
      <c r="FC32" s="1184"/>
      <c r="FD32" s="1182" t="s">
        <v>
948</v>
      </c>
      <c r="FE32" s="1182"/>
      <c r="FF32" s="1182"/>
      <c r="FG32" s="1182" t="s">
        <v>
957</v>
      </c>
      <c r="FH32" s="1182"/>
      <c r="FI32" s="1182"/>
      <c r="FJ32" s="1184">
        <f t="shared" si="9"/>
        <v>
20</v>
      </c>
      <c r="FK32" s="1184"/>
      <c r="FL32" s="1184"/>
      <c r="FM32" s="1184">
        <v>
4</v>
      </c>
      <c r="FN32" s="1184"/>
      <c r="FO32" s="1184"/>
      <c r="FP32" s="1184">
        <v>
3</v>
      </c>
      <c r="FQ32" s="1184"/>
      <c r="FR32" s="1184"/>
      <c r="FS32" s="1184">
        <v>
3</v>
      </c>
      <c r="FT32" s="1184"/>
      <c r="FU32" s="1184"/>
      <c r="FV32" s="1184">
        <v>
4</v>
      </c>
      <c r="FW32" s="1184"/>
      <c r="FX32" s="1184"/>
      <c r="FY32" s="1184">
        <v>
3</v>
      </c>
      <c r="FZ32" s="1184"/>
      <c r="GA32" s="1184"/>
      <c r="GB32" s="1184">
        <v>
3</v>
      </c>
      <c r="GC32" s="1184"/>
      <c r="GD32" s="1184"/>
      <c r="GE32" s="1182" t="s">
        <v>
956</v>
      </c>
      <c r="GF32" s="1182"/>
      <c r="GG32" s="1183"/>
      <c r="GH32" s="85"/>
      <c r="GI32" s="85"/>
      <c r="GJ32" s="85"/>
      <c r="GK32" s="85"/>
      <c r="GL32" s="85"/>
      <c r="GM32" s="85"/>
      <c r="GN32" s="85"/>
      <c r="GO32" s="85"/>
      <c r="GP32" s="63"/>
      <c r="GQ32" s="63"/>
      <c r="GR32" s="63"/>
      <c r="GS32" s="63"/>
    </row>
    <row r="33" spans="1:201" ht="18" customHeight="1" x14ac:dyDescent="0.15">
      <c r="A33" s="43"/>
      <c r="B33" s="43"/>
      <c r="C33" s="43"/>
      <c r="D33" s="43"/>
      <c r="E33" s="43"/>
      <c r="F33" s="43"/>
      <c r="G33" s="43"/>
      <c r="H33" s="43"/>
      <c r="I33" s="43"/>
      <c r="J33" s="43"/>
      <c r="K33" s="489"/>
      <c r="L33" s="489"/>
      <c r="M33" s="489"/>
      <c r="O33" s="489"/>
      <c r="P33" s="489"/>
      <c r="Q33" s="489"/>
      <c r="R33" s="252" t="s">
        <v>
49</v>
      </c>
      <c r="S33" s="252"/>
      <c r="T33" s="252"/>
      <c r="U33" s="252"/>
      <c r="V33" s="252"/>
      <c r="W33" s="252"/>
      <c r="X33" s="10"/>
      <c r="Y33" s="489"/>
      <c r="Z33" s="489"/>
      <c r="AA33" s="489"/>
      <c r="AB33" s="489"/>
      <c r="AC33" s="489"/>
      <c r="AD33" s="489"/>
      <c r="AE33" s="489"/>
      <c r="AF33" s="489"/>
      <c r="AG33" s="489"/>
      <c r="AH33" s="489"/>
      <c r="AI33" s="489"/>
      <c r="AJ33" s="489"/>
      <c r="AK33" s="489"/>
      <c r="AL33" s="489"/>
      <c r="AM33" s="489"/>
      <c r="AN33" s="489"/>
      <c r="AO33" s="489"/>
      <c r="AP33" s="489"/>
      <c r="AQ33" s="489"/>
      <c r="AR33" s="489"/>
      <c r="AS33" s="489"/>
      <c r="AT33" s="489"/>
      <c r="AU33" s="489"/>
      <c r="AV33" s="489"/>
      <c r="AW33" s="489"/>
      <c r="AX33" s="489"/>
      <c r="AY33" s="489"/>
      <c r="AZ33" s="489"/>
      <c r="BA33" s="489"/>
      <c r="BB33" s="5"/>
      <c r="BC33" s="1186" t="s">
        <v>
271</v>
      </c>
      <c r="BD33" s="1186"/>
      <c r="BE33" s="406" t="s">
        <v>
474</v>
      </c>
      <c r="BF33" s="406"/>
      <c r="BG33" s="406"/>
      <c r="BH33" s="53"/>
      <c r="BI33" s="53"/>
      <c r="BJ33" s="53"/>
      <c r="BK33" s="53"/>
      <c r="BL33" s="53"/>
      <c r="BM33" s="53"/>
      <c r="BN33" s="53"/>
      <c r="BO33" s="53"/>
      <c r="BP33" s="53"/>
      <c r="BQ33" s="53"/>
      <c r="BR33" s="53"/>
      <c r="BS33" s="53"/>
      <c r="BT33" s="53"/>
      <c r="BU33" s="53"/>
      <c r="BV33" s="53"/>
      <c r="BW33" s="14"/>
      <c r="BX33" s="14"/>
      <c r="BY33" s="14"/>
      <c r="BZ33" s="14"/>
      <c r="CA33" s="14"/>
      <c r="CB33" s="14"/>
      <c r="CC33" s="14"/>
      <c r="CD33" s="14"/>
      <c r="CE33" s="14"/>
      <c r="CF33" s="14"/>
      <c r="CG33" s="14"/>
      <c r="CH33" s="14"/>
      <c r="CI33" s="14"/>
      <c r="CJ33" s="14"/>
      <c r="CK33" s="1187" t="s">
        <v>
963</v>
      </c>
      <c r="CL33" s="1188"/>
      <c r="CM33" s="1188"/>
      <c r="CN33" s="1188"/>
      <c r="CO33" s="1189"/>
      <c r="CP33" s="1190">
        <f t="shared" si="0"/>
        <v>
525</v>
      </c>
      <c r="CQ33" s="1184"/>
      <c r="CR33" s="1184"/>
      <c r="CS33" s="1184">
        <f t="shared" si="1"/>
        <v>
272</v>
      </c>
      <c r="CT33" s="1184"/>
      <c r="CU33" s="1184"/>
      <c r="CV33" s="1184">
        <f t="shared" si="2"/>
        <v>
253</v>
      </c>
      <c r="CW33" s="1184"/>
      <c r="CX33" s="1184"/>
      <c r="CY33" s="1184">
        <f t="shared" si="10"/>
        <v>
90</v>
      </c>
      <c r="CZ33" s="1184"/>
      <c r="DA33" s="1184"/>
      <c r="DB33" s="1184">
        <v>
46</v>
      </c>
      <c r="DC33" s="1184"/>
      <c r="DD33" s="1184"/>
      <c r="DE33" s="1184">
        <v>
44</v>
      </c>
      <c r="DF33" s="1184"/>
      <c r="DG33" s="1184"/>
      <c r="DH33" s="1184">
        <f t="shared" si="3"/>
        <v>
85</v>
      </c>
      <c r="DI33" s="1184"/>
      <c r="DJ33" s="1184"/>
      <c r="DK33" s="1184">
        <v>
33</v>
      </c>
      <c r="DL33" s="1184"/>
      <c r="DM33" s="1184"/>
      <c r="DN33" s="1184">
        <v>
52</v>
      </c>
      <c r="DO33" s="1184"/>
      <c r="DP33" s="1184"/>
      <c r="DQ33" s="1184">
        <f t="shared" si="4"/>
        <v>
98</v>
      </c>
      <c r="DR33" s="1184"/>
      <c r="DS33" s="1184"/>
      <c r="DT33" s="1184">
        <v>
52</v>
      </c>
      <c r="DU33" s="1184"/>
      <c r="DV33" s="1184"/>
      <c r="DW33" s="1184">
        <v>
46</v>
      </c>
      <c r="DX33" s="1184"/>
      <c r="DY33" s="1184"/>
      <c r="DZ33" s="1184">
        <f t="shared" si="5"/>
        <v>
87</v>
      </c>
      <c r="EA33" s="1184"/>
      <c r="EB33" s="1184"/>
      <c r="EC33" s="1184">
        <v>
46</v>
      </c>
      <c r="ED33" s="1184"/>
      <c r="EE33" s="1184"/>
      <c r="EF33" s="1184">
        <v>
41</v>
      </c>
      <c r="EG33" s="1184"/>
      <c r="EH33" s="1184"/>
      <c r="EI33" s="1184">
        <f t="shared" si="6"/>
        <v>
75</v>
      </c>
      <c r="EJ33" s="1184"/>
      <c r="EK33" s="1184"/>
      <c r="EL33" s="1184">
        <v>
41</v>
      </c>
      <c r="EM33" s="1184"/>
      <c r="EN33" s="1184"/>
      <c r="EO33" s="1184">
        <v>
34</v>
      </c>
      <c r="EP33" s="1184"/>
      <c r="EQ33" s="1184"/>
      <c r="ER33" s="1184">
        <f t="shared" si="7"/>
        <v>
90</v>
      </c>
      <c r="ES33" s="1184"/>
      <c r="ET33" s="1184"/>
      <c r="EU33" s="1184">
        <v>
54</v>
      </c>
      <c r="EV33" s="1184"/>
      <c r="EW33" s="1184"/>
      <c r="EX33" s="1184">
        <v>
36</v>
      </c>
      <c r="EY33" s="1184"/>
      <c r="EZ33" s="1184"/>
      <c r="FA33" s="1184">
        <v>
0</v>
      </c>
      <c r="FB33" s="1184"/>
      <c r="FC33" s="1184"/>
      <c r="FD33" s="1182" t="s">
        <v>
956</v>
      </c>
      <c r="FE33" s="1182"/>
      <c r="FF33" s="1182"/>
      <c r="FG33" s="1182" t="s">
        <v>
956</v>
      </c>
      <c r="FH33" s="1182"/>
      <c r="FI33" s="1182"/>
      <c r="FJ33" s="1184">
        <f t="shared" si="9"/>
        <v>
17</v>
      </c>
      <c r="FK33" s="1184"/>
      <c r="FL33" s="1184"/>
      <c r="FM33" s="1184">
        <v>
3</v>
      </c>
      <c r="FN33" s="1184"/>
      <c r="FO33" s="1184"/>
      <c r="FP33" s="1184">
        <v>
3</v>
      </c>
      <c r="FQ33" s="1184"/>
      <c r="FR33" s="1184"/>
      <c r="FS33" s="1184">
        <v>
3</v>
      </c>
      <c r="FT33" s="1184"/>
      <c r="FU33" s="1184"/>
      <c r="FV33" s="1184">
        <v>
3</v>
      </c>
      <c r="FW33" s="1184"/>
      <c r="FX33" s="1184"/>
      <c r="FY33" s="1184">
        <v>
2</v>
      </c>
      <c r="FZ33" s="1184"/>
      <c r="GA33" s="1184"/>
      <c r="GB33" s="1184">
        <v>
3</v>
      </c>
      <c r="GC33" s="1184"/>
      <c r="GD33" s="1184"/>
      <c r="GE33" s="1182" t="s">
        <v>
948</v>
      </c>
      <c r="GF33" s="1182"/>
      <c r="GG33" s="1183"/>
      <c r="GH33" s="85"/>
      <c r="GI33" s="85"/>
      <c r="GJ33" s="85"/>
      <c r="GK33" s="85"/>
      <c r="GL33" s="85"/>
      <c r="GM33" s="85"/>
      <c r="GN33" s="85"/>
      <c r="GO33" s="85"/>
      <c r="GP33" s="63"/>
      <c r="GQ33" s="63"/>
      <c r="GR33" s="63"/>
      <c r="GS33" s="63"/>
    </row>
    <row r="34" spans="1:201" ht="18" customHeight="1" x14ac:dyDescent="0.15">
      <c r="A34" s="43"/>
      <c r="B34" s="43"/>
      <c r="C34" s="43"/>
      <c r="D34" s="43"/>
      <c r="E34" s="43"/>
      <c r="F34" s="43"/>
      <c r="G34" s="43"/>
      <c r="H34" s="43"/>
      <c r="I34" s="43"/>
      <c r="J34" s="43"/>
      <c r="K34" s="498"/>
      <c r="L34" s="490"/>
      <c r="M34" s="490"/>
      <c r="N34" s="656" t="s">
        <v>
475</v>
      </c>
      <c r="O34" s="656"/>
      <c r="P34" s="656"/>
      <c r="Q34" s="657"/>
      <c r="R34" s="665" t="s">
        <v>
828</v>
      </c>
      <c r="S34" s="665"/>
      <c r="T34" s="665"/>
      <c r="U34" s="665"/>
      <c r="V34" s="665"/>
      <c r="W34" s="665"/>
      <c r="X34" s="665"/>
      <c r="Y34" s="665"/>
      <c r="Z34" s="665"/>
      <c r="AA34" s="665"/>
      <c r="AB34" s="665"/>
      <c r="AC34" s="665"/>
      <c r="AD34" s="665" t="s">
        <v>
838</v>
      </c>
      <c r="AE34" s="665"/>
      <c r="AF34" s="665"/>
      <c r="AG34" s="665"/>
      <c r="AH34" s="665"/>
      <c r="AI34" s="665"/>
      <c r="AJ34" s="665"/>
      <c r="AK34" s="665"/>
      <c r="AL34" s="665"/>
      <c r="AM34" s="665"/>
      <c r="AN34" s="665"/>
      <c r="AO34" s="665"/>
      <c r="AP34" s="665" t="s">
        <v>
839</v>
      </c>
      <c r="AQ34" s="665"/>
      <c r="AR34" s="665"/>
      <c r="AS34" s="665"/>
      <c r="AT34" s="665"/>
      <c r="AU34" s="665"/>
      <c r="AV34" s="665"/>
      <c r="AW34" s="665"/>
      <c r="AX34" s="665"/>
      <c r="AY34" s="665"/>
      <c r="AZ34" s="665"/>
      <c r="BA34" s="665"/>
      <c r="BB34" s="43"/>
      <c r="BC34" s="393" t="s">
        <v>
672</v>
      </c>
      <c r="BE34" s="393"/>
      <c r="BF34" s="393"/>
      <c r="BG34" s="393"/>
      <c r="BH34" s="11"/>
      <c r="BI34" s="11"/>
      <c r="BJ34" s="11"/>
      <c r="BK34" s="11"/>
      <c r="BL34" s="11"/>
      <c r="BM34" s="11"/>
      <c r="BN34" s="11"/>
      <c r="BO34" s="11"/>
      <c r="BP34" s="11"/>
      <c r="BQ34" s="11"/>
      <c r="BR34" s="11"/>
      <c r="BS34" s="11"/>
      <c r="BT34" s="11"/>
      <c r="BU34" s="11"/>
      <c r="BV34" s="43"/>
      <c r="BW34" s="53"/>
      <c r="BX34" s="53"/>
      <c r="BY34" s="53"/>
      <c r="BZ34" s="53"/>
      <c r="CA34" s="53"/>
      <c r="CB34" s="53"/>
      <c r="CC34" s="53"/>
      <c r="CD34" s="53"/>
      <c r="CE34" s="68"/>
      <c r="CF34" s="68"/>
      <c r="CG34" s="68"/>
      <c r="CH34" s="14"/>
      <c r="CI34" s="14"/>
      <c r="CJ34" s="14"/>
      <c r="CK34" s="861" t="s">
        <v>
70</v>
      </c>
      <c r="CL34" s="862"/>
      <c r="CM34" s="862"/>
      <c r="CN34" s="862"/>
      <c r="CO34" s="863"/>
      <c r="CP34" s="1181">
        <f>
SUM(CP25:CR33)</f>
        <v>
5480</v>
      </c>
      <c r="CQ34" s="1167"/>
      <c r="CR34" s="1167"/>
      <c r="CS34" s="1167">
        <f>
SUM(CS25:CU33)</f>
        <v>
2804</v>
      </c>
      <c r="CT34" s="1167"/>
      <c r="CU34" s="1167"/>
      <c r="CV34" s="1167">
        <f>
SUM(CV25:CX33)</f>
        <v>
2676</v>
      </c>
      <c r="CW34" s="1167"/>
      <c r="CX34" s="1167"/>
      <c r="CY34" s="1167">
        <f>
SUM(CY25:DA33)</f>
        <v>
975</v>
      </c>
      <c r="CZ34" s="1167"/>
      <c r="DA34" s="1167"/>
      <c r="DB34" s="1167">
        <f t="shared" ref="DB34:DE34" si="11">
SUM(DB25:DD33)</f>
        <v>
519</v>
      </c>
      <c r="DC34" s="1167"/>
      <c r="DD34" s="1167"/>
      <c r="DE34" s="1167">
        <f t="shared" si="11"/>
        <v>
456</v>
      </c>
      <c r="DF34" s="1167"/>
      <c r="DG34" s="1167"/>
      <c r="DH34" s="1167">
        <f>
SUM(DH25:DJ33)</f>
        <v>
899</v>
      </c>
      <c r="DI34" s="1167"/>
      <c r="DJ34" s="1167"/>
      <c r="DK34" s="1167">
        <f t="shared" ref="DK34" si="12">
SUM(DK25:DM33)</f>
        <v>
426</v>
      </c>
      <c r="DL34" s="1167"/>
      <c r="DM34" s="1167"/>
      <c r="DN34" s="1167">
        <f t="shared" ref="DN34" si="13">
SUM(DN25:DP33)</f>
        <v>
473</v>
      </c>
      <c r="DO34" s="1167"/>
      <c r="DP34" s="1167"/>
      <c r="DQ34" s="1167">
        <f>
SUM(DQ25:DS33)</f>
        <v>
917</v>
      </c>
      <c r="DR34" s="1167"/>
      <c r="DS34" s="1167"/>
      <c r="DT34" s="1167">
        <f t="shared" ref="DT34" si="14">
SUM(DT25:DV33)</f>
        <v>
476</v>
      </c>
      <c r="DU34" s="1167"/>
      <c r="DV34" s="1167"/>
      <c r="DW34" s="1167">
        <f t="shared" ref="DW34" si="15">
SUM(DW25:DY33)</f>
        <v>
441</v>
      </c>
      <c r="DX34" s="1167"/>
      <c r="DY34" s="1167"/>
      <c r="DZ34" s="1167">
        <f>
SUM(DZ25:EB33)</f>
        <v>
910</v>
      </c>
      <c r="EA34" s="1167"/>
      <c r="EB34" s="1167"/>
      <c r="EC34" s="1167">
        <f t="shared" ref="EC34" si="16">
SUM(EC25:EE33)</f>
        <v>
469</v>
      </c>
      <c r="ED34" s="1167"/>
      <c r="EE34" s="1167"/>
      <c r="EF34" s="1167">
        <f t="shared" ref="EF34" si="17">
SUM(EF25:EH33)</f>
        <v>
441</v>
      </c>
      <c r="EG34" s="1167"/>
      <c r="EH34" s="1167"/>
      <c r="EI34" s="1167">
        <f>
SUM(EI25:EK33)</f>
        <v>
903</v>
      </c>
      <c r="EJ34" s="1167"/>
      <c r="EK34" s="1167"/>
      <c r="EL34" s="1167">
        <f t="shared" ref="EL34" si="18">
SUM(EL25:EN33)</f>
        <v>
471</v>
      </c>
      <c r="EM34" s="1167"/>
      <c r="EN34" s="1167"/>
      <c r="EO34" s="1167">
        <f t="shared" ref="EO34" si="19">
SUM(EO25:EQ33)</f>
        <v>
432</v>
      </c>
      <c r="EP34" s="1167"/>
      <c r="EQ34" s="1167"/>
      <c r="ER34" s="1167">
        <f>
SUM(ER25:ET33)</f>
        <v>
876</v>
      </c>
      <c r="ES34" s="1167"/>
      <c r="ET34" s="1167"/>
      <c r="EU34" s="1167">
        <f t="shared" ref="EU34" si="20">
SUM(EU25:EW33)</f>
        <v>
443</v>
      </c>
      <c r="EV34" s="1167"/>
      <c r="EW34" s="1167"/>
      <c r="EX34" s="1167">
        <f t="shared" ref="EX34" si="21">
SUM(EX25:EZ33)</f>
        <v>
433</v>
      </c>
      <c r="EY34" s="1167"/>
      <c r="EZ34" s="1167"/>
      <c r="FA34" s="1167">
        <f>
SUM(FA25:FC33)</f>
        <v>
51</v>
      </c>
      <c r="FB34" s="1167"/>
      <c r="FC34" s="1167"/>
      <c r="FD34" s="1167">
        <f t="shared" ref="FD34" si="22">
SUM(FD25:FF33)</f>
        <v>
35</v>
      </c>
      <c r="FE34" s="1167"/>
      <c r="FF34" s="1167"/>
      <c r="FG34" s="1167">
        <f t="shared" ref="FG34" si="23">
SUM(FG25:FI33)</f>
        <v>
16</v>
      </c>
      <c r="FH34" s="1167"/>
      <c r="FI34" s="1167"/>
      <c r="FJ34" s="1167">
        <f t="shared" si="9"/>
        <v>
169</v>
      </c>
      <c r="FK34" s="1167"/>
      <c r="FL34" s="1167"/>
      <c r="FM34" s="1167">
        <f>
SUM(FM25:FO33)</f>
        <v>
31</v>
      </c>
      <c r="FN34" s="1167"/>
      <c r="FO34" s="1167"/>
      <c r="FP34" s="1167">
        <f t="shared" ref="FP34" si="24">
SUM(FP25:FR33)</f>
        <v>
29</v>
      </c>
      <c r="FQ34" s="1167"/>
      <c r="FR34" s="1167"/>
      <c r="FS34" s="1167">
        <f t="shared" ref="FS34" si="25">
SUM(FS25:FU33)</f>
        <v>
27</v>
      </c>
      <c r="FT34" s="1167"/>
      <c r="FU34" s="1167"/>
      <c r="FV34" s="1167">
        <f t="shared" ref="FV34" si="26">
SUM(FV25:FX33)</f>
        <v>
29</v>
      </c>
      <c r="FW34" s="1167"/>
      <c r="FX34" s="1167"/>
      <c r="FY34" s="1167">
        <f t="shared" ref="FY34" si="27">
SUM(FY25:GA33)</f>
        <v>
27</v>
      </c>
      <c r="FZ34" s="1167"/>
      <c r="GA34" s="1167"/>
      <c r="GB34" s="1167">
        <f t="shared" ref="GB34" si="28">
SUM(GB25:GD33)</f>
        <v>
26</v>
      </c>
      <c r="GC34" s="1167"/>
      <c r="GD34" s="1167"/>
      <c r="GE34" s="1167" t="s">
        <v>
964</v>
      </c>
      <c r="GF34" s="1167"/>
      <c r="GG34" s="1185"/>
      <c r="GH34" s="85"/>
      <c r="GI34" s="85"/>
      <c r="GJ34" s="85"/>
      <c r="GK34" s="85"/>
      <c r="GL34" s="85"/>
      <c r="GM34" s="85"/>
      <c r="GN34" s="85"/>
      <c r="GO34" s="85"/>
      <c r="GP34" s="63"/>
      <c r="GQ34" s="63"/>
      <c r="GR34" s="63"/>
      <c r="GS34" s="63"/>
    </row>
    <row r="35" spans="1:201" ht="18" customHeight="1" x14ac:dyDescent="0.15">
      <c r="A35" s="43"/>
      <c r="B35" s="43"/>
      <c r="C35" s="43"/>
      <c r="D35" s="43"/>
      <c r="E35" s="43"/>
      <c r="F35" s="43"/>
      <c r="G35" s="43"/>
      <c r="H35" s="43"/>
      <c r="I35" s="43"/>
      <c r="J35" s="43"/>
      <c r="K35" s="1097" t="s">
        <v>
447</v>
      </c>
      <c r="L35" s="1098"/>
      <c r="M35" s="492"/>
      <c r="N35" s="492"/>
      <c r="O35" s="492"/>
      <c r="P35" s="492"/>
      <c r="Q35" s="493"/>
      <c r="R35" s="665" t="s">
        <v>
476</v>
      </c>
      <c r="S35" s="665"/>
      <c r="T35" s="665"/>
      <c r="U35" s="665"/>
      <c r="V35" s="665"/>
      <c r="W35" s="665" t="s">
        <v>
477</v>
      </c>
      <c r="X35" s="665"/>
      <c r="Y35" s="665"/>
      <c r="Z35" s="665"/>
      <c r="AA35" s="665"/>
      <c r="AB35" s="665"/>
      <c r="AC35" s="665"/>
      <c r="AD35" s="665" t="s">
        <v>
476</v>
      </c>
      <c r="AE35" s="665"/>
      <c r="AF35" s="665"/>
      <c r="AG35" s="665"/>
      <c r="AH35" s="665"/>
      <c r="AI35" s="665" t="s">
        <v>
477</v>
      </c>
      <c r="AJ35" s="665"/>
      <c r="AK35" s="665"/>
      <c r="AL35" s="665"/>
      <c r="AM35" s="665"/>
      <c r="AN35" s="665"/>
      <c r="AO35" s="665"/>
      <c r="AP35" s="1168" t="s">
        <v>
476</v>
      </c>
      <c r="AQ35" s="1169"/>
      <c r="AR35" s="1169"/>
      <c r="AS35" s="1169"/>
      <c r="AT35" s="1170"/>
      <c r="AU35" s="665" t="s">
        <v>
477</v>
      </c>
      <c r="AV35" s="665"/>
      <c r="AW35" s="665"/>
      <c r="AX35" s="665"/>
      <c r="AY35" s="665"/>
      <c r="AZ35" s="665"/>
      <c r="BA35" s="665"/>
      <c r="BB35" s="43"/>
      <c r="BC35" s="11"/>
      <c r="BE35" s="11"/>
      <c r="BF35" s="11"/>
      <c r="BG35" s="11"/>
      <c r="BH35" s="11"/>
      <c r="BI35" s="11"/>
      <c r="BJ35" s="11"/>
      <c r="BK35" s="11"/>
      <c r="BL35" s="11"/>
      <c r="BM35" s="11"/>
      <c r="BN35" s="11"/>
      <c r="BO35" s="11"/>
      <c r="BP35" s="11"/>
      <c r="BQ35" s="11"/>
      <c r="BR35" s="11"/>
      <c r="BS35" s="11"/>
      <c r="BT35" s="11"/>
      <c r="BU35" s="11"/>
      <c r="BV35" s="43"/>
      <c r="BW35" s="43"/>
      <c r="BX35" s="43"/>
      <c r="BY35" s="43"/>
      <c r="BZ35" s="43"/>
      <c r="CA35" s="43"/>
      <c r="CB35" s="43"/>
      <c r="CC35" s="43"/>
      <c r="CD35" s="43"/>
      <c r="CE35" s="43"/>
      <c r="CF35" s="43"/>
      <c r="CG35" s="43"/>
      <c r="CH35" s="43"/>
      <c r="CI35" s="18"/>
      <c r="CJ35" s="18"/>
      <c r="CK35" s="5"/>
      <c r="CL35" s="1171" t="s">
        <v>
478</v>
      </c>
      <c r="CM35" s="1172"/>
      <c r="CN35" s="1171" t="s">
        <v>
479</v>
      </c>
      <c r="CO35" s="1175"/>
      <c r="CP35" s="1176"/>
      <c r="CQ35" s="1176"/>
      <c r="CR35" s="1176"/>
      <c r="CS35" s="1176"/>
      <c r="CT35" s="1176"/>
      <c r="CU35" s="1176"/>
      <c r="CV35" s="1176"/>
      <c r="CW35" s="1176"/>
      <c r="CX35" s="1176"/>
      <c r="CY35" s="1176"/>
      <c r="CZ35" s="1176"/>
      <c r="DA35" s="1176"/>
      <c r="DB35" s="1176"/>
      <c r="DC35" s="1176"/>
      <c r="DD35" s="1176"/>
      <c r="DE35" s="1176"/>
      <c r="DF35" s="1176"/>
      <c r="DG35" s="1176"/>
      <c r="DH35" s="1176"/>
      <c r="DI35" s="1176"/>
      <c r="DJ35" s="1176"/>
      <c r="DK35" s="1176"/>
      <c r="DL35" s="1176"/>
      <c r="DM35" s="1176"/>
      <c r="DN35" s="1176"/>
      <c r="DO35" s="1176"/>
      <c r="DP35" s="1176"/>
      <c r="DQ35" s="1176"/>
      <c r="DR35" s="1176"/>
      <c r="DS35" s="1176"/>
      <c r="DT35" s="1176"/>
      <c r="DU35" s="1176"/>
      <c r="DV35" s="1176"/>
      <c r="DW35" s="1176"/>
      <c r="DX35" s="1176"/>
      <c r="DY35" s="1176"/>
      <c r="DZ35" s="1176"/>
      <c r="EA35" s="1176"/>
      <c r="EB35" s="1176"/>
      <c r="EC35" s="1176"/>
      <c r="ED35" s="1176"/>
      <c r="EE35" s="1176"/>
      <c r="EF35" s="1176"/>
      <c r="EG35" s="1176"/>
      <c r="EH35" s="4"/>
      <c r="EI35" s="79"/>
      <c r="EJ35" s="79"/>
      <c r="EK35" s="79"/>
      <c r="EL35" s="79"/>
      <c r="EM35" s="79"/>
      <c r="EN35" s="79"/>
      <c r="EO35" s="79"/>
      <c r="EP35" s="79"/>
      <c r="EQ35" s="79"/>
      <c r="ER35" s="79"/>
      <c r="ES35" s="79"/>
      <c r="ET35" s="79"/>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18"/>
      <c r="GC35" s="85"/>
      <c r="GD35" s="85"/>
      <c r="GE35" s="85"/>
      <c r="GF35" s="85"/>
      <c r="GG35" s="85"/>
      <c r="GH35" s="85"/>
      <c r="GI35" s="85"/>
      <c r="GJ35" s="85"/>
      <c r="GK35" s="85"/>
      <c r="GL35" s="85"/>
      <c r="GM35" s="85"/>
      <c r="GN35" s="85"/>
      <c r="GO35" s="85"/>
      <c r="GP35" s="63"/>
      <c r="GQ35" s="63"/>
      <c r="GR35" s="63"/>
      <c r="GS35" s="63"/>
    </row>
    <row r="36" spans="1:201" ht="18" customHeight="1" x14ac:dyDescent="0.15">
      <c r="A36" s="43"/>
      <c r="B36" s="43"/>
      <c r="C36" s="43"/>
      <c r="D36" s="43"/>
      <c r="E36" s="43"/>
      <c r="F36" s="43"/>
      <c r="G36" s="43"/>
      <c r="H36" s="43"/>
      <c r="I36" s="43"/>
      <c r="J36" s="43"/>
      <c r="K36" s="655" t="s">
        <v>
52</v>
      </c>
      <c r="L36" s="656"/>
      <c r="M36" s="656"/>
      <c r="N36" s="656"/>
      <c r="O36" s="656"/>
      <c r="P36" s="656"/>
      <c r="Q36" s="657"/>
      <c r="R36" s="635">
        <v>
972</v>
      </c>
      <c r="S36" s="630"/>
      <c r="T36" s="630"/>
      <c r="U36" s="630"/>
      <c r="V36" s="631"/>
      <c r="W36" s="635">
        <v>
133363600</v>
      </c>
      <c r="X36" s="630"/>
      <c r="Y36" s="630"/>
      <c r="Z36" s="630"/>
      <c r="AA36" s="630"/>
      <c r="AB36" s="630"/>
      <c r="AC36" s="631"/>
      <c r="AD36" s="635">
        <v>
958</v>
      </c>
      <c r="AE36" s="630"/>
      <c r="AF36" s="630"/>
      <c r="AG36" s="630"/>
      <c r="AH36" s="631"/>
      <c r="AI36" s="635">
        <v>
134544840</v>
      </c>
      <c r="AJ36" s="630"/>
      <c r="AK36" s="630"/>
      <c r="AL36" s="630"/>
      <c r="AM36" s="630"/>
      <c r="AN36" s="630"/>
      <c r="AO36" s="631"/>
      <c r="AP36" s="635">
        <v>
981</v>
      </c>
      <c r="AQ36" s="630"/>
      <c r="AR36" s="630"/>
      <c r="AS36" s="630"/>
      <c r="AT36" s="631"/>
      <c r="AU36" s="836">
        <v>
135524600</v>
      </c>
      <c r="AV36" s="836"/>
      <c r="AW36" s="836"/>
      <c r="AX36" s="836"/>
      <c r="AY36" s="836"/>
      <c r="AZ36" s="836"/>
      <c r="BA36" s="1178"/>
      <c r="BB36" s="5"/>
      <c r="BC36" s="5"/>
      <c r="BD36" s="5"/>
      <c r="BE36" s="5"/>
      <c r="BF36" s="5"/>
      <c r="BG36" s="5"/>
      <c r="BH36" s="5"/>
      <c r="BI36" s="5"/>
      <c r="BJ36" s="5"/>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5"/>
      <c r="CJ36" s="5"/>
      <c r="CK36" s="38"/>
      <c r="CL36" s="1173"/>
      <c r="CM36" s="1173"/>
      <c r="CN36" s="1177"/>
      <c r="CO36" s="1177"/>
      <c r="CP36" s="1177"/>
      <c r="CQ36" s="1177"/>
      <c r="CR36" s="1177"/>
      <c r="CS36" s="1177"/>
      <c r="CT36" s="1177"/>
      <c r="CU36" s="1177"/>
      <c r="CV36" s="1177"/>
      <c r="CW36" s="1177"/>
      <c r="CX36" s="1177"/>
      <c r="CY36" s="1177"/>
      <c r="CZ36" s="1177"/>
      <c r="DA36" s="1177"/>
      <c r="DB36" s="1177"/>
      <c r="DC36" s="1177"/>
      <c r="DD36" s="1177"/>
      <c r="DE36" s="1177"/>
      <c r="DF36" s="1177"/>
      <c r="DG36" s="1177"/>
      <c r="DH36" s="1177"/>
      <c r="DI36" s="1177"/>
      <c r="DJ36" s="1177"/>
      <c r="DK36" s="1177"/>
      <c r="DL36" s="1177"/>
      <c r="DM36" s="1177"/>
      <c r="DN36" s="1177"/>
      <c r="DO36" s="1177"/>
      <c r="DP36" s="1177"/>
      <c r="DQ36" s="1177"/>
      <c r="DR36" s="1177"/>
      <c r="DS36" s="1177"/>
      <c r="DT36" s="1177"/>
      <c r="DU36" s="1177"/>
      <c r="DV36" s="1177"/>
      <c r="DW36" s="1177"/>
      <c r="DX36" s="1177"/>
      <c r="DY36" s="1177"/>
      <c r="DZ36" s="1177"/>
      <c r="EA36" s="1177"/>
      <c r="EB36" s="1177"/>
      <c r="EC36" s="1177"/>
      <c r="ED36" s="1177"/>
      <c r="EE36" s="1177"/>
      <c r="EF36" s="1177"/>
      <c r="EG36" s="1177"/>
      <c r="EH36" s="4"/>
      <c r="EI36" s="79"/>
      <c r="EJ36" s="79"/>
      <c r="EK36" s="79"/>
      <c r="EL36" s="79"/>
      <c r="EM36" s="79"/>
      <c r="EN36" s="79"/>
      <c r="EO36" s="79"/>
      <c r="EP36" s="79"/>
      <c r="EQ36" s="79"/>
      <c r="ER36" s="79"/>
      <c r="ES36" s="79"/>
      <c r="ET36" s="79"/>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18"/>
      <c r="GC36" s="85"/>
      <c r="GD36" s="85"/>
      <c r="GE36" s="85"/>
      <c r="GF36" s="85"/>
      <c r="GG36" s="85"/>
      <c r="GH36" s="85"/>
      <c r="GI36" s="85"/>
      <c r="GJ36" s="85"/>
      <c r="GK36" s="85"/>
      <c r="GL36" s="85"/>
      <c r="GM36" s="85"/>
      <c r="GN36" s="85"/>
      <c r="GO36" s="85"/>
      <c r="GP36" s="63"/>
      <c r="GQ36" s="63"/>
      <c r="GR36" s="63"/>
      <c r="GS36" s="63"/>
    </row>
    <row r="37" spans="1:201" ht="18" customHeight="1" x14ac:dyDescent="0.15">
      <c r="A37" s="43"/>
      <c r="B37" s="43"/>
      <c r="C37" s="43"/>
      <c r="D37" s="43"/>
      <c r="E37" s="43"/>
      <c r="F37" s="43"/>
      <c r="G37" s="43"/>
      <c r="H37" s="43"/>
      <c r="I37" s="43"/>
      <c r="J37" s="43"/>
      <c r="K37" s="658" t="s">
        <v>
480</v>
      </c>
      <c r="L37" s="1179"/>
      <c r="M37" s="1179"/>
      <c r="N37" s="1179"/>
      <c r="O37" s="1179"/>
      <c r="P37" s="1179"/>
      <c r="Q37" s="1180"/>
      <c r="R37" s="632">
        <v>
1</v>
      </c>
      <c r="S37" s="633"/>
      <c r="T37" s="633"/>
      <c r="U37" s="633"/>
      <c r="V37" s="634"/>
      <c r="W37" s="632">
        <v>
123300</v>
      </c>
      <c r="X37" s="633"/>
      <c r="Y37" s="633"/>
      <c r="Z37" s="633"/>
      <c r="AA37" s="633"/>
      <c r="AB37" s="633"/>
      <c r="AC37" s="634"/>
      <c r="AD37" s="632">
        <v>
0</v>
      </c>
      <c r="AE37" s="633"/>
      <c r="AF37" s="633"/>
      <c r="AG37" s="633"/>
      <c r="AH37" s="634"/>
      <c r="AI37" s="632">
        <v>
0</v>
      </c>
      <c r="AJ37" s="633"/>
      <c r="AK37" s="633"/>
      <c r="AL37" s="633"/>
      <c r="AM37" s="633"/>
      <c r="AN37" s="633"/>
      <c r="AO37" s="634"/>
      <c r="AP37" s="632">
        <v>
0</v>
      </c>
      <c r="AQ37" s="633"/>
      <c r="AR37" s="633"/>
      <c r="AS37" s="633"/>
      <c r="AT37" s="634"/>
      <c r="AU37" s="821">
        <v>
0</v>
      </c>
      <c r="AV37" s="821"/>
      <c r="AW37" s="821"/>
      <c r="AX37" s="821"/>
      <c r="AY37" s="821"/>
      <c r="AZ37" s="821"/>
      <c r="BA37" s="1166"/>
      <c r="BB37" s="5"/>
      <c r="BC37" s="5"/>
      <c r="BD37" s="5"/>
      <c r="BE37" s="5"/>
      <c r="BF37" s="5"/>
      <c r="BG37" s="5"/>
      <c r="BH37" s="5"/>
      <c r="BI37" s="5"/>
      <c r="BJ37" s="5"/>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5"/>
      <c r="CJ37" s="38"/>
      <c r="CK37" s="43"/>
      <c r="CL37" s="1174"/>
      <c r="CM37" s="1174"/>
      <c r="CN37" s="1174"/>
      <c r="CO37" s="1174"/>
      <c r="CP37" s="1174"/>
      <c r="CQ37" s="1174"/>
      <c r="CR37" s="1174"/>
      <c r="CS37" s="1174"/>
      <c r="CT37" s="1174"/>
      <c r="CU37" s="1174"/>
      <c r="CV37" s="1174"/>
      <c r="CW37" s="1174"/>
      <c r="CX37" s="1174"/>
      <c r="CY37" s="1174"/>
      <c r="CZ37" s="1174"/>
      <c r="DA37" s="1174"/>
      <c r="DB37" s="1174"/>
      <c r="DC37" s="1174"/>
      <c r="DD37" s="1174"/>
      <c r="DE37" s="1174"/>
      <c r="DF37" s="1174"/>
      <c r="DG37" s="1174"/>
      <c r="DH37" s="1174"/>
      <c r="DI37" s="1174"/>
      <c r="DJ37" s="1174"/>
      <c r="DK37" s="1174"/>
      <c r="DL37" s="1174"/>
      <c r="DM37" s="1174"/>
      <c r="DN37" s="1174"/>
      <c r="DO37" s="1174"/>
      <c r="DP37" s="1174"/>
      <c r="DQ37" s="1174"/>
      <c r="DR37" s="1174"/>
      <c r="DS37" s="1174"/>
      <c r="DT37" s="1174"/>
      <c r="DU37" s="1174"/>
      <c r="DV37" s="1174"/>
      <c r="DW37" s="1174"/>
      <c r="DX37" s="1174"/>
      <c r="DY37" s="1174"/>
      <c r="DZ37" s="1174"/>
      <c r="EA37" s="1174"/>
      <c r="EB37" s="1174"/>
      <c r="EC37" s="1174"/>
      <c r="ED37" s="1174"/>
      <c r="EE37" s="1174"/>
      <c r="EF37" s="1174"/>
      <c r="EG37" s="1174"/>
      <c r="EH37" s="4"/>
      <c r="EI37" s="92"/>
      <c r="EJ37" s="92"/>
      <c r="EK37" s="38"/>
      <c r="EL37" s="41"/>
      <c r="EM37" s="41"/>
      <c r="EN37" s="41"/>
      <c r="EO37" s="41"/>
      <c r="EP37" s="41"/>
      <c r="EQ37" s="41"/>
      <c r="ER37" s="41"/>
      <c r="ES37" s="41"/>
      <c r="ET37" s="41"/>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18"/>
      <c r="GC37" s="85"/>
      <c r="GD37" s="85"/>
      <c r="GE37" s="85"/>
      <c r="GF37" s="85"/>
      <c r="GG37" s="85"/>
      <c r="GH37" s="5"/>
      <c r="GI37" s="5"/>
      <c r="GJ37" s="5"/>
      <c r="GK37" s="5"/>
      <c r="GL37" s="5"/>
      <c r="GM37" s="5"/>
      <c r="GN37" s="5"/>
      <c r="GO37" s="5"/>
      <c r="GP37" s="63"/>
      <c r="GQ37" s="63"/>
      <c r="GR37" s="63"/>
      <c r="GS37" s="63"/>
    </row>
    <row r="38" spans="1:201" ht="18" customHeight="1" x14ac:dyDescent="0.15">
      <c r="A38" s="43"/>
      <c r="B38" s="43"/>
      <c r="C38" s="43"/>
      <c r="D38" s="43"/>
      <c r="E38" s="43"/>
      <c r="F38" s="43"/>
      <c r="G38" s="43"/>
      <c r="H38" s="43"/>
      <c r="I38" s="43"/>
      <c r="J38" s="43"/>
      <c r="K38" s="658" t="s">
        <v>
459</v>
      </c>
      <c r="L38" s="659"/>
      <c r="M38" s="659"/>
      <c r="N38" s="659"/>
      <c r="O38" s="659"/>
      <c r="P38" s="659"/>
      <c r="Q38" s="660"/>
      <c r="R38" s="632">
        <v>
354</v>
      </c>
      <c r="S38" s="633"/>
      <c r="T38" s="633"/>
      <c r="U38" s="633"/>
      <c r="V38" s="634"/>
      <c r="W38" s="632">
        <v>
51622200</v>
      </c>
      <c r="X38" s="633"/>
      <c r="Y38" s="633"/>
      <c r="Z38" s="633"/>
      <c r="AA38" s="633"/>
      <c r="AB38" s="633"/>
      <c r="AC38" s="634"/>
      <c r="AD38" s="632">
        <v>
332</v>
      </c>
      <c r="AE38" s="633"/>
      <c r="AF38" s="633"/>
      <c r="AG38" s="633"/>
      <c r="AH38" s="634"/>
      <c r="AI38" s="1103">
        <v>
47173200</v>
      </c>
      <c r="AJ38" s="821"/>
      <c r="AK38" s="821"/>
      <c r="AL38" s="821"/>
      <c r="AM38" s="821"/>
      <c r="AN38" s="821"/>
      <c r="AO38" s="1166"/>
      <c r="AP38" s="632">
        <v>
334</v>
      </c>
      <c r="AQ38" s="633"/>
      <c r="AR38" s="633"/>
      <c r="AS38" s="633"/>
      <c r="AT38" s="634"/>
      <c r="AU38" s="821">
        <v>
47239100</v>
      </c>
      <c r="AV38" s="821"/>
      <c r="AW38" s="821"/>
      <c r="AX38" s="821"/>
      <c r="AY38" s="821"/>
      <c r="AZ38" s="821"/>
      <c r="BA38" s="1166"/>
      <c r="BB38" s="44"/>
      <c r="BC38" s="5"/>
      <c r="BD38" s="5"/>
      <c r="BE38" s="5"/>
      <c r="BF38" s="5"/>
      <c r="BG38" s="5"/>
      <c r="BH38" s="5"/>
      <c r="BI38" s="5"/>
      <c r="BJ38" s="5"/>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5"/>
      <c r="CJ38" s="38"/>
      <c r="CK38" s="43"/>
      <c r="CL38" s="11"/>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5"/>
      <c r="DO38" s="5"/>
      <c r="DP38" s="5"/>
      <c r="DQ38" s="5"/>
      <c r="DR38" s="5"/>
      <c r="DS38" s="5"/>
      <c r="DT38" s="5"/>
      <c r="DU38" s="5"/>
      <c r="DV38" s="5"/>
      <c r="DW38" s="5"/>
      <c r="DX38" s="5"/>
      <c r="DY38" s="5"/>
      <c r="DZ38" s="5"/>
      <c r="EA38" s="5"/>
      <c r="EB38" s="5"/>
      <c r="EC38" s="5"/>
      <c r="ED38" s="5"/>
      <c r="EE38" s="5"/>
      <c r="EF38" s="5"/>
      <c r="EG38" s="5"/>
      <c r="EH38" s="4"/>
      <c r="EI38" s="4"/>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L38" s="5"/>
      <c r="FM38" s="5"/>
      <c r="FN38" s="5"/>
      <c r="FO38" s="5"/>
      <c r="FP38" s="5"/>
      <c r="FQ38" s="5"/>
      <c r="FR38" s="5"/>
      <c r="FS38" s="5"/>
      <c r="FT38" s="5"/>
      <c r="FU38" s="5"/>
      <c r="FV38" s="5"/>
      <c r="FW38" s="5"/>
      <c r="FX38" s="5"/>
      <c r="FY38" s="5"/>
      <c r="FZ38" s="5"/>
      <c r="GA38" s="5" t="s">
        <v>
20</v>
      </c>
      <c r="GB38" s="4"/>
      <c r="GC38" s="4"/>
      <c r="GD38" s="5"/>
      <c r="GE38" s="5"/>
      <c r="GF38" s="4"/>
      <c r="GG38" s="5"/>
      <c r="GH38" s="5"/>
      <c r="GI38" s="5"/>
      <c r="GJ38" s="5"/>
      <c r="GK38" s="5"/>
      <c r="GL38" s="5"/>
      <c r="GM38" s="5"/>
      <c r="GN38" s="5"/>
      <c r="GO38" s="5"/>
      <c r="GP38" s="63"/>
      <c r="GQ38" s="63"/>
      <c r="GR38" s="63"/>
      <c r="GS38" s="63"/>
    </row>
    <row r="39" spans="1:201" ht="18" customHeight="1" x14ac:dyDescent="0.15">
      <c r="A39" s="43"/>
      <c r="B39" s="43"/>
      <c r="C39" s="43"/>
      <c r="D39" s="43"/>
      <c r="E39" s="43"/>
      <c r="F39" s="43"/>
      <c r="G39" s="43"/>
      <c r="H39" s="43"/>
      <c r="I39" s="43"/>
      <c r="J39" s="43"/>
      <c r="K39" s="658" t="s">
        <v>
461</v>
      </c>
      <c r="L39" s="659"/>
      <c r="M39" s="659"/>
      <c r="N39" s="659"/>
      <c r="O39" s="659"/>
      <c r="P39" s="659"/>
      <c r="Q39" s="660"/>
      <c r="R39" s="632">
        <v>
299</v>
      </c>
      <c r="S39" s="633"/>
      <c r="T39" s="633"/>
      <c r="U39" s="633"/>
      <c r="V39" s="634"/>
      <c r="W39" s="1103">
        <v>
42028500</v>
      </c>
      <c r="X39" s="821"/>
      <c r="Y39" s="821"/>
      <c r="Z39" s="821"/>
      <c r="AA39" s="821"/>
      <c r="AB39" s="821"/>
      <c r="AC39" s="1166"/>
      <c r="AD39" s="632">
        <v>
355</v>
      </c>
      <c r="AE39" s="633"/>
      <c r="AF39" s="633"/>
      <c r="AG39" s="633"/>
      <c r="AH39" s="634"/>
      <c r="AI39" s="1103">
        <v>
50701240</v>
      </c>
      <c r="AJ39" s="821"/>
      <c r="AK39" s="821"/>
      <c r="AL39" s="821"/>
      <c r="AM39" s="821"/>
      <c r="AN39" s="821"/>
      <c r="AO39" s="1166"/>
      <c r="AP39" s="632">
        <v>
311</v>
      </c>
      <c r="AQ39" s="633"/>
      <c r="AR39" s="633"/>
      <c r="AS39" s="633"/>
      <c r="AT39" s="634"/>
      <c r="AU39" s="821">
        <v>
42807200</v>
      </c>
      <c r="AV39" s="821"/>
      <c r="AW39" s="821"/>
      <c r="AX39" s="821"/>
      <c r="AY39" s="821"/>
      <c r="AZ39" s="821"/>
      <c r="BA39" s="1166"/>
      <c r="BB39" s="4"/>
      <c r="BC39" s="5"/>
      <c r="BD39" s="5"/>
      <c r="BE39" s="5"/>
      <c r="BF39" s="5"/>
      <c r="BG39" s="5"/>
      <c r="BH39" s="5"/>
      <c r="BI39" s="5"/>
      <c r="BJ39" s="5"/>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5"/>
      <c r="CJ39" s="38"/>
      <c r="CK39" s="43"/>
      <c r="CL39" s="43"/>
      <c r="CM39" s="43"/>
      <c r="CN39" s="43"/>
      <c r="CO39" s="43"/>
      <c r="CP39" s="43"/>
      <c r="CQ39" s="43"/>
      <c r="CR39" s="43"/>
      <c r="CS39" s="43"/>
      <c r="CT39" s="43"/>
      <c r="CU39" s="43"/>
      <c r="CV39" s="43"/>
      <c r="CW39" s="43"/>
      <c r="CX39" s="43"/>
      <c r="CY39" s="14"/>
      <c r="CZ39" s="14"/>
      <c r="DA39" s="14"/>
      <c r="DB39" s="14"/>
      <c r="DC39" s="14"/>
      <c r="DD39" s="14"/>
      <c r="DE39" s="14"/>
      <c r="DF39" s="14"/>
      <c r="DG39" s="14"/>
      <c r="DH39" s="14"/>
      <c r="DI39" s="14"/>
      <c r="DJ39" s="14"/>
      <c r="DK39" s="14"/>
      <c r="DL39" s="14"/>
      <c r="DM39" s="14"/>
      <c r="DN39" s="14"/>
      <c r="DO39" s="5"/>
      <c r="DP39" s="5"/>
      <c r="DQ39" s="5"/>
      <c r="DR39" s="5"/>
      <c r="DS39" s="5"/>
      <c r="DT39" s="5"/>
      <c r="DU39" s="5"/>
      <c r="DV39" s="5"/>
      <c r="DW39" s="5"/>
      <c r="DX39" s="5"/>
      <c r="DY39" s="5"/>
      <c r="DZ39" s="5"/>
      <c r="EA39" s="5"/>
      <c r="EB39" s="5"/>
      <c r="EC39" s="5"/>
      <c r="ED39" s="5"/>
      <c r="EE39" s="5"/>
      <c r="EF39" s="5"/>
      <c r="EG39" s="5"/>
      <c r="EH39" s="4"/>
      <c r="EI39" s="4"/>
      <c r="EJ39" s="5"/>
      <c r="EK39" s="5"/>
      <c r="EL39" s="5"/>
      <c r="EM39" s="5" t="s">
        <v>
20</v>
      </c>
      <c r="EN39" s="5"/>
      <c r="EO39" s="5"/>
      <c r="EP39" s="5"/>
      <c r="EQ39" s="5"/>
      <c r="ER39" s="5"/>
      <c r="ES39" s="5"/>
      <c r="ET39" s="5"/>
      <c r="EU39" s="5"/>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5"/>
      <c r="GE39" s="5"/>
      <c r="GF39" s="5"/>
      <c r="GG39" s="5"/>
      <c r="GH39" s="5"/>
      <c r="GI39" s="5"/>
      <c r="GJ39" s="5"/>
      <c r="GK39" s="5"/>
      <c r="GL39" s="5"/>
      <c r="GM39" s="5"/>
      <c r="GN39" s="5"/>
      <c r="GO39" s="5"/>
      <c r="GP39" s="63"/>
      <c r="GQ39" s="63"/>
      <c r="GR39" s="63"/>
      <c r="GS39" s="63"/>
    </row>
    <row r="40" spans="1:201" ht="18" customHeight="1" x14ac:dyDescent="0.15">
      <c r="A40" s="43"/>
      <c r="B40" s="43"/>
      <c r="C40" s="43"/>
      <c r="D40" s="43"/>
      <c r="E40" s="43"/>
      <c r="F40" s="43"/>
      <c r="G40" s="43"/>
      <c r="H40" s="43"/>
      <c r="I40" s="43"/>
      <c r="J40" s="43"/>
      <c r="K40" s="661" t="s">
        <v>
469</v>
      </c>
      <c r="L40" s="662"/>
      <c r="M40" s="662"/>
      <c r="N40" s="662"/>
      <c r="O40" s="662"/>
      <c r="P40" s="662"/>
      <c r="Q40" s="663"/>
      <c r="R40" s="638">
        <v>
318</v>
      </c>
      <c r="S40" s="639"/>
      <c r="T40" s="639"/>
      <c r="U40" s="639"/>
      <c r="V40" s="640"/>
      <c r="W40" s="1093">
        <v>
39589600</v>
      </c>
      <c r="X40" s="815"/>
      <c r="Y40" s="815"/>
      <c r="Z40" s="815"/>
      <c r="AA40" s="815"/>
      <c r="AB40" s="815"/>
      <c r="AC40" s="1165"/>
      <c r="AD40" s="638">
        <v>
271</v>
      </c>
      <c r="AE40" s="639"/>
      <c r="AF40" s="639"/>
      <c r="AG40" s="639"/>
      <c r="AH40" s="640"/>
      <c r="AI40" s="1093">
        <v>
36670400</v>
      </c>
      <c r="AJ40" s="815"/>
      <c r="AK40" s="815"/>
      <c r="AL40" s="815"/>
      <c r="AM40" s="815"/>
      <c r="AN40" s="815"/>
      <c r="AO40" s="1165"/>
      <c r="AP40" s="638">
        <v>
336</v>
      </c>
      <c r="AQ40" s="639"/>
      <c r="AR40" s="639"/>
      <c r="AS40" s="639"/>
      <c r="AT40" s="640"/>
      <c r="AU40" s="815">
        <v>
45478300</v>
      </c>
      <c r="AV40" s="815"/>
      <c r="AW40" s="815"/>
      <c r="AX40" s="815"/>
      <c r="AY40" s="815"/>
      <c r="AZ40" s="815"/>
      <c r="BA40" s="1165"/>
      <c r="BB40" s="4"/>
      <c r="BC40" s="4"/>
      <c r="BD40" s="5"/>
      <c r="BE40" s="5"/>
      <c r="BF40" s="5"/>
      <c r="BG40" s="5"/>
      <c r="BH40" s="5"/>
      <c r="BI40" s="5"/>
      <c r="BJ40" s="5"/>
      <c r="BK40" s="5"/>
      <c r="BL40" s="5"/>
      <c r="BM40" s="5"/>
      <c r="BN40" s="5"/>
      <c r="BO40" s="5"/>
      <c r="BP40" s="37"/>
      <c r="BQ40" s="37"/>
      <c r="BR40" s="37"/>
      <c r="BS40" s="5"/>
      <c r="BT40" s="5"/>
      <c r="BU40" s="5"/>
      <c r="BV40" s="5"/>
      <c r="BW40" s="5"/>
      <c r="BX40" s="41"/>
      <c r="BY40" s="41"/>
      <c r="BZ40" s="41"/>
      <c r="CA40" s="41"/>
      <c r="CB40" s="38"/>
      <c r="CC40" s="38"/>
      <c r="CD40" s="37"/>
      <c r="CE40" s="37"/>
      <c r="CF40" s="37"/>
      <c r="CG40" s="37"/>
      <c r="CH40" s="5"/>
      <c r="CI40" s="5"/>
      <c r="CJ40" s="38"/>
      <c r="CK40" s="5"/>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5"/>
      <c r="DP40" s="5"/>
      <c r="DQ40" s="5"/>
      <c r="DR40" s="5"/>
      <c r="DS40" s="5"/>
      <c r="DT40" s="5"/>
      <c r="DU40" s="5"/>
      <c r="DV40" s="5"/>
      <c r="DW40" s="5"/>
      <c r="DX40" s="5"/>
      <c r="DY40" s="5"/>
      <c r="DZ40" s="5"/>
      <c r="EA40" s="5"/>
      <c r="EB40" s="5"/>
      <c r="EC40" s="5"/>
      <c r="ED40" s="5"/>
      <c r="EE40" s="5"/>
      <c r="EF40" s="22"/>
      <c r="EG40" s="22"/>
      <c r="EH40" s="22"/>
      <c r="EI40" s="22"/>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5"/>
      <c r="GF40" s="5"/>
      <c r="GG40" s="5"/>
      <c r="GH40" s="4"/>
      <c r="GI40" s="4"/>
      <c r="GJ40" s="4"/>
      <c r="GK40" s="4"/>
      <c r="GL40" s="5"/>
      <c r="GM40" s="5"/>
      <c r="GN40" s="5"/>
      <c r="GO40" s="5"/>
      <c r="GP40" s="63"/>
      <c r="GQ40" s="63"/>
      <c r="GR40" s="63"/>
      <c r="GS40" s="63"/>
    </row>
    <row r="41" spans="1:201" ht="15" customHeight="1" x14ac:dyDescent="0.15">
      <c r="A41" s="43"/>
      <c r="B41" s="43"/>
      <c r="C41" s="43"/>
      <c r="D41" s="43"/>
      <c r="E41" s="43"/>
      <c r="F41" s="43"/>
      <c r="G41" s="43"/>
      <c r="H41" s="43"/>
      <c r="I41" s="43"/>
      <c r="J41" s="43"/>
      <c r="K41" s="43"/>
      <c r="M41" s="231" t="s">
        <v>
699</v>
      </c>
      <c r="N41" s="488"/>
      <c r="O41" s="488"/>
      <c r="P41" s="488"/>
      <c r="Q41" s="488"/>
      <c r="R41" s="488"/>
      <c r="S41" s="488"/>
      <c r="T41" s="488"/>
      <c r="U41" s="488"/>
      <c r="V41" s="488"/>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5"/>
      <c r="BD41" s="5"/>
      <c r="BE41" s="4"/>
      <c r="BF41" s="5"/>
      <c r="BG41" s="5"/>
      <c r="BH41" s="5"/>
      <c r="BI41" s="5"/>
      <c r="BJ41" s="5"/>
      <c r="BK41" s="5"/>
      <c r="BL41" s="5"/>
      <c r="BM41" s="5"/>
      <c r="BN41" s="5"/>
      <c r="BO41" s="5"/>
      <c r="BP41" s="37"/>
      <c r="BQ41" s="37"/>
      <c r="BR41" s="37"/>
      <c r="BS41" s="5"/>
      <c r="BT41" s="5"/>
      <c r="BU41" s="5"/>
      <c r="BV41" s="5"/>
      <c r="BW41" s="5"/>
      <c r="BX41" s="41"/>
      <c r="BY41" s="41"/>
      <c r="BZ41" s="41"/>
      <c r="CA41" s="41"/>
      <c r="CB41" s="38"/>
      <c r="CC41" s="38"/>
      <c r="CD41" s="37"/>
      <c r="CE41" s="37"/>
      <c r="CF41" s="37"/>
      <c r="CG41" s="37"/>
      <c r="CH41" s="5"/>
      <c r="CI41" s="5"/>
      <c r="CJ41" s="5"/>
      <c r="CK41" s="38"/>
      <c r="CL41" s="5"/>
      <c r="CM41" s="5"/>
      <c r="CN41" s="5"/>
      <c r="CO41" s="5"/>
      <c r="CP41" s="5"/>
      <c r="CQ41" s="5"/>
      <c r="CR41" s="5"/>
      <c r="CS41" s="5"/>
      <c r="CT41" s="5"/>
      <c r="CU41" s="5"/>
      <c r="CV41" s="5"/>
      <c r="CW41" s="5"/>
      <c r="CX41" s="5"/>
      <c r="CY41" s="5"/>
      <c r="CZ41" s="5"/>
      <c r="DA41" s="5"/>
      <c r="DB41" s="5"/>
      <c r="DC41" s="5"/>
      <c r="DD41" s="5"/>
      <c r="DE41" s="43"/>
      <c r="DF41" s="43"/>
      <c r="DG41" s="43"/>
      <c r="DH41" s="43"/>
      <c r="DI41" s="43"/>
      <c r="DJ41" s="43"/>
      <c r="DK41" s="43"/>
      <c r="DL41" s="43"/>
      <c r="DM41" s="43"/>
      <c r="DN41" s="43"/>
      <c r="DO41" s="5"/>
      <c r="DP41" s="5"/>
      <c r="DQ41" s="5"/>
      <c r="DR41" s="5"/>
      <c r="DS41" s="5"/>
      <c r="DT41" s="5"/>
      <c r="DU41" s="5"/>
      <c r="DV41" s="5"/>
      <c r="DW41" s="5"/>
      <c r="DX41" s="5"/>
      <c r="DY41" s="5"/>
      <c r="DZ41" s="5"/>
      <c r="EA41" s="5"/>
      <c r="EB41" s="5"/>
      <c r="EC41" s="5"/>
      <c r="ED41" s="5"/>
      <c r="EE41" s="5"/>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5"/>
      <c r="GO41" s="5"/>
      <c r="GP41" s="5"/>
      <c r="GQ41" s="63"/>
      <c r="GR41" s="63"/>
      <c r="GS41" s="63"/>
    </row>
    <row r="42" spans="1:201" ht="15" customHeight="1" x14ac:dyDescent="0.15">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D42" s="94"/>
      <c r="BE42" s="94"/>
      <c r="BF42" s="94"/>
      <c r="BG42" s="94"/>
      <c r="BH42" s="94"/>
      <c r="BI42" s="94"/>
      <c r="BJ42" s="94"/>
      <c r="BK42" s="94"/>
      <c r="BL42" s="94"/>
      <c r="BM42" s="94"/>
      <c r="BN42" s="94"/>
      <c r="BO42" s="94"/>
      <c r="BP42" s="94"/>
      <c r="BQ42" s="94"/>
      <c r="BR42" s="94"/>
      <c r="BS42" s="94"/>
      <c r="BT42" s="94"/>
      <c r="BU42" s="94"/>
      <c r="BV42" s="94"/>
      <c r="BW42" s="94"/>
      <c r="BX42" s="94"/>
      <c r="BY42" s="94"/>
      <c r="BZ42" s="94"/>
      <c r="CA42" s="94"/>
      <c r="CB42" s="94"/>
      <c r="CC42" s="94"/>
      <c r="CD42" s="94"/>
      <c r="CE42" s="94"/>
      <c r="CF42" s="94"/>
      <c r="CG42" s="94"/>
      <c r="CH42" s="94"/>
      <c r="CI42" s="94"/>
      <c r="CJ42" s="94"/>
      <c r="CK42" s="5"/>
      <c r="CL42" s="5"/>
      <c r="CM42" s="4"/>
      <c r="CN42" s="4"/>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43"/>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73"/>
      <c r="GI42" s="73"/>
      <c r="GJ42" s="73"/>
      <c r="GK42" s="73"/>
      <c r="GL42" s="73"/>
      <c r="GM42" s="73"/>
      <c r="GN42" s="73"/>
      <c r="GO42" s="73"/>
      <c r="GP42" s="69"/>
      <c r="GQ42" s="69"/>
      <c r="GR42" s="69"/>
      <c r="GS42" s="69"/>
    </row>
    <row r="43" spans="1:201" ht="15" customHeight="1" x14ac:dyDescent="0.15">
      <c r="A43" s="43"/>
      <c r="B43" s="43"/>
      <c r="C43" s="43"/>
      <c r="D43" s="43"/>
      <c r="E43" s="43"/>
      <c r="F43" s="43"/>
      <c r="G43" s="43"/>
      <c r="H43" s="43"/>
      <c r="I43" s="43"/>
      <c r="J43" s="43"/>
      <c r="BB43" s="43"/>
      <c r="BC43" s="4"/>
      <c r="BD43" s="14"/>
      <c r="BE43" s="14"/>
      <c r="BF43" s="14"/>
      <c r="BG43" s="14"/>
      <c r="BH43" s="14"/>
      <c r="BI43" s="14"/>
      <c r="BJ43" s="14"/>
      <c r="BK43" s="14"/>
      <c r="BL43" s="14"/>
      <c r="BM43" s="14"/>
      <c r="BN43" s="14"/>
      <c r="BO43" s="14"/>
      <c r="BP43" s="14"/>
      <c r="BQ43" s="14"/>
      <c r="BR43" s="14"/>
      <c r="BS43" s="14"/>
      <c r="BT43" s="14"/>
      <c r="BU43" s="14"/>
      <c r="BV43" s="14"/>
      <c r="BW43" s="14"/>
      <c r="BX43" s="4"/>
      <c r="BY43" s="4"/>
      <c r="BZ43" s="4"/>
      <c r="CA43" s="4"/>
      <c r="CB43" s="4"/>
      <c r="CC43" s="4"/>
      <c r="CD43" s="4"/>
      <c r="CE43" s="4"/>
      <c r="CF43" s="4"/>
      <c r="CG43" s="4"/>
      <c r="CH43" s="4"/>
      <c r="CI43" s="4"/>
      <c r="CJ43" s="4"/>
      <c r="GH43" s="43"/>
      <c r="GI43" s="43"/>
      <c r="GJ43" s="43"/>
      <c r="GK43" s="43"/>
      <c r="GL43" s="43"/>
      <c r="GM43" s="43"/>
      <c r="GN43" s="43"/>
      <c r="GO43" s="43"/>
      <c r="GP43" s="62"/>
      <c r="GQ43" s="62"/>
      <c r="GR43" s="62"/>
      <c r="GS43" s="62"/>
    </row>
    <row r="44" spans="1:201" ht="15" customHeight="1" x14ac:dyDescent="0.15">
      <c r="A44" s="545">
        <v>
93</v>
      </c>
      <c r="B44" s="545"/>
      <c r="C44" s="545"/>
      <c r="D44" s="545"/>
      <c r="E44" s="545"/>
      <c r="F44" s="545"/>
      <c r="G44" s="545"/>
      <c r="H44" s="545"/>
      <c r="I44" s="545"/>
      <c r="J44" s="545"/>
      <c r="K44" s="545">
        <v>
94</v>
      </c>
      <c r="L44" s="545"/>
      <c r="M44" s="545"/>
      <c r="N44" s="545"/>
      <c r="O44" s="545"/>
      <c r="P44" s="545"/>
      <c r="Q44" s="545"/>
      <c r="R44" s="545"/>
      <c r="S44" s="545"/>
      <c r="T44" s="545"/>
      <c r="U44" s="545"/>
      <c r="V44" s="545"/>
      <c r="W44" s="545"/>
      <c r="X44" s="545"/>
      <c r="Y44" s="545"/>
      <c r="Z44" s="545"/>
      <c r="AA44" s="545"/>
      <c r="AB44" s="545"/>
      <c r="AC44" s="545"/>
      <c r="AD44" s="545"/>
      <c r="AE44" s="545"/>
      <c r="AF44" s="545"/>
      <c r="AG44" s="545"/>
      <c r="AH44" s="545"/>
      <c r="AI44" s="545"/>
      <c r="AJ44" s="545"/>
      <c r="AK44" s="545"/>
      <c r="AL44" s="545"/>
      <c r="AM44" s="545"/>
      <c r="AN44" s="545"/>
      <c r="AO44" s="545"/>
      <c r="AP44" s="545"/>
      <c r="AQ44" s="545"/>
      <c r="AR44" s="545"/>
      <c r="AS44" s="545"/>
      <c r="AT44" s="545"/>
      <c r="AU44" s="545"/>
      <c r="AV44" s="545"/>
      <c r="AW44" s="545"/>
      <c r="AX44" s="545"/>
      <c r="AY44" s="545"/>
      <c r="AZ44" s="545"/>
      <c r="BA44" s="545"/>
      <c r="BB44" s="545">
        <v>
95</v>
      </c>
      <c r="BC44" s="545"/>
      <c r="BD44" s="545"/>
      <c r="BE44" s="545"/>
      <c r="BF44" s="545"/>
      <c r="BG44" s="545"/>
      <c r="BH44" s="545"/>
      <c r="BI44" s="545"/>
      <c r="BJ44" s="545"/>
      <c r="BK44" s="545"/>
      <c r="BL44" s="545"/>
      <c r="BM44" s="545"/>
      <c r="BN44" s="545"/>
      <c r="BO44" s="545"/>
      <c r="BP44" s="545"/>
      <c r="BQ44" s="545"/>
      <c r="BR44" s="545"/>
      <c r="BS44" s="545"/>
      <c r="BT44" s="545"/>
      <c r="BU44" s="545"/>
      <c r="BV44" s="545"/>
      <c r="BW44" s="545"/>
      <c r="BX44" s="545"/>
      <c r="BY44" s="545"/>
      <c r="BZ44" s="545"/>
      <c r="CA44" s="545"/>
      <c r="CB44" s="545"/>
      <c r="CC44" s="545"/>
      <c r="CD44" s="545"/>
      <c r="CE44" s="545"/>
      <c r="CF44" s="545"/>
      <c r="CG44" s="545"/>
      <c r="CH44" s="545"/>
      <c r="CI44" s="545"/>
      <c r="CJ44" s="545"/>
      <c r="CK44" s="545">
        <v>
96</v>
      </c>
      <c r="CL44" s="545"/>
      <c r="CM44" s="545"/>
      <c r="CN44" s="545"/>
      <c r="CO44" s="545"/>
      <c r="CP44" s="545"/>
      <c r="CQ44" s="545"/>
      <c r="CR44" s="545"/>
      <c r="CS44" s="545"/>
      <c r="CT44" s="545"/>
      <c r="CU44" s="545"/>
      <c r="CV44" s="545"/>
      <c r="CW44" s="545"/>
      <c r="CX44" s="545"/>
      <c r="CY44" s="545"/>
      <c r="CZ44" s="545"/>
      <c r="DA44" s="545"/>
      <c r="DB44" s="545"/>
      <c r="DC44" s="545"/>
      <c r="DD44" s="545"/>
      <c r="DE44" s="545"/>
      <c r="DF44" s="545"/>
      <c r="DG44" s="545"/>
      <c r="DH44" s="545"/>
      <c r="DI44" s="545"/>
      <c r="DJ44" s="545"/>
      <c r="DK44" s="545"/>
      <c r="DL44" s="545"/>
      <c r="DM44" s="545"/>
      <c r="DN44" s="545"/>
      <c r="DO44" s="545"/>
      <c r="DP44" s="545"/>
      <c r="DQ44" s="545"/>
      <c r="DR44" s="545"/>
      <c r="DS44" s="545"/>
      <c r="DT44" s="545"/>
      <c r="DU44" s="545"/>
      <c r="DV44" s="545"/>
      <c r="DW44" s="545"/>
      <c r="DX44" s="545"/>
      <c r="DY44" s="545"/>
      <c r="DZ44" s="545"/>
      <c r="EA44" s="545"/>
      <c r="EB44" s="545"/>
      <c r="EC44" s="545"/>
      <c r="ED44" s="545"/>
      <c r="EE44" s="545"/>
      <c r="EF44" s="545"/>
      <c r="EG44" s="545"/>
      <c r="EH44" s="545"/>
      <c r="EI44" s="545">
        <v>
97</v>
      </c>
      <c r="EJ44" s="545"/>
      <c r="EK44" s="545"/>
      <c r="EL44" s="545"/>
      <c r="EM44" s="545"/>
      <c r="EN44" s="545"/>
      <c r="EO44" s="545"/>
      <c r="EP44" s="545"/>
      <c r="EQ44" s="545"/>
      <c r="ER44" s="545"/>
      <c r="ES44" s="545"/>
      <c r="ET44" s="545"/>
      <c r="EU44" s="545"/>
      <c r="EV44" s="545"/>
      <c r="EW44" s="545"/>
      <c r="EX44" s="545"/>
      <c r="EY44" s="545"/>
      <c r="EZ44" s="545"/>
      <c r="FA44" s="545"/>
      <c r="FB44" s="545"/>
      <c r="FC44" s="545"/>
      <c r="FD44" s="545"/>
      <c r="FE44" s="545"/>
      <c r="FF44" s="545"/>
      <c r="FG44" s="545"/>
      <c r="FH44" s="545"/>
      <c r="FI44" s="545"/>
      <c r="FJ44" s="545"/>
      <c r="FK44" s="545"/>
      <c r="FL44" s="545"/>
      <c r="FM44" s="545"/>
      <c r="FN44" s="545"/>
      <c r="FO44" s="545"/>
      <c r="FP44" s="545"/>
      <c r="FQ44" s="545"/>
      <c r="FR44" s="545"/>
      <c r="FS44" s="545"/>
      <c r="FT44" s="545"/>
      <c r="FU44" s="545"/>
      <c r="FV44" s="545"/>
      <c r="FW44" s="545"/>
      <c r="FX44" s="545"/>
      <c r="FY44" s="545"/>
      <c r="FZ44" s="545"/>
      <c r="GA44" s="545"/>
      <c r="GB44" s="545"/>
      <c r="GC44" s="545"/>
      <c r="GD44" s="545"/>
      <c r="GE44" s="545"/>
      <c r="GF44" s="545"/>
      <c r="GG44" s="545"/>
      <c r="GH44" s="43"/>
      <c r="GI44" s="43"/>
      <c r="GJ44" s="43"/>
      <c r="GK44" s="43"/>
      <c r="GL44" s="43"/>
      <c r="GM44" s="43"/>
      <c r="GN44" s="43"/>
      <c r="GO44" s="43"/>
      <c r="GP44" s="62"/>
      <c r="GQ44" s="62"/>
      <c r="GR44" s="62"/>
      <c r="GS44" s="62"/>
    </row>
    <row r="45" spans="1:201" x14ac:dyDescent="0.15">
      <c r="A45" s="43" t="s">
        <v>
256</v>
      </c>
      <c r="B45" s="43"/>
      <c r="C45" s="43"/>
      <c r="D45" s="43"/>
      <c r="E45" s="43"/>
      <c r="F45" s="43"/>
      <c r="G45" s="43"/>
      <c r="H45" s="43"/>
      <c r="I45" s="43"/>
      <c r="J45" s="43"/>
      <c r="L45" s="486"/>
      <c r="M45" s="486"/>
      <c r="N45" s="486"/>
      <c r="O45" s="486"/>
      <c r="P45" s="486"/>
      <c r="Q45" s="486"/>
      <c r="R45" s="486"/>
      <c r="S45" s="486"/>
      <c r="T45" s="486"/>
      <c r="U45" s="486"/>
      <c r="V45" s="486"/>
      <c r="W45" s="486"/>
      <c r="X45" s="486"/>
      <c r="Y45" s="486"/>
      <c r="Z45" s="486"/>
      <c r="AA45" s="486"/>
      <c r="AB45" s="486"/>
      <c r="AC45" s="486"/>
      <c r="AD45" s="486"/>
      <c r="AE45" s="486"/>
      <c r="AF45" s="486"/>
      <c r="AG45" s="486"/>
      <c r="AH45" s="486"/>
      <c r="AI45" s="486"/>
      <c r="AJ45" s="486"/>
      <c r="AK45" s="486"/>
      <c r="AL45" s="486"/>
      <c r="AM45" s="486"/>
      <c r="AN45" s="486"/>
      <c r="AO45" s="486"/>
      <c r="AP45" s="486"/>
      <c r="AQ45" s="486"/>
      <c r="AR45" s="486"/>
      <c r="AS45" s="486"/>
      <c r="AT45" s="486"/>
      <c r="AU45" s="486"/>
      <c r="AV45" s="486"/>
      <c r="AW45" s="486"/>
      <c r="AX45" s="486"/>
      <c r="AY45" s="486"/>
      <c r="AZ45" s="486"/>
      <c r="BA45" s="486"/>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3"/>
      <c r="EI45" s="43"/>
      <c r="EJ45" s="71"/>
      <c r="EK45" s="71"/>
      <c r="EL45" s="71"/>
      <c r="EM45" s="71"/>
      <c r="EN45" s="71"/>
      <c r="EO45" s="71"/>
      <c r="EP45" s="71"/>
      <c r="EQ45" s="71"/>
      <c r="ER45" s="71"/>
      <c r="ES45" s="71"/>
      <c r="ET45" s="71"/>
      <c r="EU45" s="71"/>
      <c r="EV45" s="71"/>
      <c r="EW45" s="71"/>
      <c r="EX45" s="71"/>
      <c r="EY45" s="71"/>
      <c r="EZ45" s="71"/>
      <c r="FA45" s="71"/>
      <c r="FB45" s="71"/>
      <c r="FC45" s="71"/>
      <c r="FD45" s="71"/>
      <c r="FE45" s="71"/>
      <c r="FF45" s="71"/>
      <c r="FG45" s="71"/>
      <c r="FH45" s="71"/>
      <c r="FI45" s="71"/>
      <c r="FJ45" s="71"/>
      <c r="FK45" s="71"/>
      <c r="FL45" s="71"/>
      <c r="FM45" s="71"/>
      <c r="FN45" s="71"/>
      <c r="FO45" s="71"/>
      <c r="FP45" s="71"/>
      <c r="FQ45" s="71"/>
      <c r="FR45" s="71"/>
      <c r="FS45" s="71"/>
      <c r="FT45" s="71"/>
      <c r="FU45" s="71"/>
      <c r="FV45" s="71"/>
      <c r="FW45" s="71"/>
      <c r="FX45" s="71"/>
      <c r="FY45" s="71"/>
      <c r="FZ45" s="71"/>
      <c r="GA45" s="71"/>
      <c r="GB45" s="71"/>
      <c r="GC45" s="71"/>
      <c r="GD45" s="43"/>
      <c r="GE45" s="43"/>
      <c r="GF45" s="43"/>
      <c r="GG45" s="43"/>
      <c r="GH45" s="46"/>
      <c r="GI45" s="46"/>
      <c r="GJ45" s="46"/>
      <c r="GK45" s="46"/>
      <c r="GL45" s="46"/>
      <c r="GM45" s="46"/>
      <c r="GN45" s="46"/>
      <c r="GO45" s="46"/>
      <c r="GP45" s="1164"/>
      <c r="GQ45" s="1164"/>
      <c r="GR45" s="1164"/>
      <c r="GS45" s="1164"/>
    </row>
    <row r="46" spans="1:201" x14ac:dyDescent="0.15">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6"/>
      <c r="CN46" s="71"/>
      <c r="CO46" s="71"/>
      <c r="CP46" s="71"/>
      <c r="CQ46" s="71"/>
      <c r="CR46" s="71"/>
      <c r="CS46" s="71"/>
      <c r="CT46" s="71"/>
      <c r="CU46" s="71"/>
      <c r="CV46" s="71"/>
      <c r="CW46" s="71"/>
      <c r="CX46" s="71"/>
      <c r="CY46" s="71"/>
      <c r="CZ46" s="71"/>
      <c r="DA46" s="71"/>
      <c r="DB46" s="71"/>
      <c r="DC46" s="71"/>
      <c r="DD46" s="71"/>
      <c r="DE46" s="71"/>
      <c r="DF46" s="71"/>
      <c r="DG46" s="71"/>
      <c r="DH46" s="71"/>
      <c r="DI46" s="71"/>
      <c r="DJ46" s="71"/>
      <c r="DK46" s="71"/>
      <c r="DL46" s="71"/>
      <c r="DM46" s="71"/>
      <c r="DN46" s="71"/>
      <c r="DO46" s="71"/>
      <c r="DP46" s="71"/>
      <c r="DQ46" s="71"/>
      <c r="DR46" s="71"/>
      <c r="DS46" s="71"/>
      <c r="DT46" s="71"/>
      <c r="DU46" s="71"/>
      <c r="DV46" s="71"/>
      <c r="DW46" s="71"/>
      <c r="DX46" s="71"/>
      <c r="DY46" s="71"/>
      <c r="DZ46" s="71"/>
      <c r="EA46" s="71"/>
      <c r="EB46" s="71"/>
      <c r="EC46" s="71"/>
      <c r="ED46" s="71"/>
      <c r="EE46" s="71"/>
      <c r="EF46" s="71"/>
      <c r="EG46" s="71"/>
      <c r="EH46" s="71"/>
      <c r="EI46" s="71"/>
      <c r="EJ46" s="545"/>
      <c r="EK46" s="1117"/>
      <c r="EL46" s="1117"/>
      <c r="EM46" s="1117"/>
      <c r="EN46" s="1117"/>
      <c r="EO46" s="1117"/>
      <c r="EP46" s="1117"/>
      <c r="EQ46" s="1117"/>
      <c r="ER46" s="1117"/>
      <c r="ES46" s="1117"/>
      <c r="ET46" s="1117"/>
      <c r="EU46" s="1117"/>
      <c r="EV46" s="1117"/>
      <c r="EW46" s="1117"/>
      <c r="EX46" s="1117"/>
      <c r="EY46" s="1117"/>
      <c r="EZ46" s="1117"/>
      <c r="FA46" s="1117"/>
      <c r="FB46" s="1117"/>
      <c r="FC46" s="1117"/>
      <c r="FD46" s="1117"/>
      <c r="FE46" s="1117"/>
      <c r="FF46" s="1117"/>
      <c r="FG46" s="1117"/>
      <c r="FH46" s="1117"/>
      <c r="FI46" s="1117"/>
      <c r="FJ46" s="1117"/>
      <c r="FK46" s="1117"/>
      <c r="FL46" s="1117"/>
      <c r="FM46" s="1117"/>
      <c r="FN46" s="1117"/>
      <c r="FO46" s="1117"/>
      <c r="FP46" s="1117"/>
      <c r="FQ46" s="1117"/>
      <c r="FR46" s="1117"/>
      <c r="FS46" s="1117"/>
      <c r="FT46" s="1117"/>
      <c r="FU46" s="1117"/>
      <c r="FV46" s="1117"/>
      <c r="FW46" s="1117"/>
      <c r="FX46" s="1117"/>
      <c r="FY46" s="1117"/>
      <c r="FZ46" s="1117"/>
      <c r="GA46" s="1117"/>
      <c r="GB46" s="1117"/>
      <c r="GC46" s="1117"/>
      <c r="GD46" s="46"/>
      <c r="GE46" s="46"/>
      <c r="GF46" s="46"/>
      <c r="GG46" s="46"/>
      <c r="GH46" s="43"/>
      <c r="GI46" s="43"/>
      <c r="GJ46" s="43"/>
      <c r="GK46" s="43"/>
      <c r="GL46" s="43"/>
      <c r="GM46" s="43"/>
      <c r="GN46" s="43"/>
      <c r="GO46" s="43"/>
    </row>
    <row r="47" spans="1:201" x14ac:dyDescent="0.1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row>
    <row r="48" spans="1:201" x14ac:dyDescent="0.1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row>
    <row r="49" spans="1:197" x14ac:dyDescent="0.1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row>
    <row r="50" spans="1:197" x14ac:dyDescent="0.1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c r="FG50" s="43"/>
      <c r="FH50" s="43"/>
      <c r="FI50" s="43"/>
      <c r="FJ50" s="43"/>
      <c r="FK50" s="43"/>
      <c r="FL50" s="43"/>
      <c r="FM50" s="43"/>
      <c r="FN50" s="43"/>
      <c r="FO50" s="43"/>
      <c r="FP50" s="43"/>
      <c r="FQ50" s="43"/>
      <c r="FR50" s="43"/>
      <c r="FS50" s="43"/>
      <c r="FT50" s="43"/>
      <c r="FU50" s="43"/>
      <c r="FV50" s="43"/>
      <c r="FW50" s="43"/>
      <c r="FX50" s="43"/>
      <c r="FY50" s="43"/>
      <c r="FZ50" s="43"/>
      <c r="GA50" s="43"/>
      <c r="GB50" s="43"/>
      <c r="GC50" s="43"/>
      <c r="GD50" s="43"/>
      <c r="GE50" s="43"/>
      <c r="GF50" s="43"/>
      <c r="GG50" s="43"/>
      <c r="GH50" s="43"/>
      <c r="GI50" s="43"/>
      <c r="GJ50" s="43"/>
      <c r="GK50" s="43"/>
      <c r="GL50" s="43"/>
      <c r="GM50" s="43"/>
      <c r="GN50" s="43"/>
      <c r="GO50" s="43"/>
    </row>
    <row r="51" spans="1:197" x14ac:dyDescent="0.1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row>
    <row r="52" spans="1:197" x14ac:dyDescent="0.1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3"/>
      <c r="EI52" s="43"/>
      <c r="EJ52" s="43"/>
      <c r="EK52" s="43"/>
      <c r="EL52" s="43"/>
      <c r="EM52" s="43"/>
      <c r="EN52" s="43"/>
      <c r="EO52" s="43"/>
      <c r="EP52" s="43"/>
      <c r="EQ52" s="43"/>
      <c r="ER52" s="43"/>
      <c r="ES52" s="43"/>
      <c r="ET52" s="43"/>
      <c r="EU52" s="43"/>
      <c r="EV52" s="43"/>
      <c r="EW52" s="43"/>
      <c r="EX52" s="43"/>
      <c r="EY52" s="43"/>
      <c r="EZ52" s="43"/>
      <c r="FA52" s="43"/>
      <c r="FB52" s="43"/>
      <c r="FC52" s="43"/>
      <c r="FD52" s="43"/>
      <c r="FE52" s="43"/>
      <c r="FF52" s="43"/>
      <c r="FG52" s="43"/>
      <c r="FH52" s="43"/>
      <c r="FI52" s="43"/>
      <c r="FJ52" s="43"/>
      <c r="FK52" s="43"/>
      <c r="FL52" s="43"/>
      <c r="FM52" s="43"/>
      <c r="FN52" s="43"/>
      <c r="FO52" s="43"/>
      <c r="FP52" s="43"/>
      <c r="FQ52" s="43"/>
      <c r="FR52" s="43"/>
      <c r="FS52" s="43"/>
      <c r="FT52" s="43"/>
      <c r="FU52" s="43"/>
      <c r="FV52" s="43"/>
      <c r="FW52" s="43"/>
      <c r="FX52" s="43"/>
      <c r="FY52" s="43"/>
      <c r="FZ52" s="43"/>
      <c r="GA52" s="43"/>
      <c r="GB52" s="43"/>
      <c r="GC52" s="43"/>
      <c r="GD52" s="43"/>
      <c r="GE52" s="43"/>
      <c r="GF52" s="43"/>
      <c r="GG52" s="43"/>
      <c r="GH52" s="43"/>
      <c r="GI52" s="43"/>
      <c r="GJ52" s="43"/>
      <c r="GK52" s="43"/>
      <c r="GL52" s="43"/>
      <c r="GM52" s="43"/>
      <c r="GN52" s="43"/>
      <c r="GO52" s="43"/>
    </row>
    <row r="53" spans="1:197" x14ac:dyDescent="0.15">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c r="EN53" s="43"/>
      <c r="EO53" s="43"/>
      <c r="EP53" s="43"/>
      <c r="EQ53" s="43"/>
      <c r="ER53" s="43"/>
      <c r="ES53" s="43"/>
      <c r="ET53" s="43"/>
      <c r="EU53" s="43"/>
      <c r="EV53" s="43"/>
      <c r="EW53" s="43"/>
      <c r="EX53" s="43"/>
      <c r="EY53" s="43"/>
      <c r="EZ53" s="43"/>
      <c r="FA53" s="43"/>
      <c r="FB53" s="43"/>
      <c r="FC53" s="43"/>
      <c r="FD53" s="43"/>
      <c r="FE53" s="43"/>
      <c r="FF53" s="43"/>
      <c r="FG53" s="43"/>
      <c r="FH53" s="43"/>
      <c r="FI53" s="43"/>
      <c r="FJ53" s="43"/>
      <c r="FK53" s="43"/>
      <c r="FL53" s="43"/>
      <c r="FM53" s="43"/>
      <c r="FN53" s="43"/>
      <c r="FO53" s="43"/>
      <c r="FP53" s="43"/>
      <c r="FQ53" s="43"/>
      <c r="FR53" s="43"/>
      <c r="FS53" s="43"/>
      <c r="FT53" s="43"/>
      <c r="FU53" s="43"/>
      <c r="FV53" s="43"/>
      <c r="FW53" s="43"/>
      <c r="FX53" s="43"/>
      <c r="FY53" s="43"/>
      <c r="FZ53" s="43"/>
      <c r="GA53" s="43"/>
      <c r="GB53" s="43"/>
      <c r="GC53" s="43"/>
      <c r="GD53" s="43"/>
      <c r="GE53" s="43"/>
      <c r="GF53" s="43"/>
      <c r="GG53" s="43"/>
      <c r="GH53" s="43"/>
      <c r="GI53" s="43"/>
      <c r="GJ53" s="43"/>
      <c r="GK53" s="43"/>
      <c r="GL53" s="43"/>
      <c r="GM53" s="43"/>
      <c r="GN53" s="43"/>
      <c r="GO53" s="43"/>
    </row>
    <row r="54" spans="1:197" x14ac:dyDescent="0.15">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3"/>
      <c r="EI54" s="43"/>
      <c r="EJ54" s="43"/>
      <c r="EK54" s="43"/>
      <c r="EL54" s="43"/>
      <c r="EM54" s="43"/>
      <c r="EN54" s="43"/>
      <c r="EO54" s="43"/>
      <c r="EP54" s="43"/>
      <c r="EQ54" s="43"/>
      <c r="ER54" s="43"/>
      <c r="ES54" s="43"/>
      <c r="ET54" s="43"/>
      <c r="EU54" s="43"/>
      <c r="EV54" s="43"/>
      <c r="EW54" s="43"/>
      <c r="EX54" s="43"/>
      <c r="EY54" s="43"/>
      <c r="EZ54" s="43"/>
      <c r="FA54" s="43"/>
      <c r="FB54" s="43"/>
      <c r="FC54" s="43"/>
      <c r="FD54" s="43"/>
      <c r="FE54" s="43"/>
      <c r="FF54" s="43"/>
      <c r="FG54" s="43"/>
      <c r="FH54" s="43"/>
      <c r="FI54" s="43"/>
      <c r="FJ54" s="43"/>
      <c r="FK54" s="43"/>
      <c r="FL54" s="43"/>
      <c r="FM54" s="43"/>
      <c r="FN54" s="43"/>
      <c r="FO54" s="43"/>
      <c r="FP54" s="43"/>
      <c r="FQ54" s="43"/>
      <c r="FR54" s="43"/>
      <c r="FS54" s="43"/>
      <c r="FT54" s="43"/>
      <c r="FU54" s="43"/>
      <c r="FV54" s="43"/>
      <c r="FW54" s="43"/>
      <c r="FX54" s="43"/>
      <c r="FY54" s="43"/>
      <c r="FZ54" s="43"/>
      <c r="GA54" s="43"/>
      <c r="GB54" s="43"/>
      <c r="GC54" s="43"/>
      <c r="GD54" s="43"/>
      <c r="GE54" s="43"/>
      <c r="GF54" s="43"/>
      <c r="GG54" s="43"/>
      <c r="GH54" s="43"/>
      <c r="GI54" s="43"/>
      <c r="GJ54" s="43"/>
      <c r="GK54" s="43"/>
      <c r="GL54" s="43"/>
      <c r="GM54" s="43"/>
      <c r="GN54" s="43"/>
      <c r="GO54" s="43"/>
    </row>
    <row r="55" spans="1:197" x14ac:dyDescent="0.1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3"/>
      <c r="EI55" s="43"/>
      <c r="EJ55" s="43"/>
      <c r="EK55" s="43"/>
      <c r="EL55" s="43"/>
      <c r="EM55" s="43"/>
      <c r="EN55" s="43"/>
      <c r="EO55" s="43"/>
      <c r="EP55" s="43"/>
      <c r="EQ55" s="43"/>
      <c r="ER55" s="43"/>
      <c r="ES55" s="43"/>
      <c r="ET55" s="43"/>
      <c r="EU55" s="43"/>
      <c r="EV55" s="43"/>
      <c r="EW55" s="43"/>
      <c r="EX55" s="43"/>
      <c r="EY55" s="43"/>
      <c r="EZ55" s="43"/>
      <c r="FA55" s="43"/>
      <c r="FB55" s="43"/>
      <c r="FC55" s="43"/>
      <c r="FD55" s="43"/>
      <c r="FE55" s="43"/>
      <c r="FF55" s="43"/>
      <c r="FG55" s="43"/>
      <c r="FH55" s="43"/>
      <c r="FI55" s="43"/>
      <c r="FJ55" s="43"/>
      <c r="FK55" s="43"/>
      <c r="FL55" s="43"/>
      <c r="FM55" s="43"/>
      <c r="FN55" s="43"/>
      <c r="FO55" s="43"/>
      <c r="FP55" s="43"/>
      <c r="FQ55" s="43"/>
      <c r="FR55" s="43"/>
      <c r="FS55" s="43"/>
      <c r="FT55" s="43"/>
      <c r="FU55" s="43"/>
      <c r="FV55" s="43"/>
      <c r="FW55" s="43"/>
      <c r="FX55" s="43"/>
      <c r="FY55" s="43"/>
      <c r="FZ55" s="43"/>
      <c r="GA55" s="43"/>
      <c r="GB55" s="43"/>
      <c r="GC55" s="43"/>
      <c r="GD55" s="43"/>
      <c r="GE55" s="43"/>
      <c r="GF55" s="43"/>
      <c r="GG55" s="43"/>
      <c r="GH55" s="43"/>
      <c r="GI55" s="43"/>
      <c r="GJ55" s="43"/>
      <c r="GK55" s="43"/>
      <c r="GL55" s="43"/>
      <c r="GM55" s="43"/>
      <c r="GN55" s="43"/>
      <c r="GO55" s="43"/>
    </row>
    <row r="56" spans="1:197" x14ac:dyDescent="0.1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3"/>
      <c r="EI56" s="43"/>
      <c r="EJ56" s="43"/>
      <c r="EK56" s="43"/>
      <c r="EL56" s="43"/>
      <c r="EM56" s="43"/>
      <c r="EN56" s="43"/>
      <c r="EO56" s="43"/>
      <c r="EP56" s="43"/>
      <c r="EQ56" s="43"/>
      <c r="ER56" s="43"/>
      <c r="ES56" s="43"/>
      <c r="ET56" s="43"/>
      <c r="EU56" s="43"/>
      <c r="EV56" s="43"/>
      <c r="EW56" s="43"/>
      <c r="EX56" s="43"/>
      <c r="EY56" s="43"/>
      <c r="EZ56" s="43"/>
      <c r="FA56" s="43"/>
      <c r="FB56" s="43"/>
      <c r="FC56" s="43"/>
      <c r="FD56" s="43"/>
      <c r="FE56" s="43"/>
      <c r="FF56" s="43"/>
      <c r="FG56" s="43"/>
      <c r="FH56" s="43"/>
      <c r="FI56" s="43"/>
      <c r="FJ56" s="43"/>
      <c r="FK56" s="43"/>
      <c r="FL56" s="43"/>
      <c r="FM56" s="43"/>
      <c r="FN56" s="43"/>
      <c r="FO56" s="43"/>
      <c r="FP56" s="43"/>
      <c r="FQ56" s="43"/>
      <c r="FR56" s="43"/>
      <c r="FS56" s="43"/>
      <c r="FT56" s="43"/>
      <c r="FU56" s="43"/>
      <c r="FV56" s="43"/>
      <c r="FW56" s="43"/>
      <c r="FX56" s="43"/>
      <c r="FY56" s="43"/>
      <c r="FZ56" s="43"/>
      <c r="GA56" s="43"/>
      <c r="GB56" s="43"/>
      <c r="GC56" s="43"/>
      <c r="GD56" s="43"/>
      <c r="GE56" s="43"/>
      <c r="GF56" s="43"/>
      <c r="GG56" s="43"/>
      <c r="GH56" s="43"/>
      <c r="GI56" s="43"/>
      <c r="GJ56" s="43"/>
      <c r="GK56" s="43"/>
      <c r="GL56" s="43"/>
      <c r="GM56" s="43"/>
      <c r="GN56" s="43"/>
      <c r="GO56" s="43"/>
    </row>
    <row r="57" spans="1:197" x14ac:dyDescent="0.1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3"/>
      <c r="EI57" s="43"/>
      <c r="EJ57" s="43"/>
      <c r="EK57" s="43"/>
      <c r="EL57" s="43"/>
      <c r="EM57" s="43"/>
      <c r="EN57" s="43"/>
      <c r="EO57" s="43"/>
      <c r="EP57" s="43"/>
      <c r="EQ57" s="43"/>
      <c r="ER57" s="43"/>
      <c r="ES57" s="43"/>
      <c r="ET57" s="43"/>
      <c r="EU57" s="43"/>
      <c r="EV57" s="43"/>
      <c r="EW57" s="43"/>
      <c r="EX57" s="43"/>
      <c r="EY57" s="43"/>
      <c r="EZ57" s="43"/>
      <c r="FA57" s="43"/>
      <c r="FB57" s="43"/>
      <c r="FC57" s="43"/>
      <c r="FD57" s="43"/>
      <c r="FE57" s="43"/>
      <c r="FF57" s="43"/>
      <c r="FG57" s="43"/>
      <c r="FH57" s="43"/>
      <c r="FI57" s="43"/>
      <c r="FJ57" s="43"/>
      <c r="FK57" s="43"/>
      <c r="FL57" s="43"/>
      <c r="FM57" s="43"/>
      <c r="FN57" s="43"/>
      <c r="FO57" s="43"/>
      <c r="FP57" s="43"/>
      <c r="FQ57" s="43"/>
      <c r="FR57" s="43"/>
      <c r="FS57" s="43"/>
      <c r="FT57" s="43"/>
      <c r="FU57" s="43"/>
      <c r="FV57" s="43"/>
      <c r="FW57" s="43"/>
      <c r="FX57" s="43"/>
      <c r="FY57" s="43"/>
      <c r="FZ57" s="43"/>
      <c r="GA57" s="43"/>
      <c r="GB57" s="43"/>
      <c r="GC57" s="43"/>
      <c r="GD57" s="43"/>
      <c r="GE57" s="43"/>
      <c r="GF57" s="43"/>
      <c r="GG57" s="43"/>
      <c r="GH57" s="43"/>
      <c r="GI57" s="43"/>
      <c r="GJ57" s="43"/>
      <c r="GK57" s="43"/>
      <c r="GL57" s="43"/>
      <c r="GM57" s="43"/>
      <c r="GN57" s="43"/>
      <c r="GO57" s="43"/>
    </row>
    <row r="58" spans="1:197" x14ac:dyDescent="0.1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3"/>
      <c r="EI58" s="43"/>
      <c r="EJ58" s="43"/>
      <c r="EK58" s="43"/>
      <c r="EL58" s="43"/>
      <c r="EM58" s="43"/>
      <c r="EN58" s="43"/>
      <c r="EO58" s="43"/>
      <c r="EP58" s="43"/>
      <c r="EQ58" s="43"/>
      <c r="ER58" s="43"/>
      <c r="ES58" s="43"/>
      <c r="ET58" s="43"/>
      <c r="EU58" s="43"/>
      <c r="EV58" s="43"/>
      <c r="EW58" s="43"/>
      <c r="EX58" s="43"/>
      <c r="EY58" s="43"/>
      <c r="EZ58" s="43"/>
      <c r="FA58" s="43"/>
      <c r="FB58" s="43"/>
      <c r="FC58" s="43"/>
      <c r="FD58" s="43"/>
      <c r="FE58" s="43"/>
      <c r="FF58" s="43"/>
      <c r="FG58" s="43"/>
      <c r="FH58" s="43"/>
      <c r="FI58" s="43"/>
      <c r="FJ58" s="43"/>
      <c r="FK58" s="43"/>
      <c r="FL58" s="43"/>
      <c r="FM58" s="43"/>
      <c r="FN58" s="43"/>
      <c r="FO58" s="43"/>
      <c r="FP58" s="43"/>
      <c r="FQ58" s="43"/>
      <c r="FR58" s="43"/>
      <c r="FS58" s="43"/>
      <c r="FT58" s="43"/>
      <c r="FU58" s="43"/>
      <c r="FV58" s="43"/>
      <c r="FW58" s="43"/>
      <c r="FX58" s="43"/>
      <c r="FY58" s="43"/>
      <c r="FZ58" s="43"/>
      <c r="GA58" s="43"/>
      <c r="GB58" s="43"/>
      <c r="GC58" s="43"/>
      <c r="GD58" s="43"/>
      <c r="GE58" s="43"/>
      <c r="GF58" s="43"/>
      <c r="GG58" s="43"/>
      <c r="GH58" s="43"/>
      <c r="GI58" s="43"/>
      <c r="GJ58" s="43"/>
      <c r="GK58" s="43"/>
      <c r="GL58" s="43"/>
      <c r="GM58" s="43"/>
      <c r="GN58" s="43"/>
      <c r="GO58" s="43"/>
    </row>
    <row r="59" spans="1:197" x14ac:dyDescent="0.1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3"/>
      <c r="EI59" s="43"/>
      <c r="EJ59" s="43"/>
      <c r="EK59" s="43"/>
      <c r="EL59" s="43"/>
      <c r="EM59" s="43"/>
      <c r="EN59" s="43"/>
      <c r="EO59" s="43"/>
      <c r="EP59" s="43"/>
      <c r="EQ59" s="43"/>
      <c r="ER59" s="43"/>
      <c r="ES59" s="43"/>
      <c r="ET59" s="43"/>
      <c r="EU59" s="43"/>
      <c r="EV59" s="43"/>
      <c r="EW59" s="43"/>
      <c r="EX59" s="43"/>
      <c r="EY59" s="43"/>
      <c r="EZ59" s="43"/>
      <c r="FA59" s="43"/>
      <c r="FB59" s="43"/>
      <c r="FC59" s="43"/>
      <c r="FD59" s="43"/>
      <c r="FE59" s="43"/>
      <c r="FF59" s="43"/>
      <c r="FG59" s="43"/>
      <c r="FH59" s="43"/>
      <c r="FI59" s="43"/>
      <c r="FJ59" s="43"/>
      <c r="FK59" s="43"/>
      <c r="FL59" s="43"/>
      <c r="FM59" s="43"/>
      <c r="FN59" s="43"/>
      <c r="FO59" s="43"/>
      <c r="FP59" s="43"/>
      <c r="FQ59" s="43"/>
      <c r="FR59" s="43"/>
      <c r="FS59" s="43"/>
      <c r="FT59" s="43"/>
      <c r="FU59" s="43"/>
      <c r="FV59" s="43"/>
      <c r="FW59" s="43"/>
      <c r="FX59" s="43"/>
      <c r="FY59" s="43"/>
      <c r="FZ59" s="43"/>
      <c r="GA59" s="43"/>
      <c r="GB59" s="43"/>
      <c r="GC59" s="43"/>
      <c r="GD59" s="43"/>
      <c r="GE59" s="43"/>
      <c r="GF59" s="43"/>
      <c r="GG59" s="43"/>
      <c r="GH59" s="43"/>
      <c r="GI59" s="43"/>
      <c r="GJ59" s="43"/>
      <c r="GK59" s="43"/>
      <c r="GL59" s="43"/>
      <c r="GM59" s="43"/>
      <c r="GN59" s="43"/>
      <c r="GO59" s="43"/>
    </row>
    <row r="60" spans="1:197" x14ac:dyDescent="0.1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3"/>
      <c r="EI60" s="43"/>
      <c r="EJ60" s="43"/>
      <c r="EK60" s="43"/>
      <c r="EL60" s="43"/>
      <c r="EM60" s="43"/>
      <c r="EN60" s="43"/>
      <c r="EO60" s="43"/>
      <c r="EP60" s="43"/>
      <c r="EQ60" s="43"/>
      <c r="ER60" s="43"/>
      <c r="ES60" s="43"/>
      <c r="ET60" s="43"/>
      <c r="EU60" s="43"/>
      <c r="EV60" s="43"/>
      <c r="EW60" s="43"/>
      <c r="EX60" s="43"/>
      <c r="EY60" s="43"/>
      <c r="EZ60" s="43"/>
      <c r="FA60" s="43"/>
      <c r="FB60" s="43"/>
      <c r="FC60" s="43"/>
      <c r="FD60" s="43"/>
      <c r="FE60" s="43"/>
      <c r="FF60" s="43"/>
      <c r="FG60" s="43"/>
      <c r="FH60" s="43"/>
      <c r="FI60" s="43"/>
      <c r="FJ60" s="43"/>
      <c r="FK60" s="43"/>
      <c r="FL60" s="43"/>
      <c r="FM60" s="43"/>
      <c r="FN60" s="43"/>
      <c r="FO60" s="43"/>
      <c r="FP60" s="43"/>
      <c r="FQ60" s="43"/>
      <c r="FR60" s="43"/>
      <c r="FS60" s="43"/>
      <c r="FT60" s="43"/>
      <c r="FU60" s="43"/>
      <c r="FV60" s="43"/>
      <c r="FW60" s="43"/>
      <c r="FX60" s="43"/>
      <c r="FY60" s="43"/>
      <c r="FZ60" s="43"/>
      <c r="GA60" s="43"/>
      <c r="GB60" s="43"/>
      <c r="GC60" s="43"/>
      <c r="GD60" s="43"/>
      <c r="GE60" s="43"/>
      <c r="GF60" s="43"/>
      <c r="GG60" s="43"/>
      <c r="GH60" s="43"/>
      <c r="GI60" s="43"/>
      <c r="GJ60" s="43"/>
      <c r="GK60" s="43"/>
      <c r="GL60" s="43"/>
      <c r="GM60" s="43"/>
      <c r="GN60" s="43"/>
      <c r="GO60" s="43"/>
    </row>
    <row r="61" spans="1:197" x14ac:dyDescent="0.15">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c r="CS61" s="43"/>
      <c r="CT61" s="43"/>
      <c r="CU61" s="43"/>
      <c r="CV61" s="43"/>
      <c r="CW61" s="43"/>
      <c r="CX61" s="43"/>
      <c r="CY61" s="43"/>
      <c r="CZ61" s="43"/>
      <c r="DA61" s="43"/>
      <c r="DB61" s="43"/>
      <c r="DC61" s="43"/>
      <c r="DD61" s="43"/>
      <c r="DE61" s="43"/>
      <c r="DF61" s="43"/>
      <c r="DG61" s="43"/>
      <c r="DH61" s="43"/>
      <c r="DI61" s="43"/>
      <c r="DJ61" s="43"/>
      <c r="DK61" s="43"/>
      <c r="DL61" s="43"/>
      <c r="DM61" s="43"/>
      <c r="DN61" s="43"/>
      <c r="DO61" s="43"/>
      <c r="DP61" s="43"/>
      <c r="DQ61" s="43"/>
      <c r="DR61" s="43"/>
      <c r="DS61" s="43"/>
      <c r="DT61" s="43"/>
      <c r="DU61" s="43"/>
      <c r="DV61" s="43"/>
      <c r="DW61" s="43"/>
      <c r="DX61" s="43"/>
      <c r="DY61" s="43"/>
      <c r="DZ61" s="43"/>
      <c r="EA61" s="43"/>
      <c r="EB61" s="43"/>
      <c r="EC61" s="43"/>
      <c r="ED61" s="43"/>
      <c r="EE61" s="43"/>
      <c r="EF61" s="43"/>
      <c r="EG61" s="43"/>
      <c r="EH61" s="43"/>
      <c r="EI61" s="43"/>
      <c r="EJ61" s="43"/>
      <c r="EK61" s="43"/>
      <c r="EL61" s="43"/>
      <c r="EM61" s="43"/>
      <c r="EN61" s="43"/>
      <c r="EO61" s="43"/>
      <c r="EP61" s="43"/>
      <c r="EQ61" s="43"/>
      <c r="ER61" s="43"/>
      <c r="ES61" s="43"/>
      <c r="ET61" s="43"/>
      <c r="EU61" s="43"/>
      <c r="EV61" s="43"/>
      <c r="EW61" s="43"/>
      <c r="EX61" s="43"/>
      <c r="EY61" s="43"/>
      <c r="EZ61" s="43"/>
      <c r="FA61" s="43"/>
      <c r="FB61" s="43"/>
      <c r="FC61" s="43"/>
      <c r="FD61" s="43"/>
      <c r="FE61" s="43"/>
      <c r="FF61" s="43"/>
      <c r="FG61" s="43"/>
      <c r="FH61" s="43"/>
      <c r="FI61" s="43"/>
      <c r="FJ61" s="43"/>
      <c r="FK61" s="43"/>
      <c r="FL61" s="43"/>
      <c r="FM61" s="43"/>
      <c r="FN61" s="43"/>
      <c r="FO61" s="43"/>
      <c r="FP61" s="43"/>
      <c r="FQ61" s="43"/>
      <c r="FR61" s="43"/>
      <c r="FS61" s="43"/>
      <c r="FT61" s="43"/>
      <c r="FU61" s="43"/>
      <c r="FV61" s="43"/>
      <c r="FW61" s="43"/>
      <c r="FX61" s="43"/>
      <c r="FY61" s="43"/>
      <c r="FZ61" s="43"/>
      <c r="GA61" s="43"/>
      <c r="GB61" s="43"/>
      <c r="GC61" s="43"/>
      <c r="GD61" s="43"/>
      <c r="GE61" s="43"/>
      <c r="GF61" s="43"/>
      <c r="GG61" s="43"/>
      <c r="GH61" s="43"/>
      <c r="GI61" s="43"/>
      <c r="GJ61" s="43"/>
      <c r="GK61" s="43"/>
      <c r="GL61" s="43"/>
      <c r="GM61" s="43"/>
      <c r="GN61" s="43"/>
      <c r="GO61" s="43"/>
    </row>
    <row r="62" spans="1:197" x14ac:dyDescent="0.1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3"/>
      <c r="EI62" s="43"/>
      <c r="EJ62" s="43"/>
      <c r="EK62" s="43"/>
      <c r="EL62" s="43"/>
      <c r="EM62" s="43"/>
      <c r="EN62" s="43"/>
      <c r="EO62" s="43"/>
      <c r="EP62" s="43"/>
      <c r="EQ62" s="43"/>
      <c r="ER62" s="43"/>
      <c r="ES62" s="43"/>
      <c r="ET62" s="43"/>
      <c r="EU62" s="43"/>
      <c r="EV62" s="43"/>
      <c r="EW62" s="43"/>
      <c r="EX62" s="43"/>
      <c r="EY62" s="43"/>
      <c r="EZ62" s="43"/>
      <c r="FA62" s="43"/>
      <c r="FB62" s="43"/>
      <c r="FC62" s="43"/>
      <c r="FD62" s="43"/>
      <c r="FE62" s="43"/>
      <c r="FF62" s="43"/>
      <c r="FG62" s="43"/>
      <c r="FH62" s="43"/>
      <c r="FI62" s="43"/>
      <c r="FJ62" s="43"/>
      <c r="FK62" s="43"/>
      <c r="FL62" s="43"/>
      <c r="FM62" s="43"/>
      <c r="FN62" s="43"/>
      <c r="FO62" s="43"/>
      <c r="FP62" s="43"/>
      <c r="FQ62" s="43"/>
      <c r="FR62" s="43"/>
      <c r="FS62" s="43"/>
      <c r="FT62" s="43"/>
      <c r="FU62" s="43"/>
      <c r="FV62" s="43"/>
      <c r="FW62" s="43"/>
      <c r="FX62" s="43"/>
      <c r="FY62" s="43"/>
      <c r="FZ62" s="43"/>
      <c r="GA62" s="43"/>
      <c r="GB62" s="43"/>
      <c r="GC62" s="43"/>
      <c r="GD62" s="43"/>
      <c r="GE62" s="43"/>
      <c r="GF62" s="43"/>
      <c r="GG62" s="43"/>
      <c r="GH62" s="43"/>
      <c r="GI62" s="43"/>
      <c r="GJ62" s="43"/>
      <c r="GK62" s="43"/>
      <c r="GL62" s="43"/>
      <c r="GM62" s="43"/>
      <c r="GN62" s="43"/>
      <c r="GO62" s="43"/>
    </row>
    <row r="63" spans="1:197" x14ac:dyDescent="0.1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3"/>
      <c r="EI63" s="43"/>
      <c r="EJ63" s="43"/>
      <c r="EK63" s="43"/>
      <c r="EL63" s="43"/>
      <c r="EM63" s="43"/>
      <c r="EN63" s="43"/>
      <c r="EO63" s="43"/>
      <c r="EP63" s="43"/>
      <c r="EQ63" s="43"/>
      <c r="ER63" s="43"/>
      <c r="ES63" s="43"/>
      <c r="ET63" s="43"/>
      <c r="EU63" s="43"/>
      <c r="EV63" s="43"/>
      <c r="EW63" s="43"/>
      <c r="EX63" s="43"/>
      <c r="EY63" s="43"/>
      <c r="EZ63" s="43"/>
      <c r="FA63" s="43"/>
      <c r="FB63" s="43"/>
      <c r="FC63" s="43"/>
      <c r="FD63" s="43"/>
      <c r="FE63" s="43"/>
      <c r="FF63" s="43"/>
      <c r="FG63" s="43"/>
      <c r="FH63" s="43"/>
      <c r="FI63" s="43"/>
      <c r="FJ63" s="43"/>
      <c r="FK63" s="43"/>
      <c r="FL63" s="43"/>
      <c r="FM63" s="43"/>
      <c r="FN63" s="43"/>
      <c r="FO63" s="43"/>
      <c r="FP63" s="43"/>
      <c r="FQ63" s="43"/>
      <c r="FR63" s="43"/>
      <c r="FS63" s="43"/>
      <c r="FT63" s="43"/>
      <c r="FU63" s="43"/>
      <c r="FV63" s="43"/>
      <c r="FW63" s="43"/>
      <c r="FX63" s="43"/>
      <c r="FY63" s="43"/>
      <c r="FZ63" s="43"/>
      <c r="GA63" s="43"/>
      <c r="GB63" s="43"/>
      <c r="GC63" s="43"/>
      <c r="GD63" s="43"/>
      <c r="GE63" s="43"/>
      <c r="GF63" s="43"/>
      <c r="GG63" s="43"/>
      <c r="GH63" s="43"/>
      <c r="GI63" s="43"/>
      <c r="GJ63" s="43"/>
      <c r="GK63" s="43"/>
      <c r="GL63" s="43"/>
      <c r="GM63" s="43"/>
      <c r="GN63" s="43"/>
      <c r="GO63" s="43"/>
    </row>
    <row r="64" spans="1:197" x14ac:dyDescent="0.1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row>
    <row r="65" spans="1:197" x14ac:dyDescent="0.1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c r="EN65" s="43"/>
      <c r="EO65" s="43"/>
      <c r="EP65" s="43"/>
      <c r="EQ65" s="43"/>
      <c r="ER65" s="43"/>
      <c r="ES65" s="43"/>
      <c r="ET65" s="43"/>
      <c r="EU65" s="43"/>
      <c r="EV65" s="43"/>
      <c r="EW65" s="43"/>
      <c r="EX65" s="43"/>
      <c r="EY65" s="43"/>
      <c r="EZ65" s="43"/>
      <c r="FA65" s="43"/>
      <c r="FB65" s="43"/>
      <c r="FC65" s="43"/>
      <c r="FD65" s="43"/>
      <c r="FE65" s="43"/>
      <c r="FF65" s="43"/>
      <c r="FG65" s="43"/>
      <c r="FH65" s="43"/>
      <c r="FI65" s="43"/>
      <c r="FJ65" s="43"/>
      <c r="FK65" s="43"/>
      <c r="FL65" s="43"/>
      <c r="FM65" s="43"/>
      <c r="FN65" s="43"/>
      <c r="FO65" s="43"/>
      <c r="FP65" s="43"/>
      <c r="FQ65" s="43"/>
      <c r="FR65" s="43"/>
      <c r="FS65" s="43"/>
      <c r="FT65" s="43"/>
      <c r="FU65" s="43"/>
      <c r="FV65" s="43"/>
      <c r="FW65" s="43"/>
      <c r="FX65" s="43"/>
      <c r="FY65" s="43"/>
      <c r="FZ65" s="43"/>
      <c r="GA65" s="43"/>
      <c r="GB65" s="43"/>
      <c r="GC65" s="43"/>
      <c r="GD65" s="43"/>
      <c r="GE65" s="43"/>
      <c r="GF65" s="43"/>
      <c r="GG65" s="43"/>
      <c r="GH65" s="43"/>
      <c r="GI65" s="43"/>
      <c r="GJ65" s="43"/>
      <c r="GK65" s="43"/>
      <c r="GL65" s="43"/>
      <c r="GM65" s="43"/>
      <c r="GN65" s="43"/>
      <c r="GO65" s="43"/>
    </row>
    <row r="66" spans="1:197" x14ac:dyDescent="0.15">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row>
    <row r="67" spans="1:197" x14ac:dyDescent="0.1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row>
    <row r="68" spans="1:197" x14ac:dyDescent="0.1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row>
    <row r="69" spans="1:197" x14ac:dyDescent="0.1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row>
    <row r="70" spans="1:197" x14ac:dyDescent="0.1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row>
    <row r="71" spans="1:197" x14ac:dyDescent="0.1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row>
    <row r="72" spans="1:197" x14ac:dyDescent="0.1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row>
    <row r="73" spans="1:197" x14ac:dyDescent="0.1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row>
    <row r="74" spans="1:197" x14ac:dyDescent="0.1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row>
    <row r="75" spans="1:197" x14ac:dyDescent="0.1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row>
    <row r="76" spans="1:197" x14ac:dyDescent="0.1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row>
    <row r="77" spans="1:197" x14ac:dyDescent="0.1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row>
    <row r="78" spans="1:197" x14ac:dyDescent="0.15">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row>
    <row r="79" spans="1:197" x14ac:dyDescent="0.15">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row>
    <row r="80" spans="1:197" x14ac:dyDescent="0.1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row>
    <row r="81" spans="1:197" x14ac:dyDescent="0.15">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row>
    <row r="82" spans="1:197" x14ac:dyDescent="0.15">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row>
    <row r="83" spans="1:197" x14ac:dyDescent="0.1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row>
    <row r="84" spans="1:197" x14ac:dyDescent="0.15">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row>
    <row r="85" spans="1:197" x14ac:dyDescent="0.1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row>
    <row r="86" spans="1:197" x14ac:dyDescent="0.15">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row>
    <row r="87" spans="1:197" x14ac:dyDescent="0.15">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row>
    <row r="88" spans="1:197" x14ac:dyDescent="0.15">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row>
    <row r="89" spans="1:197" x14ac:dyDescent="0.15">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row>
    <row r="90" spans="1:197" x14ac:dyDescent="0.15">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row>
    <row r="91" spans="1:197" x14ac:dyDescent="0.1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row>
    <row r="92" spans="1:197" x14ac:dyDescent="0.1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row>
    <row r="93" spans="1:197" x14ac:dyDescent="0.1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row>
    <row r="94" spans="1:197" x14ac:dyDescent="0.1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row>
    <row r="95" spans="1:197" x14ac:dyDescent="0.1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row>
    <row r="96" spans="1:197" x14ac:dyDescent="0.15">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row>
    <row r="97" spans="1:197" x14ac:dyDescent="0.15">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row>
    <row r="98" spans="1:197" x14ac:dyDescent="0.15">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row>
    <row r="99" spans="1:197" x14ac:dyDescent="0.15">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row>
    <row r="100" spans="1:197" x14ac:dyDescent="0.1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row>
    <row r="101" spans="1:197" x14ac:dyDescent="0.15">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row>
    <row r="102" spans="1:197" x14ac:dyDescent="0.15">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row>
    <row r="103" spans="1:197" x14ac:dyDescent="0.15">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row>
    <row r="104" spans="1:197" x14ac:dyDescent="0.15">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row>
    <row r="105" spans="1:197" x14ac:dyDescent="0.1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row>
    <row r="106" spans="1:197" x14ac:dyDescent="0.15">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row>
    <row r="107" spans="1:197" x14ac:dyDescent="0.15">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row>
    <row r="108" spans="1:197" x14ac:dyDescent="0.15">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row>
    <row r="109" spans="1:197" x14ac:dyDescent="0.15">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row>
    <row r="110" spans="1:197" x14ac:dyDescent="0.15">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3"/>
      <c r="EI110" s="43"/>
      <c r="EJ110" s="43"/>
      <c r="EK110" s="43"/>
      <c r="EL110" s="43"/>
      <c r="EM110" s="43"/>
      <c r="EN110" s="43"/>
      <c r="EO110" s="43"/>
      <c r="EP110" s="43"/>
      <c r="EQ110" s="43"/>
      <c r="ER110" s="43"/>
      <c r="ES110" s="43"/>
      <c r="ET110" s="43"/>
      <c r="EU110" s="43"/>
      <c r="EV110" s="43"/>
      <c r="EW110" s="43"/>
      <c r="EX110" s="43"/>
      <c r="EY110" s="43"/>
      <c r="EZ110" s="43"/>
      <c r="FA110" s="43"/>
      <c r="FB110" s="43"/>
      <c r="FC110" s="43"/>
      <c r="FD110" s="43"/>
      <c r="FE110" s="43"/>
      <c r="FF110" s="43"/>
      <c r="FG110" s="43"/>
      <c r="FH110" s="43"/>
      <c r="FI110" s="43"/>
      <c r="FJ110" s="43"/>
      <c r="FK110" s="43"/>
      <c r="FL110" s="43"/>
      <c r="FM110" s="43"/>
      <c r="FN110" s="43"/>
      <c r="FO110" s="43"/>
      <c r="FP110" s="43"/>
      <c r="FQ110" s="43"/>
      <c r="FR110" s="43"/>
      <c r="FS110" s="43"/>
      <c r="FT110" s="43"/>
      <c r="FU110" s="43"/>
      <c r="FV110" s="43"/>
      <c r="FW110" s="43"/>
      <c r="FX110" s="43"/>
      <c r="FY110" s="43"/>
      <c r="FZ110" s="43"/>
      <c r="GA110" s="43"/>
      <c r="GB110" s="43"/>
      <c r="GC110" s="43"/>
      <c r="GD110" s="43"/>
      <c r="GE110" s="43"/>
      <c r="GF110" s="43"/>
      <c r="GG110" s="43"/>
      <c r="GH110" s="43"/>
      <c r="GI110" s="43"/>
      <c r="GJ110" s="43"/>
      <c r="GK110" s="43"/>
      <c r="GL110" s="43"/>
      <c r="GM110" s="43"/>
      <c r="GN110" s="43"/>
      <c r="GO110" s="43"/>
    </row>
    <row r="111" spans="1:197" x14ac:dyDescent="0.15">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3"/>
      <c r="EI111" s="43"/>
      <c r="EJ111" s="43"/>
      <c r="EK111" s="43"/>
      <c r="EL111" s="43"/>
      <c r="EM111" s="43"/>
      <c r="EN111" s="43"/>
      <c r="EO111" s="43"/>
      <c r="EP111" s="43"/>
      <c r="EQ111" s="43"/>
      <c r="ER111" s="43"/>
      <c r="ES111" s="43"/>
      <c r="ET111" s="43"/>
      <c r="EU111" s="43"/>
      <c r="EV111" s="43"/>
      <c r="EW111" s="43"/>
      <c r="EX111" s="43"/>
      <c r="EY111" s="43"/>
      <c r="EZ111" s="43"/>
      <c r="FA111" s="43"/>
      <c r="FB111" s="43"/>
      <c r="FC111" s="43"/>
      <c r="FD111" s="43"/>
      <c r="FE111" s="43"/>
      <c r="FF111" s="43"/>
      <c r="FG111" s="43"/>
      <c r="FH111" s="43"/>
      <c r="FI111" s="43"/>
      <c r="FJ111" s="43"/>
      <c r="FK111" s="43"/>
      <c r="FL111" s="43"/>
      <c r="FM111" s="43"/>
      <c r="FN111" s="43"/>
      <c r="FO111" s="43"/>
      <c r="FP111" s="43"/>
      <c r="FQ111" s="43"/>
      <c r="FR111" s="43"/>
      <c r="FS111" s="43"/>
      <c r="FT111" s="43"/>
      <c r="FU111" s="43"/>
      <c r="FV111" s="43"/>
      <c r="FW111" s="43"/>
      <c r="FX111" s="43"/>
      <c r="FY111" s="43"/>
      <c r="FZ111" s="43"/>
      <c r="GA111" s="43"/>
      <c r="GB111" s="43"/>
      <c r="GC111" s="43"/>
      <c r="GD111" s="43"/>
      <c r="GE111" s="43"/>
      <c r="GF111" s="43"/>
      <c r="GG111" s="43"/>
      <c r="GH111" s="43"/>
      <c r="GI111" s="43"/>
      <c r="GJ111" s="43"/>
      <c r="GK111" s="43"/>
      <c r="GL111" s="43"/>
      <c r="GM111" s="43"/>
      <c r="GN111" s="43"/>
      <c r="GO111" s="43"/>
    </row>
    <row r="112" spans="1:197" x14ac:dyDescent="0.15">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row>
    <row r="113" spans="1:197" x14ac:dyDescent="0.15">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3"/>
      <c r="EI113" s="43"/>
      <c r="EJ113" s="43"/>
      <c r="EK113" s="43"/>
      <c r="EL113" s="43"/>
      <c r="EM113" s="43"/>
      <c r="EN113" s="43"/>
      <c r="EO113" s="43"/>
      <c r="EP113" s="43"/>
      <c r="EQ113" s="43"/>
      <c r="ER113" s="43"/>
      <c r="ES113" s="43"/>
      <c r="ET113" s="43"/>
      <c r="EU113" s="43"/>
      <c r="EV113" s="43"/>
      <c r="EW113" s="43"/>
      <c r="EX113" s="43"/>
      <c r="EY113" s="43"/>
      <c r="EZ113" s="43"/>
      <c r="FA113" s="43"/>
      <c r="FB113" s="43"/>
      <c r="FC113" s="43"/>
      <c r="FD113" s="43"/>
      <c r="FE113" s="43"/>
      <c r="FF113" s="43"/>
      <c r="FG113" s="43"/>
      <c r="FH113" s="43"/>
      <c r="FI113" s="43"/>
      <c r="FJ113" s="43"/>
      <c r="FK113" s="43"/>
      <c r="FL113" s="43"/>
      <c r="FM113" s="43"/>
      <c r="FN113" s="43"/>
      <c r="FO113" s="43"/>
      <c r="FP113" s="43"/>
      <c r="FQ113" s="43"/>
      <c r="FR113" s="43"/>
      <c r="FS113" s="43"/>
      <c r="FT113" s="43"/>
      <c r="FU113" s="43"/>
      <c r="FV113" s="43"/>
      <c r="FW113" s="43"/>
      <c r="FX113" s="43"/>
      <c r="FY113" s="43"/>
      <c r="FZ113" s="43"/>
      <c r="GA113" s="43"/>
      <c r="GB113" s="43"/>
      <c r="GC113" s="43"/>
      <c r="GD113" s="43"/>
      <c r="GE113" s="43"/>
      <c r="GF113" s="43"/>
      <c r="GG113" s="43"/>
      <c r="GH113" s="43"/>
      <c r="GI113" s="43"/>
      <c r="GJ113" s="43"/>
      <c r="GK113" s="43"/>
      <c r="GL113" s="43"/>
      <c r="GM113" s="43"/>
      <c r="GN113" s="43"/>
      <c r="GO113" s="43"/>
    </row>
    <row r="114" spans="1:197" x14ac:dyDescent="0.15">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3"/>
      <c r="EI114" s="43"/>
      <c r="EJ114" s="43"/>
      <c r="EK114" s="43"/>
      <c r="EL114" s="43"/>
      <c r="EM114" s="43"/>
      <c r="EN114" s="43"/>
      <c r="EO114" s="43"/>
      <c r="EP114" s="43"/>
      <c r="EQ114" s="43"/>
      <c r="ER114" s="43"/>
      <c r="ES114" s="43"/>
      <c r="ET114" s="43"/>
      <c r="EU114" s="43"/>
      <c r="EV114" s="43"/>
      <c r="EW114" s="43"/>
      <c r="EX114" s="43"/>
      <c r="EY114" s="43"/>
      <c r="EZ114" s="43"/>
      <c r="FA114" s="43"/>
      <c r="FB114" s="43"/>
      <c r="FC114" s="43"/>
      <c r="FD114" s="43"/>
      <c r="FE114" s="43"/>
      <c r="FF114" s="43"/>
      <c r="FG114" s="43"/>
      <c r="FH114" s="43"/>
      <c r="FI114" s="43"/>
      <c r="FJ114" s="43"/>
      <c r="FK114" s="43"/>
      <c r="FL114" s="43"/>
      <c r="FM114" s="43"/>
      <c r="FN114" s="43"/>
      <c r="FO114" s="43"/>
      <c r="FP114" s="43"/>
      <c r="FQ114" s="43"/>
      <c r="FR114" s="43"/>
      <c r="FS114" s="43"/>
      <c r="FT114" s="43"/>
      <c r="FU114" s="43"/>
      <c r="FV114" s="43"/>
      <c r="FW114" s="43"/>
      <c r="FX114" s="43"/>
      <c r="FY114" s="43"/>
      <c r="FZ114" s="43"/>
      <c r="GA114" s="43"/>
      <c r="GB114" s="43"/>
      <c r="GC114" s="43"/>
      <c r="GD114" s="43"/>
      <c r="GE114" s="43"/>
      <c r="GF114" s="43"/>
      <c r="GG114" s="43"/>
      <c r="GH114" s="43"/>
      <c r="GI114" s="43"/>
      <c r="GJ114" s="43"/>
      <c r="GK114" s="43"/>
      <c r="GL114" s="43"/>
      <c r="GM114" s="43"/>
      <c r="GN114" s="43"/>
      <c r="GO114" s="43"/>
    </row>
    <row r="115" spans="1:197" x14ac:dyDescent="0.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row>
    <row r="116" spans="1:197" x14ac:dyDescent="0.15">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3"/>
      <c r="EI116" s="43"/>
      <c r="EJ116" s="43"/>
      <c r="EK116" s="43"/>
      <c r="EL116" s="43"/>
      <c r="EM116" s="43"/>
      <c r="EN116" s="43"/>
      <c r="EO116" s="43"/>
      <c r="EP116" s="43"/>
      <c r="EQ116" s="43"/>
      <c r="ER116" s="43"/>
      <c r="ES116" s="43"/>
      <c r="ET116" s="43"/>
      <c r="EU116" s="43"/>
      <c r="EV116" s="43"/>
      <c r="EW116" s="43"/>
      <c r="EX116" s="43"/>
      <c r="EY116" s="43"/>
      <c r="EZ116" s="43"/>
      <c r="FA116" s="43"/>
      <c r="FB116" s="43"/>
      <c r="FC116" s="43"/>
      <c r="FD116" s="43"/>
      <c r="FE116" s="43"/>
      <c r="FF116" s="43"/>
      <c r="FG116" s="43"/>
      <c r="FH116" s="43"/>
      <c r="FI116" s="43"/>
      <c r="FJ116" s="43"/>
      <c r="FK116" s="43"/>
      <c r="FL116" s="43"/>
      <c r="FM116" s="43"/>
      <c r="FN116" s="43"/>
      <c r="FO116" s="43"/>
      <c r="FP116" s="43"/>
      <c r="FQ116" s="43"/>
      <c r="FR116" s="43"/>
      <c r="FS116" s="43"/>
      <c r="FT116" s="43"/>
      <c r="FU116" s="43"/>
      <c r="FV116" s="43"/>
      <c r="FW116" s="43"/>
      <c r="FX116" s="43"/>
      <c r="FY116" s="43"/>
      <c r="FZ116" s="43"/>
      <c r="GA116" s="43"/>
      <c r="GB116" s="43"/>
      <c r="GC116" s="43"/>
      <c r="GD116" s="43"/>
      <c r="GE116" s="43"/>
      <c r="GF116" s="43"/>
      <c r="GG116" s="43"/>
      <c r="GH116" s="43"/>
      <c r="GI116" s="43"/>
      <c r="GJ116" s="43"/>
      <c r="GK116" s="43"/>
      <c r="GL116" s="43"/>
      <c r="GM116" s="43"/>
      <c r="GN116" s="43"/>
      <c r="GO116" s="43"/>
    </row>
    <row r="117" spans="1:197" x14ac:dyDescent="0.15">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row>
    <row r="118" spans="1:197" x14ac:dyDescent="0.15">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row>
    <row r="119" spans="1:197" x14ac:dyDescent="0.15">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row>
    <row r="120" spans="1:197" x14ac:dyDescent="0.15">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row>
    <row r="121" spans="1:197" x14ac:dyDescent="0.15">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3"/>
      <c r="EI121" s="43"/>
      <c r="EJ121" s="43"/>
      <c r="EK121" s="43"/>
      <c r="EL121" s="43"/>
      <c r="EM121" s="43"/>
      <c r="EN121" s="43"/>
      <c r="EO121" s="43"/>
      <c r="EP121" s="43"/>
      <c r="EQ121" s="43"/>
      <c r="ER121" s="43"/>
      <c r="ES121" s="43"/>
      <c r="ET121" s="43"/>
      <c r="EU121" s="43"/>
      <c r="EV121" s="43"/>
      <c r="EW121" s="43"/>
      <c r="EX121" s="43"/>
      <c r="EY121" s="43"/>
      <c r="EZ121" s="43"/>
      <c r="FA121" s="43"/>
      <c r="FB121" s="43"/>
      <c r="FC121" s="43"/>
      <c r="FD121" s="43"/>
      <c r="FE121" s="43"/>
      <c r="FF121" s="43"/>
      <c r="FG121" s="43"/>
      <c r="FH121" s="43"/>
      <c r="FI121" s="43"/>
      <c r="FJ121" s="43"/>
      <c r="FK121" s="43"/>
      <c r="FL121" s="43"/>
      <c r="FM121" s="43"/>
      <c r="FN121" s="43"/>
      <c r="FO121" s="43"/>
      <c r="FP121" s="43"/>
      <c r="FQ121" s="43"/>
      <c r="FR121" s="43"/>
      <c r="FS121" s="43"/>
      <c r="FT121" s="43"/>
      <c r="FU121" s="43"/>
      <c r="FV121" s="43"/>
      <c r="FW121" s="43"/>
      <c r="FX121" s="43"/>
      <c r="FY121" s="43"/>
      <c r="FZ121" s="43"/>
      <c r="GA121" s="43"/>
      <c r="GB121" s="43"/>
      <c r="GC121" s="43"/>
      <c r="GD121" s="43"/>
      <c r="GE121" s="43"/>
      <c r="GF121" s="43"/>
      <c r="GG121" s="43"/>
      <c r="GH121" s="43"/>
      <c r="GI121" s="43"/>
      <c r="GJ121" s="43"/>
      <c r="GK121" s="43"/>
      <c r="GL121" s="43"/>
      <c r="GM121" s="43"/>
      <c r="GN121" s="43"/>
      <c r="GO121" s="43"/>
    </row>
    <row r="122" spans="1:197" x14ac:dyDescent="0.15">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3"/>
      <c r="EI122" s="43"/>
      <c r="EJ122" s="43"/>
      <c r="EK122" s="43"/>
      <c r="EL122" s="43"/>
      <c r="EM122" s="43"/>
      <c r="EN122" s="43"/>
      <c r="EO122" s="43"/>
      <c r="EP122" s="43"/>
      <c r="EQ122" s="43"/>
      <c r="ER122" s="43"/>
      <c r="ES122" s="43"/>
      <c r="ET122" s="43"/>
      <c r="EU122" s="43"/>
      <c r="EV122" s="43"/>
      <c r="EW122" s="43"/>
      <c r="EX122" s="43"/>
      <c r="EY122" s="43"/>
      <c r="EZ122" s="43"/>
      <c r="FA122" s="43"/>
      <c r="FB122" s="43"/>
      <c r="FC122" s="43"/>
      <c r="FD122" s="43"/>
      <c r="FE122" s="43"/>
      <c r="FF122" s="43"/>
      <c r="FG122" s="43"/>
      <c r="FH122" s="43"/>
      <c r="FI122" s="43"/>
      <c r="FJ122" s="43"/>
      <c r="FK122" s="43"/>
      <c r="FL122" s="43"/>
      <c r="FM122" s="43"/>
      <c r="FN122" s="43"/>
      <c r="FO122" s="43"/>
      <c r="FP122" s="43"/>
      <c r="FQ122" s="43"/>
      <c r="FR122" s="43"/>
      <c r="FS122" s="43"/>
      <c r="FT122" s="43"/>
      <c r="FU122" s="43"/>
      <c r="FV122" s="43"/>
      <c r="FW122" s="43"/>
      <c r="FX122" s="43"/>
      <c r="FY122" s="43"/>
      <c r="FZ122" s="43"/>
      <c r="GA122" s="43"/>
      <c r="GB122" s="43"/>
      <c r="GC122" s="43"/>
      <c r="GD122" s="43"/>
      <c r="GE122" s="43"/>
      <c r="GF122" s="43"/>
      <c r="GG122" s="43"/>
      <c r="GH122" s="43"/>
      <c r="GI122" s="43"/>
      <c r="GJ122" s="43"/>
      <c r="GK122" s="43"/>
      <c r="GL122" s="43"/>
      <c r="GM122" s="43"/>
      <c r="GN122" s="43"/>
      <c r="GO122" s="43"/>
    </row>
    <row r="123" spans="1:197" x14ac:dyDescent="0.15">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3"/>
      <c r="EI123" s="43"/>
      <c r="EJ123" s="43"/>
      <c r="EK123" s="43"/>
      <c r="EL123" s="43"/>
      <c r="EM123" s="43"/>
      <c r="EN123" s="43"/>
      <c r="EO123" s="43"/>
      <c r="EP123" s="43"/>
      <c r="EQ123" s="43"/>
      <c r="ER123" s="43"/>
      <c r="ES123" s="43"/>
      <c r="ET123" s="43"/>
      <c r="EU123" s="43"/>
      <c r="EV123" s="43"/>
      <c r="EW123" s="43"/>
      <c r="EX123" s="43"/>
      <c r="EY123" s="43"/>
      <c r="EZ123" s="43"/>
      <c r="FA123" s="43"/>
      <c r="FB123" s="43"/>
      <c r="FC123" s="43"/>
      <c r="FD123" s="43"/>
      <c r="FE123" s="43"/>
      <c r="FF123" s="43"/>
      <c r="FG123" s="43"/>
      <c r="FH123" s="43"/>
      <c r="FI123" s="43"/>
      <c r="FJ123" s="43"/>
      <c r="FK123" s="43"/>
      <c r="FL123" s="43"/>
      <c r="FM123" s="43"/>
      <c r="FN123" s="43"/>
      <c r="FO123" s="43"/>
      <c r="FP123" s="43"/>
      <c r="FQ123" s="43"/>
      <c r="FR123" s="43"/>
      <c r="FS123" s="43"/>
      <c r="FT123" s="43"/>
      <c r="FU123" s="43"/>
      <c r="FV123" s="43"/>
      <c r="FW123" s="43"/>
      <c r="FX123" s="43"/>
      <c r="FY123" s="43"/>
      <c r="FZ123" s="43"/>
      <c r="GA123" s="43"/>
      <c r="GB123" s="43"/>
      <c r="GC123" s="43"/>
      <c r="GD123" s="43"/>
      <c r="GE123" s="43"/>
      <c r="GF123" s="43"/>
      <c r="GG123" s="43"/>
      <c r="GH123" s="43"/>
      <c r="GI123" s="43"/>
      <c r="GJ123" s="43"/>
      <c r="GK123" s="43"/>
      <c r="GL123" s="43"/>
      <c r="GM123" s="43"/>
      <c r="GN123" s="43"/>
      <c r="GO123" s="43"/>
    </row>
    <row r="124" spans="1:197" x14ac:dyDescent="0.15">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3"/>
      <c r="EI124" s="43"/>
      <c r="EJ124" s="43"/>
      <c r="EK124" s="43"/>
      <c r="EL124" s="43"/>
      <c r="EM124" s="43"/>
      <c r="EN124" s="43"/>
      <c r="EO124" s="43"/>
      <c r="EP124" s="43"/>
      <c r="EQ124" s="43"/>
      <c r="ER124" s="43"/>
      <c r="ES124" s="43"/>
      <c r="ET124" s="43"/>
      <c r="EU124" s="43"/>
      <c r="EV124" s="43"/>
      <c r="EW124" s="43"/>
      <c r="EX124" s="43"/>
      <c r="EY124" s="43"/>
      <c r="EZ124" s="43"/>
      <c r="FA124" s="43"/>
      <c r="FB124" s="43"/>
      <c r="FC124" s="43"/>
      <c r="FD124" s="43"/>
      <c r="FE124" s="43"/>
      <c r="FF124" s="43"/>
      <c r="FG124" s="43"/>
      <c r="FH124" s="43"/>
      <c r="FI124" s="43"/>
      <c r="FJ124" s="43"/>
      <c r="FK124" s="43"/>
      <c r="FL124" s="43"/>
      <c r="FM124" s="43"/>
      <c r="FN124" s="43"/>
      <c r="FO124" s="43"/>
      <c r="FP124" s="43"/>
      <c r="FQ124" s="43"/>
      <c r="FR124" s="43"/>
      <c r="FS124" s="43"/>
      <c r="FT124" s="43"/>
      <c r="FU124" s="43"/>
      <c r="FV124" s="43"/>
      <c r="FW124" s="43"/>
      <c r="FX124" s="43"/>
      <c r="FY124" s="43"/>
      <c r="FZ124" s="43"/>
      <c r="GA124" s="43"/>
      <c r="GB124" s="43"/>
      <c r="GC124" s="43"/>
      <c r="GD124" s="43"/>
      <c r="GE124" s="43"/>
      <c r="GF124" s="43"/>
      <c r="GG124" s="43"/>
      <c r="GH124" s="43"/>
      <c r="GI124" s="43"/>
      <c r="GJ124" s="43"/>
      <c r="GK124" s="43"/>
      <c r="GL124" s="43"/>
      <c r="GM124" s="43"/>
      <c r="GN124" s="43"/>
      <c r="GO124" s="43"/>
    </row>
    <row r="125" spans="1:197" x14ac:dyDescent="0.1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3"/>
      <c r="EI125" s="43"/>
      <c r="EJ125" s="43"/>
      <c r="EK125" s="43"/>
      <c r="EL125" s="43"/>
      <c r="EM125" s="43"/>
      <c r="EN125" s="43"/>
      <c r="EO125" s="43"/>
      <c r="EP125" s="43"/>
      <c r="EQ125" s="43"/>
      <c r="ER125" s="43"/>
      <c r="ES125" s="43"/>
      <c r="ET125" s="43"/>
      <c r="EU125" s="43"/>
      <c r="EV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c r="GI125" s="43"/>
      <c r="GJ125" s="43"/>
      <c r="GK125" s="43"/>
      <c r="GL125" s="43"/>
      <c r="GM125" s="43"/>
      <c r="GN125" s="43"/>
      <c r="GO125" s="43"/>
    </row>
    <row r="126" spans="1:197" x14ac:dyDescent="0.15">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row>
    <row r="127" spans="1:197" x14ac:dyDescent="0.15">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row>
    <row r="128" spans="1:197" x14ac:dyDescent="0.15">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row>
    <row r="129" spans="1:197" x14ac:dyDescent="0.15">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row>
    <row r="130" spans="1:197" x14ac:dyDescent="0.15">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row>
    <row r="131" spans="1:197" x14ac:dyDescent="0.15">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row>
    <row r="132" spans="1:197" x14ac:dyDescent="0.15">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row>
    <row r="133" spans="1:197" x14ac:dyDescent="0.15">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row>
    <row r="134" spans="1:197" x14ac:dyDescent="0.15">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3"/>
      <c r="EI134" s="43"/>
      <c r="EJ134" s="43"/>
      <c r="EK134" s="43"/>
      <c r="EL134" s="43"/>
      <c r="EM134" s="43"/>
      <c r="EN134" s="43"/>
      <c r="EO134" s="43"/>
      <c r="EP134" s="43"/>
      <c r="EQ134" s="43"/>
      <c r="ER134" s="43"/>
      <c r="ES134" s="43"/>
      <c r="ET134" s="43"/>
      <c r="EU134" s="43"/>
      <c r="EV134" s="43"/>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c r="GI134" s="43"/>
      <c r="GJ134" s="43"/>
      <c r="GK134" s="43"/>
      <c r="GL134" s="43"/>
      <c r="GM134" s="43"/>
      <c r="GN134" s="43"/>
      <c r="GO134" s="43"/>
    </row>
    <row r="135" spans="1:197" x14ac:dyDescent="0.1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3"/>
      <c r="EI135" s="43"/>
      <c r="EJ135" s="43"/>
      <c r="EK135" s="43"/>
      <c r="EL135" s="43"/>
      <c r="EM135" s="43"/>
      <c r="EN135" s="43"/>
      <c r="EO135" s="43"/>
      <c r="EP135" s="43"/>
      <c r="EQ135" s="43"/>
      <c r="ER135" s="43"/>
      <c r="ES135" s="43"/>
      <c r="ET135" s="43"/>
      <c r="EU135" s="43"/>
      <c r="EV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c r="GI135" s="43"/>
      <c r="GJ135" s="43"/>
      <c r="GK135" s="43"/>
      <c r="GL135" s="43"/>
      <c r="GM135" s="43"/>
      <c r="GN135" s="43"/>
      <c r="GO135" s="43"/>
    </row>
    <row r="136" spans="1:197" x14ac:dyDescent="0.15">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3"/>
      <c r="EI136" s="43"/>
      <c r="EJ136" s="43"/>
      <c r="EK136" s="43"/>
      <c r="EL136" s="43"/>
      <c r="EM136" s="43"/>
      <c r="EN136" s="43"/>
      <c r="EO136" s="43"/>
      <c r="EP136" s="43"/>
      <c r="EQ136" s="43"/>
      <c r="ER136" s="43"/>
      <c r="ES136" s="43"/>
      <c r="ET136" s="43"/>
      <c r="EU136" s="43"/>
      <c r="EV136" s="43"/>
      <c r="EW136" s="43"/>
      <c r="EX136" s="43"/>
      <c r="EY136" s="43"/>
      <c r="EZ136" s="43"/>
      <c r="FA136" s="43"/>
      <c r="FB136" s="43"/>
      <c r="FC136" s="43"/>
      <c r="FD136" s="43"/>
      <c r="FE136" s="43"/>
      <c r="FF136" s="43"/>
      <c r="FG136" s="43"/>
      <c r="FH136" s="43"/>
      <c r="FI136" s="43"/>
      <c r="FJ136" s="43"/>
      <c r="FK136" s="43"/>
      <c r="FL136" s="43"/>
      <c r="FM136" s="43"/>
      <c r="FN136" s="43"/>
      <c r="FO136" s="43"/>
      <c r="FP136" s="43"/>
      <c r="FQ136" s="43"/>
      <c r="FR136" s="43"/>
      <c r="FS136" s="43"/>
      <c r="FT136" s="43"/>
      <c r="FU136" s="43"/>
      <c r="FV136" s="43"/>
      <c r="FW136" s="43"/>
      <c r="FX136" s="43"/>
      <c r="FY136" s="43"/>
      <c r="FZ136" s="43"/>
      <c r="GA136" s="43"/>
      <c r="GB136" s="43"/>
      <c r="GC136" s="43"/>
      <c r="GD136" s="43"/>
      <c r="GE136" s="43"/>
      <c r="GF136" s="43"/>
      <c r="GG136" s="43"/>
      <c r="GH136" s="43"/>
      <c r="GI136" s="43"/>
      <c r="GJ136" s="43"/>
      <c r="GK136" s="43"/>
      <c r="GL136" s="43"/>
      <c r="GM136" s="43"/>
      <c r="GN136" s="43"/>
      <c r="GO136" s="43"/>
    </row>
    <row r="137" spans="1:197" x14ac:dyDescent="0.15">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3"/>
      <c r="EI137" s="43"/>
      <c r="EJ137" s="43"/>
      <c r="EK137" s="43"/>
      <c r="EL137" s="43"/>
      <c r="EM137" s="43"/>
      <c r="EN137" s="43"/>
      <c r="EO137" s="43"/>
      <c r="EP137" s="43"/>
      <c r="EQ137" s="43"/>
      <c r="ER137" s="43"/>
      <c r="ES137" s="43"/>
      <c r="ET137" s="43"/>
      <c r="EU137" s="43"/>
      <c r="EV137" s="43"/>
      <c r="EW137" s="43"/>
      <c r="EX137" s="43"/>
      <c r="EY137" s="43"/>
      <c r="EZ137" s="43"/>
      <c r="FA137" s="43"/>
      <c r="FB137" s="43"/>
      <c r="FC137" s="43"/>
      <c r="FD137" s="43"/>
      <c r="FE137" s="43"/>
      <c r="FF137" s="43"/>
      <c r="FG137" s="43"/>
      <c r="FH137" s="43"/>
      <c r="FI137" s="43"/>
      <c r="FJ137" s="43"/>
      <c r="FK137" s="43"/>
      <c r="FL137" s="43"/>
      <c r="FM137" s="43"/>
      <c r="FN137" s="43"/>
      <c r="FO137" s="43"/>
      <c r="FP137" s="43"/>
      <c r="FQ137" s="43"/>
      <c r="FR137" s="43"/>
      <c r="FS137" s="43"/>
      <c r="FT137" s="43"/>
      <c r="FU137" s="43"/>
      <c r="FV137" s="43"/>
      <c r="FW137" s="43"/>
      <c r="FX137" s="43"/>
      <c r="FY137" s="43"/>
      <c r="FZ137" s="43"/>
      <c r="GA137" s="43"/>
      <c r="GB137" s="43"/>
      <c r="GC137" s="43"/>
      <c r="GD137" s="43"/>
      <c r="GE137" s="43"/>
      <c r="GF137" s="43"/>
      <c r="GG137" s="43"/>
      <c r="GH137" s="43"/>
      <c r="GI137" s="43"/>
      <c r="GJ137" s="43"/>
      <c r="GK137" s="43"/>
      <c r="GL137" s="43"/>
      <c r="GM137" s="43"/>
      <c r="GN137" s="43"/>
      <c r="GO137" s="43"/>
    </row>
    <row r="138" spans="1:197" x14ac:dyDescent="0.15">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3"/>
      <c r="EI138" s="43"/>
      <c r="EJ138" s="43"/>
      <c r="EK138" s="43"/>
      <c r="EL138" s="43"/>
      <c r="EM138" s="43"/>
      <c r="EN138" s="43"/>
      <c r="EO138" s="43"/>
      <c r="EP138" s="43"/>
      <c r="EQ138" s="43"/>
      <c r="ER138" s="43"/>
      <c r="ES138" s="43"/>
      <c r="ET138" s="43"/>
      <c r="EU138" s="43"/>
      <c r="EV138" s="43"/>
      <c r="EW138" s="43"/>
      <c r="EX138" s="43"/>
      <c r="EY138" s="43"/>
      <c r="EZ138" s="43"/>
      <c r="FA138" s="43"/>
      <c r="FB138" s="43"/>
      <c r="FC138" s="43"/>
      <c r="FD138" s="43"/>
      <c r="FE138" s="43"/>
      <c r="FF138" s="43"/>
      <c r="FG138" s="43"/>
      <c r="FH138" s="43"/>
      <c r="FI138" s="43"/>
      <c r="FJ138" s="43"/>
      <c r="FK138" s="43"/>
      <c r="FL138" s="43"/>
      <c r="FM138" s="43"/>
      <c r="FN138" s="43"/>
      <c r="FO138" s="43"/>
      <c r="FP138" s="43"/>
      <c r="FQ138" s="43"/>
      <c r="FR138" s="43"/>
      <c r="FS138" s="43"/>
      <c r="FT138" s="43"/>
      <c r="FU138" s="43"/>
      <c r="FV138" s="43"/>
      <c r="FW138" s="43"/>
      <c r="FX138" s="43"/>
      <c r="FY138" s="43"/>
      <c r="FZ138" s="43"/>
      <c r="GA138" s="43"/>
      <c r="GB138" s="43"/>
      <c r="GC138" s="43"/>
      <c r="GD138" s="43"/>
      <c r="GE138" s="43"/>
      <c r="GF138" s="43"/>
      <c r="GG138" s="43"/>
      <c r="GH138" s="43"/>
      <c r="GI138" s="43"/>
      <c r="GJ138" s="43"/>
      <c r="GK138" s="43"/>
      <c r="GL138" s="43"/>
      <c r="GM138" s="43"/>
      <c r="GN138" s="43"/>
      <c r="GO138" s="43"/>
    </row>
    <row r="139" spans="1:197" x14ac:dyDescent="0.15">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3"/>
      <c r="EI139" s="43"/>
      <c r="EJ139" s="43"/>
      <c r="EK139" s="43"/>
      <c r="EL139" s="43"/>
      <c r="EM139" s="43"/>
      <c r="EN139" s="43"/>
      <c r="EO139" s="43"/>
      <c r="EP139" s="43"/>
      <c r="EQ139" s="43"/>
      <c r="ER139" s="43"/>
      <c r="ES139" s="43"/>
      <c r="ET139" s="43"/>
      <c r="EU139" s="43"/>
      <c r="EV139" s="43"/>
      <c r="EW139" s="43"/>
      <c r="EX139" s="43"/>
      <c r="EY139" s="43"/>
      <c r="EZ139" s="43"/>
      <c r="FA139" s="43"/>
      <c r="FB139" s="43"/>
      <c r="FC139" s="43"/>
      <c r="FD139" s="43"/>
      <c r="FE139" s="43"/>
      <c r="FF139" s="43"/>
      <c r="FG139" s="43"/>
      <c r="FH139" s="43"/>
      <c r="FI139" s="43"/>
      <c r="FJ139" s="43"/>
      <c r="FK139" s="43"/>
      <c r="FL139" s="43"/>
      <c r="FM139" s="43"/>
      <c r="FN139" s="43"/>
      <c r="FO139" s="43"/>
      <c r="FP139" s="43"/>
      <c r="FQ139" s="43"/>
      <c r="FR139" s="43"/>
      <c r="FS139" s="43"/>
      <c r="FT139" s="43"/>
      <c r="FU139" s="43"/>
      <c r="FV139" s="43"/>
      <c r="FW139" s="43"/>
      <c r="FX139" s="43"/>
      <c r="FY139" s="43"/>
      <c r="FZ139" s="43"/>
      <c r="GA139" s="43"/>
      <c r="GB139" s="43"/>
      <c r="GC139" s="43"/>
      <c r="GD139" s="43"/>
      <c r="GE139" s="43"/>
      <c r="GF139" s="43"/>
      <c r="GG139" s="43"/>
      <c r="GH139" s="43"/>
      <c r="GI139" s="43"/>
      <c r="GJ139" s="43"/>
      <c r="GK139" s="43"/>
      <c r="GL139" s="43"/>
      <c r="GM139" s="43"/>
      <c r="GN139" s="43"/>
      <c r="GO139" s="43"/>
    </row>
    <row r="140" spans="1:197" x14ac:dyDescent="0.15">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row>
    <row r="141" spans="1:197" x14ac:dyDescent="0.15">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row>
    <row r="142" spans="1:197" x14ac:dyDescent="0.15">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row>
    <row r="143" spans="1:197" x14ac:dyDescent="0.15">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row>
    <row r="144" spans="1:197" x14ac:dyDescent="0.15">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row>
    <row r="145" spans="1:197" x14ac:dyDescent="0.1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row>
    <row r="146" spans="1:197" x14ac:dyDescent="0.15">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row>
    <row r="147" spans="1:197" x14ac:dyDescent="0.15">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row>
    <row r="148" spans="1:197" x14ac:dyDescent="0.15">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row>
    <row r="149" spans="1:197" x14ac:dyDescent="0.15">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row>
    <row r="150" spans="1:197" x14ac:dyDescent="0.15">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row>
    <row r="151" spans="1:197" x14ac:dyDescent="0.15">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row>
    <row r="152" spans="1:197" x14ac:dyDescent="0.15">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row>
    <row r="153" spans="1:197" x14ac:dyDescent="0.15">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row>
    <row r="154" spans="1:197" x14ac:dyDescent="0.15">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row>
    <row r="155" spans="1:197" x14ac:dyDescent="0.1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row>
    <row r="156" spans="1:197" x14ac:dyDescent="0.15">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row>
    <row r="157" spans="1:197" x14ac:dyDescent="0.15">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row>
    <row r="158" spans="1:197" x14ac:dyDescent="0.15">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row>
    <row r="159" spans="1:197" x14ac:dyDescent="0.15">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row>
    <row r="160" spans="1:197" x14ac:dyDescent="0.15">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row>
    <row r="161" spans="1:197" x14ac:dyDescent="0.15">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row>
    <row r="162" spans="1:197" x14ac:dyDescent="0.15">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row>
    <row r="163" spans="1:197" x14ac:dyDescent="0.15">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row>
    <row r="164" spans="1:197" x14ac:dyDescent="0.15">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row>
    <row r="165" spans="1:197" x14ac:dyDescent="0.1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row>
    <row r="166" spans="1:197" x14ac:dyDescent="0.15">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row>
    <row r="167" spans="1:197" x14ac:dyDescent="0.15">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row>
    <row r="168" spans="1:197" x14ac:dyDescent="0.15">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row>
    <row r="169" spans="1:197" x14ac:dyDescent="0.15">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row>
    <row r="170" spans="1:197" x14ac:dyDescent="0.15">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row>
    <row r="171" spans="1:197" x14ac:dyDescent="0.15">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row>
    <row r="172" spans="1:197" x14ac:dyDescent="0.15">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row>
    <row r="173" spans="1:197" x14ac:dyDescent="0.15">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row>
    <row r="174" spans="1:197" x14ac:dyDescent="0.15">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row>
    <row r="175" spans="1:197" x14ac:dyDescent="0.1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row>
    <row r="176" spans="1:197" x14ac:dyDescent="0.15">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row>
    <row r="177" spans="1:197" x14ac:dyDescent="0.15">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row>
    <row r="178" spans="1:197" x14ac:dyDescent="0.15">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row>
    <row r="179" spans="1:197" x14ac:dyDescent="0.15">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row>
    <row r="180" spans="1:197" x14ac:dyDescent="0.15">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3"/>
      <c r="EI180" s="43"/>
      <c r="EJ180" s="43"/>
      <c r="EK180" s="43"/>
      <c r="EL180" s="43"/>
      <c r="EM180" s="43"/>
      <c r="EN180" s="43"/>
      <c r="EO180" s="43"/>
      <c r="EP180" s="43"/>
      <c r="EQ180" s="43"/>
      <c r="ER180" s="43"/>
      <c r="ES180" s="43"/>
      <c r="ET180" s="43"/>
      <c r="EU180" s="43"/>
      <c r="EV180" s="43"/>
      <c r="EW180" s="43"/>
      <c r="EX180" s="43"/>
      <c r="EY180" s="43"/>
      <c r="EZ180" s="43"/>
      <c r="FA180" s="43"/>
      <c r="FB180" s="43"/>
      <c r="FC180" s="43"/>
      <c r="FD180" s="43"/>
      <c r="FE180" s="43"/>
      <c r="FF180" s="43"/>
      <c r="FG180" s="43"/>
      <c r="FH180" s="43"/>
      <c r="FI180" s="43"/>
      <c r="FJ180" s="43"/>
      <c r="FK180" s="43"/>
      <c r="FL180" s="43"/>
      <c r="FM180" s="43"/>
      <c r="FN180" s="43"/>
      <c r="FO180" s="43"/>
      <c r="FP180" s="43"/>
      <c r="FQ180" s="43"/>
      <c r="FR180" s="43"/>
      <c r="FS180" s="43"/>
      <c r="FT180" s="43"/>
      <c r="FU180" s="43"/>
      <c r="FV180" s="43"/>
      <c r="FW180" s="43"/>
      <c r="FX180" s="43"/>
      <c r="FY180" s="43"/>
      <c r="FZ180" s="43"/>
      <c r="GA180" s="43"/>
      <c r="GB180" s="43"/>
      <c r="GC180" s="43"/>
      <c r="GD180" s="43"/>
      <c r="GE180" s="43"/>
      <c r="GF180" s="43"/>
      <c r="GG180" s="43"/>
      <c r="GH180" s="43"/>
      <c r="GI180" s="43"/>
      <c r="GJ180" s="43"/>
      <c r="GK180" s="43"/>
      <c r="GL180" s="43"/>
      <c r="GM180" s="43"/>
      <c r="GN180" s="43"/>
      <c r="GO180" s="43"/>
    </row>
    <row r="181" spans="1:197" x14ac:dyDescent="0.15">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row>
    <row r="182" spans="1:197" x14ac:dyDescent="0.15">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row>
    <row r="183" spans="1:197" x14ac:dyDescent="0.15">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row>
    <row r="184" spans="1:197" x14ac:dyDescent="0.15">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row>
    <row r="185" spans="1:197" x14ac:dyDescent="0.1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row>
    <row r="186" spans="1:197" x14ac:dyDescent="0.15">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row>
    <row r="187" spans="1:197" x14ac:dyDescent="0.15">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row>
    <row r="188" spans="1:197" x14ac:dyDescent="0.15">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row>
    <row r="189" spans="1:197" x14ac:dyDescent="0.15">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row>
    <row r="190" spans="1:197" x14ac:dyDescent="0.15">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row>
    <row r="191" spans="1:197" x14ac:dyDescent="0.15">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row>
    <row r="192" spans="1:197" x14ac:dyDescent="0.15">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row>
    <row r="193" spans="1:197" x14ac:dyDescent="0.15">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row>
    <row r="194" spans="1:197" x14ac:dyDescent="0.15">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row>
    <row r="195" spans="1:197" x14ac:dyDescent="0.1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row>
    <row r="196" spans="1:197" x14ac:dyDescent="0.15">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row>
    <row r="197" spans="1:197" x14ac:dyDescent="0.15">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row>
    <row r="198" spans="1:197" x14ac:dyDescent="0.15">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row>
    <row r="199" spans="1:197" x14ac:dyDescent="0.15">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row>
    <row r="200" spans="1:197" x14ac:dyDescent="0.15">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row>
    <row r="201" spans="1:197" x14ac:dyDescent="0.15">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row>
    <row r="202" spans="1:197" x14ac:dyDescent="0.15">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row>
    <row r="203" spans="1:197" x14ac:dyDescent="0.15">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row>
    <row r="204" spans="1:197" x14ac:dyDescent="0.15">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row>
    <row r="205" spans="1:197" x14ac:dyDescent="0.1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row>
    <row r="206" spans="1:197" x14ac:dyDescent="0.15">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row>
    <row r="207" spans="1:197" x14ac:dyDescent="0.15">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row>
    <row r="208" spans="1:197" x14ac:dyDescent="0.15">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row>
    <row r="209" spans="1:197" x14ac:dyDescent="0.15">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row>
    <row r="210" spans="1:197" x14ac:dyDescent="0.15">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row>
    <row r="211" spans="1:197" x14ac:dyDescent="0.15">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row>
    <row r="212" spans="1:197" x14ac:dyDescent="0.15">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row>
    <row r="213" spans="1:197" x14ac:dyDescent="0.15">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row>
    <row r="214" spans="1:197" x14ac:dyDescent="0.15">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row>
    <row r="215" spans="1:197" x14ac:dyDescent="0.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row>
    <row r="216" spans="1:197" x14ac:dyDescent="0.15">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row>
    <row r="217" spans="1:197" x14ac:dyDescent="0.15">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row>
    <row r="218" spans="1:197" x14ac:dyDescent="0.15">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row>
    <row r="219" spans="1:197" x14ac:dyDescent="0.15">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row>
    <row r="220" spans="1:197" x14ac:dyDescent="0.15">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row>
    <row r="221" spans="1:197" x14ac:dyDescent="0.15">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row>
    <row r="222" spans="1:197" x14ac:dyDescent="0.15">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row>
    <row r="223" spans="1:197" x14ac:dyDescent="0.15">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row>
    <row r="224" spans="1:197" x14ac:dyDescent="0.15">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row>
    <row r="225" spans="1:197" x14ac:dyDescent="0.1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row>
    <row r="226" spans="1:197" x14ac:dyDescent="0.15">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row>
    <row r="227" spans="1:197" x14ac:dyDescent="0.15">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row>
    <row r="228" spans="1:197" x14ac:dyDescent="0.15">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row>
    <row r="229" spans="1:197" x14ac:dyDescent="0.15">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row>
    <row r="230" spans="1:197" x14ac:dyDescent="0.15">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row>
    <row r="231" spans="1:197" x14ac:dyDescent="0.15">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row>
    <row r="232" spans="1:197" x14ac:dyDescent="0.15">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row>
    <row r="233" spans="1:197" x14ac:dyDescent="0.15">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row>
    <row r="234" spans="1:197" x14ac:dyDescent="0.15">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row>
    <row r="235" spans="1:197" x14ac:dyDescent="0.1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row>
    <row r="236" spans="1:197" x14ac:dyDescent="0.15">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row>
    <row r="237" spans="1:197" x14ac:dyDescent="0.15">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row>
    <row r="238" spans="1:197" x14ac:dyDescent="0.15">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row>
  </sheetData>
  <mergeCells count="826">
    <mergeCell ref="U9:W9"/>
    <mergeCell ref="X9:AA9"/>
    <mergeCell ref="M10:N10"/>
    <mergeCell ref="O10:P10"/>
    <mergeCell ref="Q10:T10"/>
    <mergeCell ref="U10:W10"/>
    <mergeCell ref="K5:P6"/>
    <mergeCell ref="Q5:T6"/>
    <mergeCell ref="U5:W6"/>
    <mergeCell ref="X5:AM5"/>
    <mergeCell ref="X6:AA6"/>
    <mergeCell ref="AB6:AE6"/>
    <mergeCell ref="AF6:AI6"/>
    <mergeCell ref="AJ6:AM6"/>
    <mergeCell ref="M7:N7"/>
    <mergeCell ref="Q7:T7"/>
    <mergeCell ref="U7:W7"/>
    <mergeCell ref="X7:AA7"/>
    <mergeCell ref="AB7:AE7"/>
    <mergeCell ref="AF7:AI7"/>
    <mergeCell ref="AJ7:AM7"/>
    <mergeCell ref="K1:M1"/>
    <mergeCell ref="O1:W1"/>
    <mergeCell ref="BB1:BD1"/>
    <mergeCell ref="BF1:BM1"/>
    <mergeCell ref="CM1:CN1"/>
    <mergeCell ref="DW2:EH2"/>
    <mergeCell ref="L3:M3"/>
    <mergeCell ref="BC3:BD3"/>
    <mergeCell ref="CK3:CP6"/>
    <mergeCell ref="CQ3:DB3"/>
    <mergeCell ref="DC3:DR3"/>
    <mergeCell ref="DS3:EH3"/>
    <mergeCell ref="CE4:CJ4"/>
    <mergeCell ref="CQ4:CT6"/>
    <mergeCell ref="CU4:CX6"/>
    <mergeCell ref="CY4:DB6"/>
    <mergeCell ref="EA4:ED6"/>
    <mergeCell ref="EE4:EH6"/>
    <mergeCell ref="BB5:BK5"/>
    <mergeCell ref="BL5:BP5"/>
    <mergeCell ref="BQ5:BU5"/>
    <mergeCell ref="DC4:DF6"/>
    <mergeCell ref="DG4:DJ6"/>
    <mergeCell ref="DK4:DN6"/>
    <mergeCell ref="DO4:DR6"/>
    <mergeCell ref="DS4:DV6"/>
    <mergeCell ref="DW4:DZ6"/>
    <mergeCell ref="BV5:BZ5"/>
    <mergeCell ref="CA5:CE5"/>
    <mergeCell ref="CF5:CJ5"/>
    <mergeCell ref="BB6:BC9"/>
    <mergeCell ref="BD6:BK6"/>
    <mergeCell ref="CU7:CX7"/>
    <mergeCell ref="CY7:DB7"/>
    <mergeCell ref="BD7:BK7"/>
    <mergeCell ref="BL7:BP7"/>
    <mergeCell ref="BQ7:BU7"/>
    <mergeCell ref="BV7:BZ7"/>
    <mergeCell ref="BL6:BP6"/>
    <mergeCell ref="BQ6:BU6"/>
    <mergeCell ref="BV6:BZ6"/>
    <mergeCell ref="CA6:CE6"/>
    <mergeCell ref="CF6:CJ6"/>
    <mergeCell ref="BD8:BK8"/>
    <mergeCell ref="BL8:BP8"/>
    <mergeCell ref="DC8:DF8"/>
    <mergeCell ref="DW9:DZ9"/>
    <mergeCell ref="EE7:EH7"/>
    <mergeCell ref="M8:N8"/>
    <mergeCell ref="Q8:T8"/>
    <mergeCell ref="U8:W8"/>
    <mergeCell ref="X8:AA8"/>
    <mergeCell ref="DC7:DF7"/>
    <mergeCell ref="DG7:DJ7"/>
    <mergeCell ref="DK7:DN7"/>
    <mergeCell ref="DO7:DR7"/>
    <mergeCell ref="DS7:DV7"/>
    <mergeCell ref="DW7:DZ7"/>
    <mergeCell ref="CA7:CE7"/>
    <mergeCell ref="CF7:CJ7"/>
    <mergeCell ref="CK7:CP7"/>
    <mergeCell ref="CQ7:CT7"/>
    <mergeCell ref="DS8:DV8"/>
    <mergeCell ref="DW8:DZ8"/>
    <mergeCell ref="EA8:ED8"/>
    <mergeCell ref="EE8:EH8"/>
    <mergeCell ref="AB8:AE8"/>
    <mergeCell ref="AF8:AI8"/>
    <mergeCell ref="AJ8:AM8"/>
    <mergeCell ref="CU8:CX8"/>
    <mergeCell ref="CY8:DB8"/>
    <mergeCell ref="EA7:ED7"/>
    <mergeCell ref="DG8:DJ8"/>
    <mergeCell ref="DK8:DN8"/>
    <mergeCell ref="DO8:DR8"/>
    <mergeCell ref="BQ8:BU8"/>
    <mergeCell ref="BV8:BZ8"/>
    <mergeCell ref="CA8:CE8"/>
    <mergeCell ref="CF8:CJ8"/>
    <mergeCell ref="CK8:CP8"/>
    <mergeCell ref="CQ8:CT8"/>
    <mergeCell ref="EA9:ED9"/>
    <mergeCell ref="AB9:AE9"/>
    <mergeCell ref="AF9:AI9"/>
    <mergeCell ref="AJ9:AM9"/>
    <mergeCell ref="EE9:EH9"/>
    <mergeCell ref="CK9:CP9"/>
    <mergeCell ref="CQ9:CT9"/>
    <mergeCell ref="CU9:CX9"/>
    <mergeCell ref="CY9:DB9"/>
    <mergeCell ref="DC9:DF9"/>
    <mergeCell ref="DG9:DJ9"/>
    <mergeCell ref="X10:AA10"/>
    <mergeCell ref="DK9:DN9"/>
    <mergeCell ref="DO9:DR9"/>
    <mergeCell ref="DS9:DV9"/>
    <mergeCell ref="BD9:BK9"/>
    <mergeCell ref="BL9:BP9"/>
    <mergeCell ref="BQ9:BU9"/>
    <mergeCell ref="BV9:BZ9"/>
    <mergeCell ref="CA9:CE9"/>
    <mergeCell ref="CF9:CJ9"/>
    <mergeCell ref="AB10:AE10"/>
    <mergeCell ref="AF10:AI10"/>
    <mergeCell ref="AJ10:AM10"/>
    <mergeCell ref="M9:N9"/>
    <mergeCell ref="Q9:T9"/>
    <mergeCell ref="EE10:EH10"/>
    <mergeCell ref="CA11:CE11"/>
    <mergeCell ref="CA13:CE13"/>
    <mergeCell ref="CA15:CE15"/>
    <mergeCell ref="BD11:BK11"/>
    <mergeCell ref="BL11:BP11"/>
    <mergeCell ref="BQ11:BU11"/>
    <mergeCell ref="BB10:BC15"/>
    <mergeCell ref="BD10:BK10"/>
    <mergeCell ref="BL10:BP10"/>
    <mergeCell ref="BQ10:BU10"/>
    <mergeCell ref="BV10:BZ10"/>
    <mergeCell ref="CA10:CE10"/>
    <mergeCell ref="BV11:BZ11"/>
    <mergeCell ref="BF14:BI14"/>
    <mergeCell ref="BJ14:BK14"/>
    <mergeCell ref="BL14:BP14"/>
    <mergeCell ref="BQ14:BU14"/>
    <mergeCell ref="DG10:DJ10"/>
    <mergeCell ref="DK10:DN10"/>
    <mergeCell ref="DO10:DR10"/>
    <mergeCell ref="DS10:DV10"/>
    <mergeCell ref="DW10:DZ10"/>
    <mergeCell ref="EA10:ED10"/>
    <mergeCell ref="CF10:CJ10"/>
    <mergeCell ref="CK10:CP10"/>
    <mergeCell ref="CQ10:CT10"/>
    <mergeCell ref="CU10:CX10"/>
    <mergeCell ref="CY10:DB10"/>
    <mergeCell ref="DC10:DF10"/>
    <mergeCell ref="EE11:EH11"/>
    <mergeCell ref="DG11:DJ11"/>
    <mergeCell ref="DK11:DN11"/>
    <mergeCell ref="DO11:DR11"/>
    <mergeCell ref="DS11:DV11"/>
    <mergeCell ref="DW11:DZ11"/>
    <mergeCell ref="EA11:ED11"/>
    <mergeCell ref="CQ11:CT11"/>
    <mergeCell ref="CU11:CX11"/>
    <mergeCell ref="CY11:DB11"/>
    <mergeCell ref="DC11:DF11"/>
    <mergeCell ref="L11:M11"/>
    <mergeCell ref="BD12:BE14"/>
    <mergeCell ref="BF12:BK12"/>
    <mergeCell ref="BL12:BP12"/>
    <mergeCell ref="BQ12:BU12"/>
    <mergeCell ref="BV12:BZ12"/>
    <mergeCell ref="CA12:CE12"/>
    <mergeCell ref="CF12:CJ12"/>
    <mergeCell ref="CK12:CP12"/>
    <mergeCell ref="CF11:CJ11"/>
    <mergeCell ref="CK11:CP11"/>
    <mergeCell ref="DO12:DR12"/>
    <mergeCell ref="DS12:DV12"/>
    <mergeCell ref="DW12:DZ12"/>
    <mergeCell ref="EA12:ED12"/>
    <mergeCell ref="EE12:EH12"/>
    <mergeCell ref="BF13:BI13"/>
    <mergeCell ref="BJ13:BK13"/>
    <mergeCell ref="BL13:BP13"/>
    <mergeCell ref="BQ13:BU13"/>
    <mergeCell ref="BV13:BZ13"/>
    <mergeCell ref="CQ12:CT12"/>
    <mergeCell ref="CU12:CX12"/>
    <mergeCell ref="CY12:DB12"/>
    <mergeCell ref="DC12:DF12"/>
    <mergeCell ref="DG12:DJ12"/>
    <mergeCell ref="DK12:DN12"/>
    <mergeCell ref="EE13:EH13"/>
    <mergeCell ref="DW13:DZ13"/>
    <mergeCell ref="EA13:ED13"/>
    <mergeCell ref="DO13:DR13"/>
    <mergeCell ref="DS13:DV13"/>
    <mergeCell ref="CF13:CJ13"/>
    <mergeCell ref="CK13:CP13"/>
    <mergeCell ref="CQ13:CT13"/>
    <mergeCell ref="CU13:CX13"/>
    <mergeCell ref="CY13:DB13"/>
    <mergeCell ref="DC13:DF13"/>
    <mergeCell ref="DS14:DV14"/>
    <mergeCell ref="BQ16:BU16"/>
    <mergeCell ref="BV16:BZ16"/>
    <mergeCell ref="BV14:BZ14"/>
    <mergeCell ref="CA14:CE14"/>
    <mergeCell ref="CF14:CJ14"/>
    <mergeCell ref="CK14:CP14"/>
    <mergeCell ref="CQ14:CT14"/>
    <mergeCell ref="DG13:DJ13"/>
    <mergeCell ref="DK13:DN13"/>
    <mergeCell ref="CA16:CE16"/>
    <mergeCell ref="CF16:CJ16"/>
    <mergeCell ref="DO15:DR15"/>
    <mergeCell ref="DS15:DV15"/>
    <mergeCell ref="DW14:DZ14"/>
    <mergeCell ref="EA14:ED14"/>
    <mergeCell ref="EE14:EH14"/>
    <mergeCell ref="D15:D16"/>
    <mergeCell ref="E15:G16"/>
    <mergeCell ref="BD15:BK15"/>
    <mergeCell ref="BL15:BP15"/>
    <mergeCell ref="BQ15:BU15"/>
    <mergeCell ref="BV15:BZ15"/>
    <mergeCell ref="CU14:CX14"/>
    <mergeCell ref="CY14:DB14"/>
    <mergeCell ref="DC14:DF14"/>
    <mergeCell ref="DG14:DJ14"/>
    <mergeCell ref="DK14:DN14"/>
    <mergeCell ref="DO14:DR14"/>
    <mergeCell ref="EE15:EH15"/>
    <mergeCell ref="M16:N16"/>
    <mergeCell ref="R16:AR16"/>
    <mergeCell ref="BB16:BC23"/>
    <mergeCell ref="BD16:BE17"/>
    <mergeCell ref="BF16:BK16"/>
    <mergeCell ref="BL16:BP16"/>
    <mergeCell ref="DG15:DJ15"/>
    <mergeCell ref="DK15:DN15"/>
    <mergeCell ref="DW15:DZ15"/>
    <mergeCell ref="EA15:ED15"/>
    <mergeCell ref="CF15:CJ15"/>
    <mergeCell ref="CK15:CP15"/>
    <mergeCell ref="CQ15:CT15"/>
    <mergeCell ref="CU15:CX15"/>
    <mergeCell ref="CY15:DB15"/>
    <mergeCell ref="DC15:DF15"/>
    <mergeCell ref="AQ17:BA17"/>
    <mergeCell ref="BF17:BK17"/>
    <mergeCell ref="BL17:BP17"/>
    <mergeCell ref="BQ17:BU17"/>
    <mergeCell ref="BV17:BZ17"/>
    <mergeCell ref="CA17:CE17"/>
    <mergeCell ref="CF17:CJ17"/>
    <mergeCell ref="K18:L19"/>
    <mergeCell ref="M18:Q19"/>
    <mergeCell ref="R18:X19"/>
    <mergeCell ref="Y18:AE19"/>
    <mergeCell ref="AF18:AS18"/>
    <mergeCell ref="AT18:BA18"/>
    <mergeCell ref="AF19:AL19"/>
    <mergeCell ref="CF18:CJ18"/>
    <mergeCell ref="CA18:CE18"/>
    <mergeCell ref="CF19:CJ19"/>
    <mergeCell ref="BD18:BE19"/>
    <mergeCell ref="BF18:BK18"/>
    <mergeCell ref="BL18:BP18"/>
    <mergeCell ref="BQ18:BU18"/>
    <mergeCell ref="BV18:BZ18"/>
    <mergeCell ref="AM19:AS19"/>
    <mergeCell ref="AT19:BA19"/>
    <mergeCell ref="BF19:BK19"/>
    <mergeCell ref="BL19:BP19"/>
    <mergeCell ref="BQ19:BU19"/>
    <mergeCell ref="BV19:BZ19"/>
    <mergeCell ref="CA19:CE19"/>
    <mergeCell ref="BB24:BC31"/>
    <mergeCell ref="BL24:BP24"/>
    <mergeCell ref="BQ24:BU24"/>
    <mergeCell ref="BV24:BZ24"/>
    <mergeCell ref="CA23:CE23"/>
    <mergeCell ref="CF23:CJ23"/>
    <mergeCell ref="CF24:CJ24"/>
    <mergeCell ref="BF25:BK25"/>
    <mergeCell ref="AF20:AL29"/>
    <mergeCell ref="AM20:AS29"/>
    <mergeCell ref="BL25:BP25"/>
    <mergeCell ref="BQ25:BU25"/>
    <mergeCell ref="BV25:BZ25"/>
    <mergeCell ref="CA25:CE25"/>
    <mergeCell ref="CF25:CJ25"/>
    <mergeCell ref="AT20:BA29"/>
    <mergeCell ref="BD20:BE21"/>
    <mergeCell ref="BV29:BZ29"/>
    <mergeCell ref="BV28:BZ28"/>
    <mergeCell ref="CA30:CE30"/>
    <mergeCell ref="CF30:CJ30"/>
    <mergeCell ref="CA29:CE29"/>
    <mergeCell ref="CF29:CJ29"/>
    <mergeCell ref="CF31:CJ31"/>
    <mergeCell ref="CM20:CN20"/>
    <mergeCell ref="BF21:BK21"/>
    <mergeCell ref="BL21:BP21"/>
    <mergeCell ref="BQ21:BU21"/>
    <mergeCell ref="BV21:BZ21"/>
    <mergeCell ref="BQ20:BU20"/>
    <mergeCell ref="BV20:BZ20"/>
    <mergeCell ref="BL20:BP20"/>
    <mergeCell ref="CA21:CE21"/>
    <mergeCell ref="CF21:CJ21"/>
    <mergeCell ref="CA20:CE20"/>
    <mergeCell ref="CF20:CJ20"/>
    <mergeCell ref="BF20:BK20"/>
    <mergeCell ref="FV21:GG21"/>
    <mergeCell ref="BD22:BE23"/>
    <mergeCell ref="BF22:BK22"/>
    <mergeCell ref="BL22:BP22"/>
    <mergeCell ref="BQ22:BU22"/>
    <mergeCell ref="BV22:BZ22"/>
    <mergeCell ref="BF23:BK23"/>
    <mergeCell ref="BL23:BP23"/>
    <mergeCell ref="BQ23:BU23"/>
    <mergeCell ref="BV23:BZ23"/>
    <mergeCell ref="CA22:CE22"/>
    <mergeCell ref="CF22:CJ22"/>
    <mergeCell ref="CK22:CO24"/>
    <mergeCell ref="CP22:EZ22"/>
    <mergeCell ref="FA22:FI23"/>
    <mergeCell ref="FJ22:GG22"/>
    <mergeCell ref="DQ23:DY23"/>
    <mergeCell ref="DZ23:EH23"/>
    <mergeCell ref="EI23:EQ23"/>
    <mergeCell ref="ER23:EZ23"/>
    <mergeCell ref="CA24:CE24"/>
    <mergeCell ref="GE23:GG24"/>
    <mergeCell ref="BD24:BE25"/>
    <mergeCell ref="BF24:BK24"/>
    <mergeCell ref="CP23:CX23"/>
    <mergeCell ref="CY23:DG23"/>
    <mergeCell ref="DH23:DP23"/>
    <mergeCell ref="FJ23:GD23"/>
    <mergeCell ref="DZ24:EB24"/>
    <mergeCell ref="EC24:EE24"/>
    <mergeCell ref="EF24:EH24"/>
    <mergeCell ref="DK24:DM24"/>
    <mergeCell ref="DN24:DP24"/>
    <mergeCell ref="DQ24:DS24"/>
    <mergeCell ref="FV24:FX24"/>
    <mergeCell ref="FY24:GA24"/>
    <mergeCell ref="CP24:CR24"/>
    <mergeCell ref="CS24:CU24"/>
    <mergeCell ref="CV24:CX24"/>
    <mergeCell ref="CY24:DA24"/>
    <mergeCell ref="GB24:GD24"/>
    <mergeCell ref="FD24:FF24"/>
    <mergeCell ref="FG24:FI24"/>
    <mergeCell ref="FJ24:FL24"/>
    <mergeCell ref="FM24:FO24"/>
    <mergeCell ref="FP24:FR24"/>
    <mergeCell ref="FS24:FU24"/>
    <mergeCell ref="EL24:EN24"/>
    <mergeCell ref="EO24:EQ24"/>
    <mergeCell ref="ER24:ET24"/>
    <mergeCell ref="EU24:EW24"/>
    <mergeCell ref="EX24:EZ24"/>
    <mergeCell ref="FA24:FC24"/>
    <mergeCell ref="DT24:DV24"/>
    <mergeCell ref="DW24:DY24"/>
    <mergeCell ref="CV25:CX25"/>
    <mergeCell ref="CY25:DA25"/>
    <mergeCell ref="EI24:EK24"/>
    <mergeCell ref="DB24:DD24"/>
    <mergeCell ref="DE24:DG24"/>
    <mergeCell ref="DH24:DJ24"/>
    <mergeCell ref="DB25:DD25"/>
    <mergeCell ref="DE25:DG25"/>
    <mergeCell ref="DH25:DJ25"/>
    <mergeCell ref="DK25:DM25"/>
    <mergeCell ref="CK25:CO25"/>
    <mergeCell ref="CP25:CR25"/>
    <mergeCell ref="CS25:CU25"/>
    <mergeCell ref="EF25:EH25"/>
    <mergeCell ref="EI25:EK25"/>
    <mergeCell ref="EL25:EN25"/>
    <mergeCell ref="EO25:EQ25"/>
    <mergeCell ref="ER25:ET25"/>
    <mergeCell ref="EU25:EW25"/>
    <mergeCell ref="DN25:DP25"/>
    <mergeCell ref="DQ25:DS25"/>
    <mergeCell ref="DT25:DV25"/>
    <mergeCell ref="DW25:DY25"/>
    <mergeCell ref="DZ25:EB25"/>
    <mergeCell ref="EC25:EE25"/>
    <mergeCell ref="FY25:GA25"/>
    <mergeCell ref="GB25:GD25"/>
    <mergeCell ref="GE25:GG25"/>
    <mergeCell ref="EX25:EZ25"/>
    <mergeCell ref="FA25:FC25"/>
    <mergeCell ref="FD25:FF25"/>
    <mergeCell ref="FG25:FI25"/>
    <mergeCell ref="FJ25:FL25"/>
    <mergeCell ref="FM25:FO25"/>
    <mergeCell ref="FP25:FR25"/>
    <mergeCell ref="FS25:FU25"/>
    <mergeCell ref="FV25:FX25"/>
    <mergeCell ref="DK26:DM26"/>
    <mergeCell ref="DN26:DP26"/>
    <mergeCell ref="DQ26:DS26"/>
    <mergeCell ref="DT26:DV26"/>
    <mergeCell ref="DW26:DY26"/>
    <mergeCell ref="DZ26:EB26"/>
    <mergeCell ref="BF26:BK26"/>
    <mergeCell ref="BL26:BP26"/>
    <mergeCell ref="CK27:CO27"/>
    <mergeCell ref="CP27:CR27"/>
    <mergeCell ref="BQ26:BU26"/>
    <mergeCell ref="BV26:BZ26"/>
    <mergeCell ref="CA26:CE26"/>
    <mergeCell ref="CF26:CJ26"/>
    <mergeCell ref="CS27:CU27"/>
    <mergeCell ref="CS26:CU26"/>
    <mergeCell ref="DN27:DP27"/>
    <mergeCell ref="DQ27:DS27"/>
    <mergeCell ref="DT27:DV27"/>
    <mergeCell ref="DW27:DY27"/>
    <mergeCell ref="DZ27:EB27"/>
    <mergeCell ref="EC26:EE26"/>
    <mergeCell ref="EF26:EH26"/>
    <mergeCell ref="EI26:EK26"/>
    <mergeCell ref="EL26:EN26"/>
    <mergeCell ref="EO26:EQ26"/>
    <mergeCell ref="ER26:ET26"/>
    <mergeCell ref="FV27:FX27"/>
    <mergeCell ref="FY27:GA27"/>
    <mergeCell ref="CK26:CO26"/>
    <mergeCell ref="CP26:CR26"/>
    <mergeCell ref="CV27:CX27"/>
    <mergeCell ref="CY27:DA27"/>
    <mergeCell ref="DB27:DD27"/>
    <mergeCell ref="DE27:DG27"/>
    <mergeCell ref="DH27:DJ27"/>
    <mergeCell ref="CV26:CX26"/>
    <mergeCell ref="CY26:DA26"/>
    <mergeCell ref="DB26:DD26"/>
    <mergeCell ref="DE26:DG26"/>
    <mergeCell ref="DH26:DJ26"/>
    <mergeCell ref="EL27:EN27"/>
    <mergeCell ref="EO27:EQ27"/>
    <mergeCell ref="ER27:ET27"/>
    <mergeCell ref="FG27:FI27"/>
    <mergeCell ref="GE26:GG26"/>
    <mergeCell ref="BF27:BK27"/>
    <mergeCell ref="BL27:BP27"/>
    <mergeCell ref="BQ27:BU27"/>
    <mergeCell ref="BV27:BZ27"/>
    <mergeCell ref="CA27:CE27"/>
    <mergeCell ref="CF27:CJ27"/>
    <mergeCell ref="FM26:FO26"/>
    <mergeCell ref="FP26:FR26"/>
    <mergeCell ref="FS26:FU26"/>
    <mergeCell ref="FV26:FX26"/>
    <mergeCell ref="FY26:GA26"/>
    <mergeCell ref="GB26:GD26"/>
    <mergeCell ref="EU26:EW26"/>
    <mergeCell ref="EX26:EZ26"/>
    <mergeCell ref="FA26:FC26"/>
    <mergeCell ref="FD26:FF26"/>
    <mergeCell ref="FG26:FI26"/>
    <mergeCell ref="EC27:EE27"/>
    <mergeCell ref="EF27:EH27"/>
    <mergeCell ref="EI27:EK27"/>
    <mergeCell ref="FJ27:FL27"/>
    <mergeCell ref="DK27:DM27"/>
    <mergeCell ref="FJ26:FL26"/>
    <mergeCell ref="GE27:GG27"/>
    <mergeCell ref="BD28:BE29"/>
    <mergeCell ref="BF28:BK28"/>
    <mergeCell ref="BL28:BP28"/>
    <mergeCell ref="BQ28:BU28"/>
    <mergeCell ref="EL28:EN28"/>
    <mergeCell ref="DE28:DG28"/>
    <mergeCell ref="DH28:DJ28"/>
    <mergeCell ref="DK28:DM28"/>
    <mergeCell ref="DN28:DP28"/>
    <mergeCell ref="DQ28:DS28"/>
    <mergeCell ref="DT28:DV28"/>
    <mergeCell ref="FY28:GA28"/>
    <mergeCell ref="GB28:GD28"/>
    <mergeCell ref="GE28:GG28"/>
    <mergeCell ref="BF29:BK29"/>
    <mergeCell ref="BL29:BP29"/>
    <mergeCell ref="BQ29:BU29"/>
    <mergeCell ref="FM27:FO27"/>
    <mergeCell ref="FP27:FR27"/>
    <mergeCell ref="FS27:FU27"/>
    <mergeCell ref="GB27:GD27"/>
    <mergeCell ref="BD26:BE27"/>
    <mergeCell ref="CA28:CE28"/>
    <mergeCell ref="CF28:CJ28"/>
    <mergeCell ref="EC28:EE28"/>
    <mergeCell ref="EF28:EH28"/>
    <mergeCell ref="EI28:EK28"/>
    <mergeCell ref="FG28:FI28"/>
    <mergeCell ref="FJ28:FL28"/>
    <mergeCell ref="DW28:DY28"/>
    <mergeCell ref="DZ28:EB28"/>
    <mergeCell ref="CY28:DA28"/>
    <mergeCell ref="DB28:DD28"/>
    <mergeCell ref="CK28:CO28"/>
    <mergeCell ref="CP28:CR28"/>
    <mergeCell ref="CS28:CU28"/>
    <mergeCell ref="CV28:CX28"/>
    <mergeCell ref="EU27:EW27"/>
    <mergeCell ref="EX27:EZ27"/>
    <mergeCell ref="FA27:FC27"/>
    <mergeCell ref="FD27:FF27"/>
    <mergeCell ref="FM28:FO28"/>
    <mergeCell ref="FP28:FR28"/>
    <mergeCell ref="FS28:FU28"/>
    <mergeCell ref="FV28:FX28"/>
    <mergeCell ref="EO28:EQ28"/>
    <mergeCell ref="ER28:ET28"/>
    <mergeCell ref="EU28:EW28"/>
    <mergeCell ref="EX28:EZ28"/>
    <mergeCell ref="FA28:FC28"/>
    <mergeCell ref="FD28:FF28"/>
    <mergeCell ref="GB29:GD29"/>
    <mergeCell ref="GE29:GG29"/>
    <mergeCell ref="BD30:BE31"/>
    <mergeCell ref="BF30:BK30"/>
    <mergeCell ref="BL30:BP30"/>
    <mergeCell ref="BQ30:BU30"/>
    <mergeCell ref="BV30:BZ30"/>
    <mergeCell ref="FA29:FC29"/>
    <mergeCell ref="FD29:FF29"/>
    <mergeCell ref="FG29:FI29"/>
    <mergeCell ref="FJ29:FL29"/>
    <mergeCell ref="FM29:FO29"/>
    <mergeCell ref="FP29:FR29"/>
    <mergeCell ref="EI29:EK29"/>
    <mergeCell ref="EL29:EN29"/>
    <mergeCell ref="EO29:EQ29"/>
    <mergeCell ref="ER29:ET29"/>
    <mergeCell ref="EU29:EW29"/>
    <mergeCell ref="EX29:EZ29"/>
    <mergeCell ref="DQ29:DS29"/>
    <mergeCell ref="DT29:DV29"/>
    <mergeCell ref="DW29:DY29"/>
    <mergeCell ref="DZ29:EB29"/>
    <mergeCell ref="EC29:EE29"/>
    <mergeCell ref="CK30:CO30"/>
    <mergeCell ref="CP30:CR30"/>
    <mergeCell ref="CS30:CU30"/>
    <mergeCell ref="CV30:CX30"/>
    <mergeCell ref="FS29:FU29"/>
    <mergeCell ref="FV29:FX29"/>
    <mergeCell ref="FY29:GA29"/>
    <mergeCell ref="EF29:EH29"/>
    <mergeCell ref="CY29:DA29"/>
    <mergeCell ref="DB29:DD29"/>
    <mergeCell ref="DE29:DG29"/>
    <mergeCell ref="DH29:DJ29"/>
    <mergeCell ref="DK29:DM29"/>
    <mergeCell ref="DN29:DP29"/>
    <mergeCell ref="CK29:CO29"/>
    <mergeCell ref="CP29:CR29"/>
    <mergeCell ref="CS29:CU29"/>
    <mergeCell ref="CV29:CX29"/>
    <mergeCell ref="GB30:GD30"/>
    <mergeCell ref="GE30:GG30"/>
    <mergeCell ref="BF31:BK31"/>
    <mergeCell ref="BL31:BP31"/>
    <mergeCell ref="BQ31:BU31"/>
    <mergeCell ref="BV31:BZ31"/>
    <mergeCell ref="CA31:CE31"/>
    <mergeCell ref="FA30:FC30"/>
    <mergeCell ref="FD30:FF30"/>
    <mergeCell ref="FG30:FI30"/>
    <mergeCell ref="FJ30:FL30"/>
    <mergeCell ref="FM30:FO30"/>
    <mergeCell ref="FP30:FR30"/>
    <mergeCell ref="EI30:EK30"/>
    <mergeCell ref="EL30:EN30"/>
    <mergeCell ref="EO30:EQ30"/>
    <mergeCell ref="ER30:ET30"/>
    <mergeCell ref="EU30:EW30"/>
    <mergeCell ref="EX30:EZ30"/>
    <mergeCell ref="DQ30:DS30"/>
    <mergeCell ref="DT30:DV30"/>
    <mergeCell ref="DW30:DY30"/>
    <mergeCell ref="DZ30:EB30"/>
    <mergeCell ref="EC30:EE30"/>
    <mergeCell ref="CK31:CO31"/>
    <mergeCell ref="CP31:CR31"/>
    <mergeCell ref="CS31:CU31"/>
    <mergeCell ref="CV31:CX31"/>
    <mergeCell ref="CY31:DA31"/>
    <mergeCell ref="FS30:FU30"/>
    <mergeCell ref="FV30:FX30"/>
    <mergeCell ref="FY30:GA30"/>
    <mergeCell ref="EF30:EH30"/>
    <mergeCell ref="CY30:DA30"/>
    <mergeCell ref="DB30:DD30"/>
    <mergeCell ref="DE30:DG30"/>
    <mergeCell ref="DH30:DJ30"/>
    <mergeCell ref="DK30:DM30"/>
    <mergeCell ref="DN30:DP30"/>
    <mergeCell ref="FA31:FC31"/>
    <mergeCell ref="DT31:DV31"/>
    <mergeCell ref="DW31:DY31"/>
    <mergeCell ref="DZ31:EB31"/>
    <mergeCell ref="EC31:EE31"/>
    <mergeCell ref="EF31:EH31"/>
    <mergeCell ref="EI31:EK31"/>
    <mergeCell ref="DB31:DD31"/>
    <mergeCell ref="DE31:DG31"/>
    <mergeCell ref="DH31:DJ31"/>
    <mergeCell ref="DK31:DM31"/>
    <mergeCell ref="DN31:DP31"/>
    <mergeCell ref="DQ31:DS31"/>
    <mergeCell ref="DE32:DG32"/>
    <mergeCell ref="DH32:DJ32"/>
    <mergeCell ref="DK32:DM32"/>
    <mergeCell ref="FV31:FX31"/>
    <mergeCell ref="FA32:FC32"/>
    <mergeCell ref="FD32:FF32"/>
    <mergeCell ref="FG32:FI32"/>
    <mergeCell ref="FJ32:FL32"/>
    <mergeCell ref="FM32:FO32"/>
    <mergeCell ref="FV32:FX32"/>
    <mergeCell ref="EF32:EH32"/>
    <mergeCell ref="EI32:EK32"/>
    <mergeCell ref="EL32:EN32"/>
    <mergeCell ref="EO32:EQ32"/>
    <mergeCell ref="ER32:ET32"/>
    <mergeCell ref="EU32:EW32"/>
    <mergeCell ref="DN32:DP32"/>
    <mergeCell ref="DQ32:DS32"/>
    <mergeCell ref="DT32:DV32"/>
    <mergeCell ref="DW32:DY32"/>
    <mergeCell ref="FY31:GA31"/>
    <mergeCell ref="GB31:GD31"/>
    <mergeCell ref="GE31:GG31"/>
    <mergeCell ref="M32:N32"/>
    <mergeCell ref="R32:AK32"/>
    <mergeCell ref="BC32:BD32"/>
    <mergeCell ref="CK32:CO32"/>
    <mergeCell ref="CP32:CR32"/>
    <mergeCell ref="CS32:CU32"/>
    <mergeCell ref="FD31:FF31"/>
    <mergeCell ref="FG31:FI31"/>
    <mergeCell ref="FJ31:FL31"/>
    <mergeCell ref="FM31:FO31"/>
    <mergeCell ref="FP31:FR31"/>
    <mergeCell ref="FS31:FU31"/>
    <mergeCell ref="EL31:EN31"/>
    <mergeCell ref="EO31:EQ31"/>
    <mergeCell ref="ER31:ET31"/>
    <mergeCell ref="EU31:EW31"/>
    <mergeCell ref="EX31:EZ31"/>
    <mergeCell ref="FY32:GA32"/>
    <mergeCell ref="GB32:GD32"/>
    <mergeCell ref="GE32:GG32"/>
    <mergeCell ref="EX32:EZ32"/>
    <mergeCell ref="DZ32:EB32"/>
    <mergeCell ref="EC32:EE32"/>
    <mergeCell ref="EF33:EH33"/>
    <mergeCell ref="BC33:BD33"/>
    <mergeCell ref="CK33:CO33"/>
    <mergeCell ref="CP33:CR33"/>
    <mergeCell ref="CS33:CU33"/>
    <mergeCell ref="CV33:CX33"/>
    <mergeCell ref="CY33:DA33"/>
    <mergeCell ref="FP32:FR32"/>
    <mergeCell ref="FS32:FU32"/>
    <mergeCell ref="CV32:CX32"/>
    <mergeCell ref="CY32:DA32"/>
    <mergeCell ref="DB32:DD32"/>
    <mergeCell ref="DB33:DD33"/>
    <mergeCell ref="DE33:DG33"/>
    <mergeCell ref="DH33:DJ33"/>
    <mergeCell ref="GE34:GG34"/>
    <mergeCell ref="FM34:FO34"/>
    <mergeCell ref="FP34:FR34"/>
    <mergeCell ref="EC34:EE34"/>
    <mergeCell ref="EF34:EH34"/>
    <mergeCell ref="EI34:EK34"/>
    <mergeCell ref="EL34:EN34"/>
    <mergeCell ref="DT33:DV33"/>
    <mergeCell ref="DW33:DY33"/>
    <mergeCell ref="DZ33:EB33"/>
    <mergeCell ref="EC33:EE33"/>
    <mergeCell ref="GB34:GD34"/>
    <mergeCell ref="EU34:EW34"/>
    <mergeCell ref="EX34:EZ34"/>
    <mergeCell ref="FG34:FI34"/>
    <mergeCell ref="FJ34:FL34"/>
    <mergeCell ref="AD34:AO34"/>
    <mergeCell ref="AP34:BA34"/>
    <mergeCell ref="CK34:CO34"/>
    <mergeCell ref="CP34:CR34"/>
    <mergeCell ref="GE33:GG33"/>
    <mergeCell ref="FS33:FU33"/>
    <mergeCell ref="FV33:FX33"/>
    <mergeCell ref="FY33:GA33"/>
    <mergeCell ref="GB33:GD33"/>
    <mergeCell ref="EI33:EK33"/>
    <mergeCell ref="DK33:DM33"/>
    <mergeCell ref="DN33:DP33"/>
    <mergeCell ref="DQ33:DS33"/>
    <mergeCell ref="FD33:FF33"/>
    <mergeCell ref="FG33:FI33"/>
    <mergeCell ref="FJ33:FL33"/>
    <mergeCell ref="FM33:FO33"/>
    <mergeCell ref="FP33:FR33"/>
    <mergeCell ref="EL33:EN33"/>
    <mergeCell ref="EO33:EQ33"/>
    <mergeCell ref="ER33:ET33"/>
    <mergeCell ref="EU33:EW33"/>
    <mergeCell ref="EX33:EZ33"/>
    <mergeCell ref="FA33:FC33"/>
    <mergeCell ref="K35:L35"/>
    <mergeCell ref="R35:V35"/>
    <mergeCell ref="W35:AC35"/>
    <mergeCell ref="AD35:AH35"/>
    <mergeCell ref="AI35:AO35"/>
    <mergeCell ref="AP35:AT35"/>
    <mergeCell ref="AU35:BA35"/>
    <mergeCell ref="CL35:CM37"/>
    <mergeCell ref="CN35:EG37"/>
    <mergeCell ref="AU36:BA36"/>
    <mergeCell ref="K37:Q37"/>
    <mergeCell ref="R37:V37"/>
    <mergeCell ref="W37:AC37"/>
    <mergeCell ref="AD37:AH37"/>
    <mergeCell ref="AI37:AO37"/>
    <mergeCell ref="AP37:AT37"/>
    <mergeCell ref="AU37:BA37"/>
    <mergeCell ref="K36:Q36"/>
    <mergeCell ref="R36:V36"/>
    <mergeCell ref="W36:AC36"/>
    <mergeCell ref="AD36:AH36"/>
    <mergeCell ref="AI36:AO36"/>
    <mergeCell ref="AP36:AT36"/>
    <mergeCell ref="CS34:CU34"/>
    <mergeCell ref="CV34:CX34"/>
    <mergeCell ref="FA34:FC34"/>
    <mergeCell ref="FD34:FF34"/>
    <mergeCell ref="DW34:DY34"/>
    <mergeCell ref="DZ34:EB34"/>
    <mergeCell ref="CY34:DA34"/>
    <mergeCell ref="DB34:DD34"/>
    <mergeCell ref="DE34:DG34"/>
    <mergeCell ref="DH34:DJ34"/>
    <mergeCell ref="EO34:EQ34"/>
    <mergeCell ref="ER34:ET34"/>
    <mergeCell ref="DK34:DM34"/>
    <mergeCell ref="DN34:DP34"/>
    <mergeCell ref="DQ34:DS34"/>
    <mergeCell ref="DT34:DV34"/>
    <mergeCell ref="N34:Q34"/>
    <mergeCell ref="R34:AC34"/>
    <mergeCell ref="A44:J44"/>
    <mergeCell ref="K44:BA44"/>
    <mergeCell ref="BB44:CJ44"/>
    <mergeCell ref="CK44:EH44"/>
    <mergeCell ref="EI44:GG44"/>
    <mergeCell ref="AP39:AT39"/>
    <mergeCell ref="W40:AC40"/>
    <mergeCell ref="AD40:AH40"/>
    <mergeCell ref="AI40:AO40"/>
    <mergeCell ref="AP40:AT40"/>
    <mergeCell ref="K39:Q39"/>
    <mergeCell ref="R39:V39"/>
    <mergeCell ref="W39:AC39"/>
    <mergeCell ref="AD39:AH39"/>
    <mergeCell ref="AI39:AO39"/>
    <mergeCell ref="K40:Q40"/>
    <mergeCell ref="R40:V40"/>
    <mergeCell ref="AU38:BA38"/>
    <mergeCell ref="AU39:BA39"/>
    <mergeCell ref="FS34:FU34"/>
    <mergeCell ref="FV34:FX34"/>
    <mergeCell ref="FY34:GA34"/>
    <mergeCell ref="GP45:GS45"/>
    <mergeCell ref="EJ46:GC46"/>
    <mergeCell ref="AU40:BA40"/>
    <mergeCell ref="AP38:AT38"/>
    <mergeCell ref="K38:Q38"/>
    <mergeCell ref="R38:V38"/>
    <mergeCell ref="W38:AC38"/>
    <mergeCell ref="AD38:AH38"/>
    <mergeCell ref="AI38:AO38"/>
    <mergeCell ref="EW11:FB11"/>
    <mergeCell ref="FC11:FH11"/>
    <mergeCell ref="FC6:FH6"/>
    <mergeCell ref="EW10:FB10"/>
    <mergeCell ref="EW9:FB9"/>
    <mergeCell ref="FC8:FH8"/>
    <mergeCell ref="FC9:FH9"/>
    <mergeCell ref="FC10:FH10"/>
    <mergeCell ref="FC7:FH7"/>
    <mergeCell ref="EW7:FB7"/>
    <mergeCell ref="EW8:FB8"/>
    <mergeCell ref="K20:L29"/>
    <mergeCell ref="M20:Q21"/>
    <mergeCell ref="R20:X21"/>
    <mergeCell ref="Y20:AE21"/>
    <mergeCell ref="M22:Q23"/>
    <mergeCell ref="R22:X23"/>
    <mergeCell ref="Y22:AE23"/>
    <mergeCell ref="M24:Q25"/>
    <mergeCell ref="R24:X25"/>
    <mergeCell ref="Y24:AE25"/>
    <mergeCell ref="M26:Q27"/>
    <mergeCell ref="R26:X27"/>
    <mergeCell ref="Y26:AE27"/>
    <mergeCell ref="M28:Q29"/>
    <mergeCell ref="R28:X29"/>
    <mergeCell ref="Y28:AE29"/>
  </mergeCells>
  <phoneticPr fontId="3"/>
  <printOptions horizontalCentered="1"/>
  <pageMargins left="0.78740157480314965" right="0.78740157480314965" top="0.98425196850393704" bottom="0.78740157480314965" header="0" footer="0"/>
  <headerFooter alignWithMargins="0"/>
  <colBreaks count="4" manualBreakCount="4">
    <brk id="10" max="43" man="1"/>
    <brk id="53" max="43" man="1"/>
    <brk id="88" max="43" man="1"/>
    <brk id="138" max="4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E55"/>
  <sheetViews>
    <sheetView view="pageBreakPreview" topLeftCell="DQ19" zoomScaleNormal="100" zoomScaleSheetLayoutView="100" workbookViewId="0">
      <selection activeCell="ET9" sqref="ET9:EW9"/>
    </sheetView>
  </sheetViews>
  <sheetFormatPr defaultColWidth="2.25" defaultRowHeight="13.5" x14ac:dyDescent="0.15"/>
  <cols>
    <col min="1" max="2" width="2.625" style="61" customWidth="1"/>
    <col min="3" max="3" width="4.625" style="61" customWidth="1"/>
    <col min="4" max="4" width="2.625" style="61" customWidth="1"/>
    <col min="5" max="5" width="1.75" style="61" customWidth="1"/>
    <col min="6" max="14" width="2.125" style="61" customWidth="1"/>
    <col min="15" max="98" width="1.625" style="61" customWidth="1"/>
    <col min="99" max="106" width="2.125" style="61" customWidth="1"/>
    <col min="107" max="107" width="3.25" style="61" customWidth="1"/>
    <col min="108" max="139" width="2.625" style="61" customWidth="1"/>
    <col min="140" max="140" width="2.5" style="70" customWidth="1"/>
    <col min="141" max="143" width="2.25" style="70" customWidth="1"/>
    <col min="144" max="144" width="2.5" style="70" customWidth="1"/>
    <col min="145" max="145" width="1.625" style="70" customWidth="1"/>
    <col min="146" max="154" width="1.875" style="70" customWidth="1"/>
    <col min="155" max="172" width="2" style="70" customWidth="1"/>
    <col min="173" max="175" width="3.125" style="70" customWidth="1"/>
    <col min="176" max="179" width="2.875" style="70" customWidth="1"/>
    <col min="180" max="180" width="4.375" style="61" customWidth="1"/>
    <col min="181" max="182" width="2.125" style="61" customWidth="1"/>
    <col min="183" max="16384" width="2.25" style="61"/>
  </cols>
  <sheetData>
    <row r="1" spans="1:180" ht="15" customHeight="1" x14ac:dyDescent="0.15">
      <c r="A1" s="10"/>
      <c r="C1" s="545" t="s">
        <v>
117</v>
      </c>
      <c r="D1" s="545"/>
      <c r="E1" s="53" t="s">
        <v>
3</v>
      </c>
      <c r="F1" s="53" t="s">
        <v>
68</v>
      </c>
      <c r="G1" s="53"/>
      <c r="H1" s="11" t="s">
        <v>
487</v>
      </c>
      <c r="I1" s="11"/>
      <c r="J1" s="11"/>
      <c r="K1" s="11"/>
      <c r="L1" s="11"/>
      <c r="M1" s="11"/>
      <c r="N1" s="11"/>
      <c r="O1" s="11"/>
      <c r="P1" s="11"/>
      <c r="Q1" s="11"/>
      <c r="R1" s="11"/>
      <c r="S1" s="11"/>
      <c r="T1" s="11"/>
      <c r="U1" s="11"/>
      <c r="V1" s="11"/>
      <c r="W1" s="11"/>
      <c r="X1" s="11"/>
      <c r="Y1" s="5"/>
      <c r="Z1" s="5"/>
      <c r="AA1" s="5"/>
      <c r="AB1" s="5"/>
      <c r="AC1" s="5"/>
      <c r="AD1" s="5"/>
      <c r="AE1" s="5"/>
      <c r="AF1" s="5"/>
      <c r="AG1" s="79"/>
      <c r="AH1" s="79"/>
      <c r="AI1" s="79"/>
      <c r="AJ1" s="79"/>
      <c r="AK1" s="85"/>
      <c r="AL1" s="85"/>
      <c r="AM1" s="85"/>
      <c r="AN1" s="85"/>
      <c r="AO1" s="85"/>
      <c r="AP1" s="85"/>
      <c r="AQ1" s="85"/>
      <c r="AR1" s="85"/>
      <c r="AS1" s="85"/>
      <c r="AT1" s="85"/>
      <c r="AU1" s="85"/>
      <c r="AV1" s="85"/>
      <c r="AW1" s="85"/>
      <c r="AX1" s="85"/>
      <c r="AY1" s="92"/>
      <c r="AZ1" s="92"/>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4"/>
      <c r="CS1" s="5"/>
      <c r="CT1" s="5"/>
      <c r="CU1" s="5"/>
      <c r="CV1" s="5"/>
      <c r="CW1" s="5"/>
      <c r="CX1" s="5"/>
      <c r="CY1" s="5"/>
      <c r="CZ1" s="5"/>
      <c r="DA1" s="594" t="s">
        <v>
277</v>
      </c>
      <c r="DB1" s="594"/>
      <c r="DC1" s="594"/>
      <c r="DD1" s="595" t="s">
        <v>
488</v>
      </c>
      <c r="DE1" s="595"/>
      <c r="DF1" s="595"/>
      <c r="DG1" s="595"/>
      <c r="DH1" s="595"/>
      <c r="DI1" s="595"/>
      <c r="DJ1" s="595"/>
      <c r="DK1" s="595"/>
      <c r="DL1" s="595"/>
      <c r="DM1" s="5"/>
      <c r="DN1" s="5"/>
      <c r="DO1" s="5"/>
      <c r="DP1" s="5"/>
      <c r="DQ1" s="5"/>
      <c r="DR1" s="10"/>
      <c r="DS1" s="10"/>
      <c r="DT1" s="10"/>
      <c r="DU1" s="10"/>
      <c r="DV1" s="10"/>
      <c r="DW1" s="10"/>
      <c r="DX1" s="10"/>
      <c r="DY1" s="10"/>
      <c r="DZ1" s="10"/>
      <c r="EA1" s="10"/>
      <c r="EB1" s="10"/>
      <c r="EC1" s="10"/>
      <c r="ED1" s="10"/>
      <c r="EE1" s="10"/>
      <c r="EF1" s="10"/>
      <c r="EG1" s="10"/>
      <c r="EH1" s="10"/>
      <c r="EI1" s="10"/>
      <c r="EJ1" s="8"/>
      <c r="EL1" s="545" t="s">
        <v>
529</v>
      </c>
      <c r="EM1" s="545"/>
      <c r="EN1" s="53" t="s">
        <v>
3</v>
      </c>
      <c r="EO1" s="53" t="s">
        <v>
21</v>
      </c>
      <c r="EP1" s="53"/>
      <c r="EQ1" s="11" t="s">
        <v>
489</v>
      </c>
      <c r="ER1" s="68"/>
      <c r="ES1" s="68"/>
      <c r="ET1" s="68"/>
      <c r="EU1" s="68"/>
      <c r="EV1" s="68"/>
      <c r="EW1" s="68"/>
      <c r="EX1" s="68"/>
      <c r="EY1" s="68"/>
      <c r="EZ1" s="68"/>
      <c r="FA1" s="68"/>
      <c r="FB1" s="5"/>
      <c r="FC1" s="5"/>
      <c r="FD1" s="5"/>
      <c r="FE1" s="5"/>
      <c r="FF1" s="5"/>
      <c r="FG1" s="5"/>
      <c r="FH1" s="5"/>
      <c r="FI1" s="5"/>
      <c r="FJ1" s="5"/>
      <c r="FK1" s="5"/>
      <c r="FL1" s="5"/>
      <c r="FM1" s="5"/>
      <c r="FN1" s="5"/>
      <c r="FO1" s="5"/>
      <c r="FP1" s="5"/>
      <c r="FQ1" s="5"/>
      <c r="FR1" s="5"/>
      <c r="FS1" s="5"/>
      <c r="FT1" s="5"/>
      <c r="FU1" s="5"/>
      <c r="FV1" s="5"/>
      <c r="FW1" s="10"/>
      <c r="FX1" s="43"/>
    </row>
    <row r="2" spans="1:180" ht="15" customHeight="1" x14ac:dyDescent="0.15">
      <c r="A2" s="5"/>
      <c r="D2" s="5"/>
      <c r="E2" s="5"/>
      <c r="F2" s="5"/>
      <c r="G2" s="5"/>
      <c r="H2" s="5"/>
      <c r="I2" s="5"/>
      <c r="J2" s="5"/>
      <c r="K2" s="85"/>
      <c r="L2" s="85"/>
      <c r="M2" s="85"/>
      <c r="N2" s="85"/>
      <c r="O2" s="5"/>
      <c r="P2" s="5"/>
      <c r="Q2" s="5"/>
      <c r="R2" s="5"/>
      <c r="S2" s="5"/>
      <c r="T2" s="5"/>
      <c r="U2" s="5"/>
      <c r="V2" s="5"/>
      <c r="W2" s="5"/>
      <c r="X2" s="5"/>
      <c r="Y2" s="5"/>
      <c r="Z2" s="5"/>
      <c r="AA2" s="5"/>
      <c r="AB2" s="5"/>
      <c r="AC2" s="5"/>
      <c r="AD2" s="5"/>
      <c r="AE2" s="5"/>
      <c r="AF2" s="5"/>
      <c r="AG2" s="79"/>
      <c r="AH2" s="79"/>
      <c r="AI2" s="79"/>
      <c r="AJ2" s="79"/>
      <c r="AK2" s="85"/>
      <c r="AL2" s="85"/>
      <c r="AM2" s="85"/>
      <c r="AN2" s="85"/>
      <c r="AO2" s="85"/>
      <c r="AP2" s="85"/>
      <c r="AQ2" s="85"/>
      <c r="AR2" s="85"/>
      <c r="AS2" s="85"/>
      <c r="AT2" s="85"/>
      <c r="AU2" s="85"/>
      <c r="AV2" s="85"/>
      <c r="AW2" s="85"/>
      <c r="AX2" s="85"/>
      <c r="AY2" s="92"/>
      <c r="AZ2" s="92"/>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20"/>
      <c r="CQ2" s="18"/>
      <c r="CR2" s="5"/>
      <c r="CS2" s="18"/>
      <c r="CT2" s="18"/>
      <c r="CU2" s="18"/>
      <c r="CV2" s="18"/>
      <c r="CW2" s="18" t="s">
        <v>
490</v>
      </c>
      <c r="CX2" s="18"/>
      <c r="CY2" s="18"/>
      <c r="CZ2" s="18"/>
      <c r="DA2" s="594"/>
      <c r="DB2" s="594"/>
      <c r="DC2" s="594"/>
      <c r="DD2" s="595"/>
      <c r="DE2" s="595"/>
      <c r="DF2" s="595"/>
      <c r="DG2" s="595"/>
      <c r="DH2" s="595"/>
      <c r="DI2" s="595"/>
      <c r="DJ2" s="595"/>
      <c r="DK2" s="595"/>
      <c r="DL2" s="595"/>
      <c r="DM2" s="5"/>
      <c r="DN2" s="5"/>
      <c r="DO2" s="5"/>
      <c r="DP2" s="5"/>
      <c r="DQ2" s="5"/>
      <c r="DR2" s="5"/>
      <c r="DS2" s="5"/>
      <c r="DT2" s="5"/>
      <c r="DU2" s="5"/>
      <c r="DV2" s="5"/>
      <c r="DW2" s="5"/>
      <c r="DX2" s="5"/>
      <c r="DY2" s="5"/>
      <c r="DZ2" s="5"/>
      <c r="EA2" s="5"/>
      <c r="EB2" s="5"/>
      <c r="EC2" s="5"/>
      <c r="ED2" s="5"/>
      <c r="EE2" s="5"/>
      <c r="EF2" s="5"/>
      <c r="EG2" s="5"/>
      <c r="EH2" s="5"/>
      <c r="EI2" s="5"/>
      <c r="EJ2" s="5"/>
      <c r="EK2" s="5"/>
      <c r="EN2" s="11"/>
      <c r="EO2" s="11"/>
      <c r="EP2" s="11"/>
      <c r="EQ2" s="27" t="s">
        <v>
405</v>
      </c>
      <c r="ER2" s="27"/>
      <c r="ES2" s="27"/>
      <c r="ET2" s="27"/>
      <c r="EU2" s="27"/>
      <c r="EV2" s="27"/>
      <c r="EW2" s="27"/>
      <c r="EX2" s="22"/>
      <c r="EY2" s="22"/>
      <c r="EZ2" s="22"/>
      <c r="FA2" s="22"/>
      <c r="FB2" s="22"/>
      <c r="FC2" s="22"/>
      <c r="FD2" s="22"/>
      <c r="FE2" s="22"/>
      <c r="FF2" s="22"/>
      <c r="FG2" s="22"/>
      <c r="FH2" s="22"/>
      <c r="FI2" s="22"/>
      <c r="FJ2" s="22"/>
      <c r="FK2" s="22"/>
      <c r="FL2" s="22"/>
      <c r="FM2" s="22"/>
      <c r="FN2" s="22"/>
      <c r="FO2" s="22"/>
      <c r="FP2" s="14"/>
      <c r="FR2" s="111"/>
      <c r="FS2" s="111"/>
      <c r="FT2" s="1389" t="s">
        <v>
859</v>
      </c>
      <c r="FU2" s="1389"/>
      <c r="FV2" s="1389"/>
      <c r="FW2" s="1389"/>
      <c r="FX2" s="1389"/>
    </row>
    <row r="3" spans="1:180" ht="18" customHeight="1" x14ac:dyDescent="0.15">
      <c r="A3" s="1426" t="s">
        <v>
7</v>
      </c>
      <c r="B3" s="1426"/>
      <c r="C3" s="1426"/>
      <c r="D3" s="1426"/>
      <c r="E3" s="1426"/>
      <c r="F3" s="1465" t="s">
        <v>
491</v>
      </c>
      <c r="G3" s="1466"/>
      <c r="H3" s="1466"/>
      <c r="I3" s="1466"/>
      <c r="J3" s="1466"/>
      <c r="K3" s="1466"/>
      <c r="L3" s="1466"/>
      <c r="M3" s="1466"/>
      <c r="N3" s="1466"/>
      <c r="O3" s="1466"/>
      <c r="P3" s="1466"/>
      <c r="Q3" s="1466"/>
      <c r="R3" s="1466"/>
      <c r="S3" s="1466"/>
      <c r="T3" s="1466"/>
      <c r="U3" s="1466"/>
      <c r="V3" s="1466"/>
      <c r="W3" s="1466"/>
      <c r="X3" s="1466"/>
      <c r="Y3" s="1466"/>
      <c r="Z3" s="1466"/>
      <c r="AA3" s="1466"/>
      <c r="AB3" s="1466"/>
      <c r="AC3" s="1466"/>
      <c r="AD3" s="1466"/>
      <c r="AE3" s="1466"/>
      <c r="AF3" s="1466"/>
      <c r="AG3" s="1466"/>
      <c r="AH3" s="1466"/>
      <c r="AI3" s="1466"/>
      <c r="AJ3" s="1466"/>
      <c r="AK3" s="1466"/>
      <c r="AL3" s="1466"/>
      <c r="AM3" s="1466"/>
      <c r="AN3" s="1466"/>
      <c r="AO3" s="1466"/>
      <c r="AP3" s="1466"/>
      <c r="AQ3" s="1466"/>
      <c r="AR3" s="1466"/>
      <c r="AS3" s="1466"/>
      <c r="AT3" s="1466"/>
      <c r="AU3" s="1466"/>
      <c r="AV3" s="1466"/>
      <c r="AW3" s="1466"/>
      <c r="AX3" s="1466"/>
      <c r="AY3" s="1466"/>
      <c r="AZ3" s="1466"/>
      <c r="BA3" s="1466"/>
      <c r="BB3" s="1466"/>
      <c r="BC3" s="1466"/>
      <c r="BD3" s="1466"/>
      <c r="BE3" s="1466"/>
      <c r="BF3" s="1466"/>
      <c r="BG3" s="1466"/>
      <c r="BH3" s="1466"/>
      <c r="BI3" s="1466"/>
      <c r="BJ3" s="1466"/>
      <c r="BK3" s="1466"/>
      <c r="BL3" s="1466"/>
      <c r="BM3" s="1466"/>
      <c r="BN3" s="1466"/>
      <c r="BO3" s="1466"/>
      <c r="BP3" s="1466"/>
      <c r="BQ3" s="1469" t="s">
        <v>
460</v>
      </c>
      <c r="BR3" s="1470"/>
      <c r="BS3" s="1470"/>
      <c r="BT3" s="1470"/>
      <c r="BU3" s="1470"/>
      <c r="BV3" s="1470"/>
      <c r="BW3" s="1470"/>
      <c r="BX3" s="1470"/>
      <c r="BY3" s="1471"/>
      <c r="BZ3" s="1426" t="s">
        <v>
100</v>
      </c>
      <c r="CA3" s="1478"/>
      <c r="CB3" s="1478"/>
      <c r="CC3" s="1478"/>
      <c r="CD3" s="1478"/>
      <c r="CE3" s="1478"/>
      <c r="CF3" s="1478"/>
      <c r="CG3" s="1478"/>
      <c r="CH3" s="1478"/>
      <c r="CI3" s="1478"/>
      <c r="CJ3" s="1479"/>
      <c r="CK3" s="1478"/>
      <c r="CL3" s="1478"/>
      <c r="CM3" s="1478"/>
      <c r="CN3" s="1478"/>
      <c r="CO3" s="1478"/>
      <c r="CP3" s="1478"/>
      <c r="CQ3" s="628"/>
      <c r="CR3" s="1478"/>
      <c r="CS3" s="1478"/>
      <c r="CT3" s="1478"/>
      <c r="CU3" s="1478"/>
      <c r="CV3" s="1478"/>
      <c r="CW3" s="1478"/>
      <c r="CX3" s="18"/>
      <c r="CY3" s="18"/>
      <c r="CZ3" s="18"/>
      <c r="DA3" s="8"/>
      <c r="DC3" s="545" t="s">
        <v>
529</v>
      </c>
      <c r="DD3" s="545"/>
      <c r="DE3" s="53" t="s">
        <v>
3</v>
      </c>
      <c r="DF3" s="53" t="s">
        <v>
4</v>
      </c>
      <c r="DG3" s="53"/>
      <c r="DH3" s="11" t="s">
        <v>
492</v>
      </c>
      <c r="DI3" s="11"/>
      <c r="DJ3" s="11"/>
      <c r="DK3" s="11"/>
      <c r="DL3" s="11"/>
      <c r="DM3" s="11"/>
      <c r="DN3" s="11"/>
      <c r="DO3" s="11"/>
      <c r="DP3" s="11"/>
      <c r="DQ3" s="11"/>
      <c r="DR3" s="68"/>
      <c r="DS3" s="68"/>
      <c r="DT3" s="68"/>
      <c r="DU3" s="68"/>
      <c r="DV3" s="68"/>
      <c r="DW3" s="5"/>
      <c r="DX3" s="5"/>
      <c r="DY3" s="5"/>
      <c r="DZ3" s="5"/>
      <c r="EA3" s="5"/>
      <c r="EB3" s="5"/>
      <c r="EC3" s="5"/>
      <c r="ED3" s="5"/>
      <c r="EE3" s="5"/>
      <c r="EF3" s="5"/>
      <c r="EG3" s="5"/>
      <c r="EH3" s="5"/>
      <c r="EI3" s="5"/>
      <c r="EJ3" s="770" t="s">
        <v>
407</v>
      </c>
      <c r="EK3" s="771"/>
      <c r="EL3" s="771"/>
      <c r="EM3" s="771"/>
      <c r="EN3" s="771"/>
      <c r="EO3" s="772"/>
      <c r="EP3" s="785" t="s">
        <v>
408</v>
      </c>
      <c r="EQ3" s="786"/>
      <c r="ER3" s="786"/>
      <c r="ES3" s="786"/>
      <c r="ET3" s="786"/>
      <c r="EU3" s="786"/>
      <c r="EV3" s="786"/>
      <c r="EW3" s="786"/>
      <c r="EX3" s="786"/>
      <c r="EY3" s="786"/>
      <c r="EZ3" s="786"/>
      <c r="FA3" s="787"/>
      <c r="FB3" s="785" t="s">
        <v>
409</v>
      </c>
      <c r="FC3" s="786"/>
      <c r="FD3" s="786"/>
      <c r="FE3" s="786"/>
      <c r="FF3" s="786"/>
      <c r="FG3" s="786"/>
      <c r="FH3" s="786"/>
      <c r="FI3" s="786"/>
      <c r="FJ3" s="787"/>
      <c r="FK3" s="785" t="s">
        <v>
410</v>
      </c>
      <c r="FL3" s="1442"/>
      <c r="FM3" s="1442"/>
      <c r="FN3" s="1442"/>
      <c r="FO3" s="1442"/>
      <c r="FP3" s="1442"/>
      <c r="FQ3" s="1442"/>
      <c r="FR3" s="1442"/>
      <c r="FS3" s="1442"/>
      <c r="FT3" s="1442"/>
      <c r="FU3" s="1442"/>
      <c r="FV3" s="1442"/>
      <c r="FW3" s="1442"/>
      <c r="FX3" s="1443"/>
    </row>
    <row r="4" spans="1:180" ht="18" customHeight="1" x14ac:dyDescent="0.15">
      <c r="A4" s="1426"/>
      <c r="B4" s="1426"/>
      <c r="C4" s="1426"/>
      <c r="D4" s="1426"/>
      <c r="E4" s="1426"/>
      <c r="F4" s="1467"/>
      <c r="G4" s="1468"/>
      <c r="H4" s="1468"/>
      <c r="I4" s="1468"/>
      <c r="J4" s="1468"/>
      <c r="K4" s="1468"/>
      <c r="L4" s="1468"/>
      <c r="M4" s="1468"/>
      <c r="N4" s="1468"/>
      <c r="O4" s="1468"/>
      <c r="P4" s="1468"/>
      <c r="Q4" s="1468"/>
      <c r="R4" s="1468"/>
      <c r="S4" s="1468"/>
      <c r="T4" s="1468"/>
      <c r="U4" s="1468"/>
      <c r="V4" s="1468"/>
      <c r="W4" s="1468"/>
      <c r="X4" s="1468"/>
      <c r="Y4" s="1468"/>
      <c r="Z4" s="1468"/>
      <c r="AA4" s="1468"/>
      <c r="AB4" s="1468"/>
      <c r="AC4" s="1468"/>
      <c r="AD4" s="1468"/>
      <c r="AE4" s="1468"/>
      <c r="AF4" s="1468"/>
      <c r="AG4" s="1468"/>
      <c r="AH4" s="1468"/>
      <c r="AI4" s="1468"/>
      <c r="AJ4" s="1468"/>
      <c r="AK4" s="1468"/>
      <c r="AL4" s="1468"/>
      <c r="AM4" s="1468"/>
      <c r="AN4" s="1468"/>
      <c r="AO4" s="1468"/>
      <c r="AP4" s="1468"/>
      <c r="AQ4" s="1468"/>
      <c r="AR4" s="1468"/>
      <c r="AS4" s="1468"/>
      <c r="AT4" s="1468"/>
      <c r="AU4" s="1468"/>
      <c r="AV4" s="1468"/>
      <c r="AW4" s="1468"/>
      <c r="AX4" s="1468"/>
      <c r="AY4" s="1468"/>
      <c r="AZ4" s="1468"/>
      <c r="BA4" s="1468"/>
      <c r="BB4" s="1468"/>
      <c r="BC4" s="1468"/>
      <c r="BD4" s="1468"/>
      <c r="BE4" s="1468"/>
      <c r="BF4" s="1468"/>
      <c r="BG4" s="1468"/>
      <c r="BH4" s="1468"/>
      <c r="BI4" s="1468"/>
      <c r="BJ4" s="1468"/>
      <c r="BK4" s="1468"/>
      <c r="BL4" s="1468"/>
      <c r="BM4" s="1468"/>
      <c r="BN4" s="1468"/>
      <c r="BO4" s="1468"/>
      <c r="BP4" s="1468"/>
      <c r="BQ4" s="1472"/>
      <c r="BR4" s="1473"/>
      <c r="BS4" s="1473"/>
      <c r="BT4" s="1473"/>
      <c r="BU4" s="1473"/>
      <c r="BV4" s="1473"/>
      <c r="BW4" s="1473"/>
      <c r="BX4" s="1473"/>
      <c r="BY4" s="1474"/>
      <c r="BZ4" s="1478"/>
      <c r="CA4" s="1478"/>
      <c r="CB4" s="1478"/>
      <c r="CC4" s="1478"/>
      <c r="CD4" s="1478"/>
      <c r="CE4" s="1478"/>
      <c r="CF4" s="1478"/>
      <c r="CG4" s="1478"/>
      <c r="CH4" s="1478"/>
      <c r="CI4" s="1478"/>
      <c r="CJ4" s="1479"/>
      <c r="CK4" s="1478"/>
      <c r="CL4" s="1478"/>
      <c r="CM4" s="1478"/>
      <c r="CN4" s="1478"/>
      <c r="CO4" s="1478"/>
      <c r="CP4" s="1478"/>
      <c r="CQ4" s="628"/>
      <c r="CR4" s="1478"/>
      <c r="CS4" s="1478"/>
      <c r="CT4" s="1478"/>
      <c r="CU4" s="1478"/>
      <c r="CV4" s="1478"/>
      <c r="CW4" s="1478"/>
      <c r="CX4" s="112"/>
      <c r="CY4" s="112"/>
      <c r="CZ4" s="112"/>
      <c r="DA4" s="5"/>
      <c r="DD4" s="4"/>
      <c r="DE4" s="4"/>
      <c r="DF4" s="22"/>
      <c r="DG4" s="22"/>
      <c r="DH4" s="22"/>
      <c r="DI4" s="22"/>
      <c r="DJ4" s="22"/>
      <c r="DK4" s="22"/>
      <c r="DL4" s="22"/>
      <c r="DM4" s="22"/>
      <c r="DN4" s="22"/>
      <c r="DO4" s="22"/>
      <c r="DP4" s="22"/>
      <c r="DQ4" s="22"/>
      <c r="DR4" s="22"/>
      <c r="DS4" s="22"/>
      <c r="DT4" s="22"/>
      <c r="DU4" s="22"/>
      <c r="DV4" s="22"/>
      <c r="DW4" s="22"/>
      <c r="DX4" s="22"/>
      <c r="DY4" s="22"/>
      <c r="DZ4" s="22"/>
      <c r="EA4" s="22"/>
      <c r="EB4" s="22"/>
      <c r="EC4" s="22"/>
      <c r="ED4" s="43"/>
      <c r="EF4" s="11"/>
      <c r="EG4" s="11"/>
      <c r="EH4" s="11"/>
      <c r="EI4" s="18" t="s">
        <v>
99</v>
      </c>
      <c r="EJ4" s="773"/>
      <c r="EK4" s="774"/>
      <c r="EL4" s="774"/>
      <c r="EM4" s="774"/>
      <c r="EN4" s="774"/>
      <c r="EO4" s="775"/>
      <c r="EP4" s="963" t="s">
        <v>
493</v>
      </c>
      <c r="EQ4" s="964"/>
      <c r="ER4" s="964"/>
      <c r="ES4" s="965"/>
      <c r="ET4" s="963" t="s">
        <v>
494</v>
      </c>
      <c r="EU4" s="964"/>
      <c r="EV4" s="964"/>
      <c r="EW4" s="965"/>
      <c r="EX4" s="770" t="s">
        <v>
70</v>
      </c>
      <c r="EY4" s="771"/>
      <c r="EZ4" s="771"/>
      <c r="FA4" s="772"/>
      <c r="FB4" s="963" t="s">
        <v>
495</v>
      </c>
      <c r="FC4" s="964"/>
      <c r="FD4" s="965"/>
      <c r="FE4" s="1448" t="s">
        <v>
496</v>
      </c>
      <c r="FF4" s="1449"/>
      <c r="FG4" s="1450"/>
      <c r="FH4" s="770" t="s">
        <v>
70</v>
      </c>
      <c r="FI4" s="771"/>
      <c r="FJ4" s="772"/>
      <c r="FK4" s="785" t="s">
        <v>
497</v>
      </c>
      <c r="FL4" s="786"/>
      <c r="FM4" s="786"/>
      <c r="FN4" s="787"/>
      <c r="FO4" s="785" t="s">
        <v>
498</v>
      </c>
      <c r="FP4" s="1442"/>
      <c r="FQ4" s="1442"/>
      <c r="FR4" s="1443"/>
      <c r="FS4" s="1444" t="s">
        <v>
949</v>
      </c>
      <c r="FT4" s="1445"/>
      <c r="FU4" s="1446"/>
      <c r="FV4" s="1260" t="s">
        <v>
70</v>
      </c>
      <c r="FW4" s="1480"/>
      <c r="FX4" s="1481"/>
    </row>
    <row r="5" spans="1:180" ht="18" customHeight="1" x14ac:dyDescent="0.15">
      <c r="A5" s="1426"/>
      <c r="B5" s="1426"/>
      <c r="C5" s="1426"/>
      <c r="D5" s="1426"/>
      <c r="E5" s="1426"/>
      <c r="F5" s="1426" t="s">
        <v>
52</v>
      </c>
      <c r="G5" s="1478"/>
      <c r="H5" s="1478"/>
      <c r="I5" s="1478"/>
      <c r="J5" s="1478"/>
      <c r="K5" s="1478"/>
      <c r="L5" s="1478"/>
      <c r="M5" s="1478"/>
      <c r="N5" s="1478"/>
      <c r="O5" s="1426" t="s">
        <v>
462</v>
      </c>
      <c r="P5" s="1478"/>
      <c r="Q5" s="1478"/>
      <c r="R5" s="1478"/>
      <c r="S5" s="1478"/>
      <c r="T5" s="1478"/>
      <c r="U5" s="1478"/>
      <c r="V5" s="1478"/>
      <c r="W5" s="1478"/>
      <c r="X5" s="1426" t="s">
        <v>
463</v>
      </c>
      <c r="Y5" s="1478"/>
      <c r="Z5" s="1478"/>
      <c r="AA5" s="1478"/>
      <c r="AB5" s="1478"/>
      <c r="AC5" s="1478"/>
      <c r="AD5" s="1478"/>
      <c r="AE5" s="1478"/>
      <c r="AF5" s="1478"/>
      <c r="AG5" s="1426" t="s">
        <v>
464</v>
      </c>
      <c r="AH5" s="1478"/>
      <c r="AI5" s="1478"/>
      <c r="AJ5" s="1478"/>
      <c r="AK5" s="1478"/>
      <c r="AL5" s="1478"/>
      <c r="AM5" s="1478"/>
      <c r="AN5" s="1478"/>
      <c r="AO5" s="1478"/>
      <c r="AP5" s="1426" t="s">
        <v>
465</v>
      </c>
      <c r="AQ5" s="1478"/>
      <c r="AR5" s="1478"/>
      <c r="AS5" s="1478"/>
      <c r="AT5" s="1478"/>
      <c r="AU5" s="1478"/>
      <c r="AV5" s="1478"/>
      <c r="AW5" s="1478"/>
      <c r="AX5" s="1478"/>
      <c r="AY5" s="1426" t="s">
        <v>
466</v>
      </c>
      <c r="AZ5" s="1478"/>
      <c r="BA5" s="1478"/>
      <c r="BB5" s="1478"/>
      <c r="BC5" s="1478"/>
      <c r="BD5" s="1478"/>
      <c r="BE5" s="1478"/>
      <c r="BF5" s="1478"/>
      <c r="BG5" s="1478"/>
      <c r="BH5" s="1426" t="s">
        <v>
467</v>
      </c>
      <c r="BI5" s="1478"/>
      <c r="BJ5" s="1478"/>
      <c r="BK5" s="1478"/>
      <c r="BL5" s="1478"/>
      <c r="BM5" s="1478"/>
      <c r="BN5" s="1478"/>
      <c r="BO5" s="1478"/>
      <c r="BP5" s="1479"/>
      <c r="BQ5" s="1472"/>
      <c r="BR5" s="1473"/>
      <c r="BS5" s="1473"/>
      <c r="BT5" s="1473"/>
      <c r="BU5" s="1473"/>
      <c r="BV5" s="1473"/>
      <c r="BW5" s="1473"/>
      <c r="BX5" s="1473"/>
      <c r="BY5" s="1474"/>
      <c r="BZ5" s="1426" t="s">
        <v>
433</v>
      </c>
      <c r="CA5" s="1426"/>
      <c r="CB5" s="1426"/>
      <c r="CC5" s="1426"/>
      <c r="CD5" s="1426"/>
      <c r="CE5" s="1426"/>
      <c r="CF5" s="1426"/>
      <c r="CG5" s="1426"/>
      <c r="CH5" s="1426"/>
      <c r="CI5" s="1426"/>
      <c r="CJ5" s="1426"/>
      <c r="CK5" s="1426"/>
      <c r="CL5" s="1426"/>
      <c r="CM5" s="1426"/>
      <c r="CN5" s="1426"/>
      <c r="CO5" s="1426"/>
      <c r="CP5" s="1426"/>
      <c r="CQ5" s="1447"/>
      <c r="CR5" s="1426"/>
      <c r="CS5" s="1426"/>
      <c r="CT5" s="1426"/>
      <c r="CU5" s="1457" t="s">
        <v>
468</v>
      </c>
      <c r="CV5" s="1457"/>
      <c r="CW5" s="1457"/>
      <c r="CX5" s="112"/>
      <c r="CY5" s="112"/>
      <c r="CZ5" s="112"/>
      <c r="DA5" s="665" t="s">
        <v>
6</v>
      </c>
      <c r="DB5" s="665"/>
      <c r="DC5" s="665"/>
      <c r="DD5" s="665"/>
      <c r="DE5" s="665"/>
      <c r="DF5" s="665"/>
      <c r="DG5" s="665"/>
      <c r="DH5" s="665"/>
      <c r="DI5" s="665"/>
      <c r="DJ5" s="665"/>
      <c r="DK5" s="590" t="s">
        <v>
857</v>
      </c>
      <c r="DL5" s="591"/>
      <c r="DM5" s="591"/>
      <c r="DN5" s="591"/>
      <c r="DO5" s="592"/>
      <c r="DP5" s="590" t="s">
        <v>
858</v>
      </c>
      <c r="DQ5" s="591"/>
      <c r="DR5" s="591"/>
      <c r="DS5" s="591"/>
      <c r="DT5" s="592"/>
      <c r="DU5" s="567" t="s">
        <v>
842</v>
      </c>
      <c r="DV5" s="567"/>
      <c r="DW5" s="567"/>
      <c r="DX5" s="567"/>
      <c r="DY5" s="567"/>
      <c r="DZ5" s="567" t="s">
        <v>
843</v>
      </c>
      <c r="EA5" s="567"/>
      <c r="EB5" s="567"/>
      <c r="EC5" s="567"/>
      <c r="ED5" s="567"/>
      <c r="EE5" s="567" t="s">
        <v>
853</v>
      </c>
      <c r="EF5" s="567"/>
      <c r="EG5" s="567"/>
      <c r="EH5" s="567"/>
      <c r="EI5" s="567"/>
      <c r="EJ5" s="773"/>
      <c r="EK5" s="774"/>
      <c r="EL5" s="774"/>
      <c r="EM5" s="774"/>
      <c r="EN5" s="774"/>
      <c r="EO5" s="775"/>
      <c r="EP5" s="1266"/>
      <c r="EQ5" s="1267"/>
      <c r="ER5" s="1267"/>
      <c r="ES5" s="1268"/>
      <c r="ET5" s="1266"/>
      <c r="EU5" s="1267"/>
      <c r="EV5" s="1267"/>
      <c r="EW5" s="1268"/>
      <c r="EX5" s="773"/>
      <c r="EY5" s="774"/>
      <c r="EZ5" s="774"/>
      <c r="FA5" s="775"/>
      <c r="FB5" s="1266"/>
      <c r="FC5" s="1267"/>
      <c r="FD5" s="1268"/>
      <c r="FE5" s="1451"/>
      <c r="FF5" s="1452"/>
      <c r="FG5" s="1453"/>
      <c r="FH5" s="773"/>
      <c r="FI5" s="774"/>
      <c r="FJ5" s="775"/>
      <c r="FK5" s="963" t="s">
        <v>
499</v>
      </c>
      <c r="FL5" s="1460"/>
      <c r="FM5" s="1460"/>
      <c r="FN5" s="1461"/>
      <c r="FO5" s="963" t="s">
        <v>
500</v>
      </c>
      <c r="FP5" s="1436"/>
      <c r="FQ5" s="1436"/>
      <c r="FR5" s="1437"/>
      <c r="FS5" s="963" t="s">
        <v>
501</v>
      </c>
      <c r="FT5" s="1436"/>
      <c r="FU5" s="1437"/>
      <c r="FV5" s="1482"/>
      <c r="FW5" s="1367"/>
      <c r="FX5" s="1483"/>
    </row>
    <row r="6" spans="1:180" ht="18" customHeight="1" x14ac:dyDescent="0.15">
      <c r="A6" s="1426"/>
      <c r="B6" s="1426"/>
      <c r="C6" s="1426"/>
      <c r="D6" s="1426"/>
      <c r="E6" s="1426"/>
      <c r="F6" s="1478"/>
      <c r="G6" s="1478"/>
      <c r="H6" s="1478"/>
      <c r="I6" s="1478"/>
      <c r="J6" s="1478"/>
      <c r="K6" s="1478"/>
      <c r="L6" s="1478"/>
      <c r="M6" s="1478"/>
      <c r="N6" s="1478"/>
      <c r="O6" s="1478"/>
      <c r="P6" s="1478"/>
      <c r="Q6" s="1478"/>
      <c r="R6" s="1478"/>
      <c r="S6" s="1478"/>
      <c r="T6" s="1478"/>
      <c r="U6" s="1478"/>
      <c r="V6" s="1478"/>
      <c r="W6" s="1478"/>
      <c r="X6" s="1478"/>
      <c r="Y6" s="1478"/>
      <c r="Z6" s="1478"/>
      <c r="AA6" s="1478"/>
      <c r="AB6" s="1478"/>
      <c r="AC6" s="1478"/>
      <c r="AD6" s="1478"/>
      <c r="AE6" s="1478"/>
      <c r="AF6" s="1478"/>
      <c r="AG6" s="1478"/>
      <c r="AH6" s="1478"/>
      <c r="AI6" s="1478"/>
      <c r="AJ6" s="1478"/>
      <c r="AK6" s="1478"/>
      <c r="AL6" s="1478"/>
      <c r="AM6" s="1478"/>
      <c r="AN6" s="1478"/>
      <c r="AO6" s="1478"/>
      <c r="AP6" s="1478"/>
      <c r="AQ6" s="1478"/>
      <c r="AR6" s="1478"/>
      <c r="AS6" s="1478"/>
      <c r="AT6" s="1478"/>
      <c r="AU6" s="1478"/>
      <c r="AV6" s="1478"/>
      <c r="AW6" s="1478"/>
      <c r="AX6" s="1478"/>
      <c r="AY6" s="1478"/>
      <c r="AZ6" s="1478"/>
      <c r="BA6" s="1478"/>
      <c r="BB6" s="1478"/>
      <c r="BC6" s="1478"/>
      <c r="BD6" s="1478"/>
      <c r="BE6" s="1478"/>
      <c r="BF6" s="1478"/>
      <c r="BG6" s="1478"/>
      <c r="BH6" s="1478"/>
      <c r="BI6" s="1478"/>
      <c r="BJ6" s="1478"/>
      <c r="BK6" s="1478"/>
      <c r="BL6" s="1478"/>
      <c r="BM6" s="1478"/>
      <c r="BN6" s="1478"/>
      <c r="BO6" s="1478"/>
      <c r="BP6" s="1479"/>
      <c r="BQ6" s="1475"/>
      <c r="BR6" s="1476"/>
      <c r="BS6" s="1476"/>
      <c r="BT6" s="1476"/>
      <c r="BU6" s="1476"/>
      <c r="BV6" s="1476"/>
      <c r="BW6" s="1476"/>
      <c r="BX6" s="1476"/>
      <c r="BY6" s="1477"/>
      <c r="BZ6" s="1426"/>
      <c r="CA6" s="1426"/>
      <c r="CB6" s="1426"/>
      <c r="CC6" s="1426"/>
      <c r="CD6" s="1426"/>
      <c r="CE6" s="1426"/>
      <c r="CF6" s="1426"/>
      <c r="CG6" s="1426"/>
      <c r="CH6" s="1426"/>
      <c r="CI6" s="1426"/>
      <c r="CJ6" s="1426"/>
      <c r="CK6" s="1426"/>
      <c r="CL6" s="1426"/>
      <c r="CM6" s="1426"/>
      <c r="CN6" s="1426"/>
      <c r="CO6" s="1426"/>
      <c r="CP6" s="1426"/>
      <c r="CQ6" s="1447"/>
      <c r="CR6" s="1426"/>
      <c r="CS6" s="1426"/>
      <c r="CT6" s="1426"/>
      <c r="CU6" s="1457"/>
      <c r="CV6" s="1457"/>
      <c r="CW6" s="1457"/>
      <c r="CX6" s="113"/>
      <c r="CY6" s="113"/>
      <c r="CZ6" s="113"/>
      <c r="DA6" s="1458" t="s">
        <v>
422</v>
      </c>
      <c r="DB6" s="1458"/>
      <c r="DC6" s="1459" t="s">
        <v>
52</v>
      </c>
      <c r="DD6" s="1459"/>
      <c r="DE6" s="1459"/>
      <c r="DF6" s="1459"/>
      <c r="DG6" s="1459"/>
      <c r="DH6" s="1459"/>
      <c r="DI6" s="1459"/>
      <c r="DJ6" s="1459"/>
      <c r="DK6" s="635">
        <v>
9</v>
      </c>
      <c r="DL6" s="630"/>
      <c r="DM6" s="630"/>
      <c r="DN6" s="630"/>
      <c r="DO6" s="630"/>
      <c r="DP6" s="1421">
        <v>
9</v>
      </c>
      <c r="DQ6" s="1421"/>
      <c r="DR6" s="1421"/>
      <c r="DS6" s="1421"/>
      <c r="DT6" s="1421"/>
      <c r="DU6" s="630">
        <v>
9</v>
      </c>
      <c r="DV6" s="630"/>
      <c r="DW6" s="630"/>
      <c r="DX6" s="630"/>
      <c r="DY6" s="630"/>
      <c r="DZ6" s="630">
        <v>
9</v>
      </c>
      <c r="EA6" s="630"/>
      <c r="EB6" s="630"/>
      <c r="EC6" s="630"/>
      <c r="ED6" s="630"/>
      <c r="EE6" s="1421">
        <v>
9</v>
      </c>
      <c r="EF6" s="1421"/>
      <c r="EG6" s="1421"/>
      <c r="EH6" s="1421"/>
      <c r="EI6" s="1441"/>
      <c r="EJ6" s="776"/>
      <c r="EK6" s="777"/>
      <c r="EL6" s="777"/>
      <c r="EM6" s="777"/>
      <c r="EN6" s="777"/>
      <c r="EO6" s="778"/>
      <c r="EP6" s="966"/>
      <c r="EQ6" s="967"/>
      <c r="ER6" s="967"/>
      <c r="ES6" s="968"/>
      <c r="ET6" s="966"/>
      <c r="EU6" s="967"/>
      <c r="EV6" s="967"/>
      <c r="EW6" s="968"/>
      <c r="EX6" s="776"/>
      <c r="EY6" s="777"/>
      <c r="EZ6" s="777"/>
      <c r="FA6" s="778"/>
      <c r="FB6" s="966"/>
      <c r="FC6" s="967"/>
      <c r="FD6" s="968"/>
      <c r="FE6" s="1454"/>
      <c r="FF6" s="1455"/>
      <c r="FG6" s="1456"/>
      <c r="FH6" s="776"/>
      <c r="FI6" s="777"/>
      <c r="FJ6" s="778"/>
      <c r="FK6" s="1462"/>
      <c r="FL6" s="1463"/>
      <c r="FM6" s="1463"/>
      <c r="FN6" s="1464"/>
      <c r="FO6" s="1438"/>
      <c r="FP6" s="1439"/>
      <c r="FQ6" s="1439"/>
      <c r="FR6" s="1440"/>
      <c r="FS6" s="1438"/>
      <c r="FT6" s="1439"/>
      <c r="FU6" s="1440"/>
      <c r="FV6" s="1484"/>
      <c r="FW6" s="1485"/>
      <c r="FX6" s="1486"/>
    </row>
    <row r="7" spans="1:180" ht="18" customHeight="1" x14ac:dyDescent="0.15">
      <c r="A7" s="1426"/>
      <c r="B7" s="1426"/>
      <c r="C7" s="1426"/>
      <c r="D7" s="1426"/>
      <c r="E7" s="1426"/>
      <c r="F7" s="1426" t="s">
        <v>
43</v>
      </c>
      <c r="G7" s="1426"/>
      <c r="H7" s="1426"/>
      <c r="I7" s="1426" t="s">
        <v>
470</v>
      </c>
      <c r="J7" s="1426"/>
      <c r="K7" s="1426"/>
      <c r="L7" s="1426" t="s">
        <v>
471</v>
      </c>
      <c r="M7" s="1426"/>
      <c r="N7" s="1426"/>
      <c r="O7" s="1426" t="s">
        <v>
70</v>
      </c>
      <c r="P7" s="1426"/>
      <c r="Q7" s="1426"/>
      <c r="R7" s="1426" t="s">
        <v>
470</v>
      </c>
      <c r="S7" s="1426"/>
      <c r="T7" s="1426"/>
      <c r="U7" s="1426" t="s">
        <v>
471</v>
      </c>
      <c r="V7" s="1426"/>
      <c r="W7" s="1426"/>
      <c r="X7" s="1426" t="s">
        <v>
70</v>
      </c>
      <c r="Y7" s="1426"/>
      <c r="Z7" s="1426"/>
      <c r="AA7" s="1426" t="s">
        <v>
470</v>
      </c>
      <c r="AB7" s="1426"/>
      <c r="AC7" s="1426"/>
      <c r="AD7" s="1426" t="s">
        <v>
471</v>
      </c>
      <c r="AE7" s="1426"/>
      <c r="AF7" s="1426"/>
      <c r="AG7" s="1426" t="s">
        <v>
70</v>
      </c>
      <c r="AH7" s="1426"/>
      <c r="AI7" s="1426"/>
      <c r="AJ7" s="1426" t="s">
        <v>
470</v>
      </c>
      <c r="AK7" s="1426"/>
      <c r="AL7" s="1426"/>
      <c r="AM7" s="1426" t="s">
        <v>
471</v>
      </c>
      <c r="AN7" s="1426"/>
      <c r="AO7" s="1426"/>
      <c r="AP7" s="1426" t="s">
        <v>
70</v>
      </c>
      <c r="AQ7" s="1426"/>
      <c r="AR7" s="1426"/>
      <c r="AS7" s="1426" t="s">
        <v>
470</v>
      </c>
      <c r="AT7" s="1426"/>
      <c r="AU7" s="1426"/>
      <c r="AV7" s="1426" t="s">
        <v>
471</v>
      </c>
      <c r="AW7" s="1426"/>
      <c r="AX7" s="1426"/>
      <c r="AY7" s="1426" t="s">
        <v>
70</v>
      </c>
      <c r="AZ7" s="1426"/>
      <c r="BA7" s="1426"/>
      <c r="BB7" s="1426" t="s">
        <v>
470</v>
      </c>
      <c r="BC7" s="1426"/>
      <c r="BD7" s="1426"/>
      <c r="BE7" s="1426" t="s">
        <v>
471</v>
      </c>
      <c r="BF7" s="1426"/>
      <c r="BG7" s="1426"/>
      <c r="BH7" s="1426" t="s">
        <v>
70</v>
      </c>
      <c r="BI7" s="1426"/>
      <c r="BJ7" s="1426"/>
      <c r="BK7" s="1426" t="s">
        <v>
470</v>
      </c>
      <c r="BL7" s="1426"/>
      <c r="BM7" s="1426"/>
      <c r="BN7" s="1426" t="s">
        <v>
471</v>
      </c>
      <c r="BO7" s="1426"/>
      <c r="BP7" s="1426"/>
      <c r="BQ7" s="1426" t="s">
        <v>
70</v>
      </c>
      <c r="BR7" s="1426"/>
      <c r="BS7" s="1426"/>
      <c r="BT7" s="1426" t="s">
        <v>
470</v>
      </c>
      <c r="BU7" s="1426"/>
      <c r="BV7" s="1426"/>
      <c r="BW7" s="1426" t="s">
        <v>
471</v>
      </c>
      <c r="BX7" s="1426"/>
      <c r="BY7" s="1426"/>
      <c r="BZ7" s="1426" t="s">
        <v>
70</v>
      </c>
      <c r="CA7" s="1426"/>
      <c r="CB7" s="1426"/>
      <c r="CC7" s="1426" t="s">
        <v>
462</v>
      </c>
      <c r="CD7" s="1426"/>
      <c r="CE7" s="1426"/>
      <c r="CF7" s="1426" t="s">
        <v>
463</v>
      </c>
      <c r="CG7" s="1426"/>
      <c r="CH7" s="1426"/>
      <c r="CI7" s="1426" t="s">
        <v>
464</v>
      </c>
      <c r="CJ7" s="1426"/>
      <c r="CK7" s="1426"/>
      <c r="CL7" s="1426" t="s">
        <v>
465</v>
      </c>
      <c r="CM7" s="1426"/>
      <c r="CN7" s="1426"/>
      <c r="CO7" s="1426" t="s">
        <v>
466</v>
      </c>
      <c r="CP7" s="1426"/>
      <c r="CQ7" s="1447"/>
      <c r="CR7" s="1426" t="s">
        <v>
358</v>
      </c>
      <c r="CS7" s="1426"/>
      <c r="CT7" s="1426"/>
      <c r="CU7" s="1457"/>
      <c r="CV7" s="1457"/>
      <c r="CW7" s="1457"/>
      <c r="CX7" s="113"/>
      <c r="CY7" s="113"/>
      <c r="CZ7" s="113"/>
      <c r="DA7" s="664"/>
      <c r="DB7" s="664"/>
      <c r="DC7" s="567" t="s">
        <v>
423</v>
      </c>
      <c r="DD7" s="567"/>
      <c r="DE7" s="567"/>
      <c r="DF7" s="567"/>
      <c r="DG7" s="567"/>
      <c r="DH7" s="567"/>
      <c r="DI7" s="567"/>
      <c r="DJ7" s="567"/>
      <c r="DK7" s="632">
        <v>
1</v>
      </c>
      <c r="DL7" s="633"/>
      <c r="DM7" s="633"/>
      <c r="DN7" s="633"/>
      <c r="DO7" s="633"/>
      <c r="DP7" s="1194">
        <v>
1</v>
      </c>
      <c r="DQ7" s="1194"/>
      <c r="DR7" s="1194"/>
      <c r="DS7" s="1194"/>
      <c r="DT7" s="1194"/>
      <c r="DU7" s="633">
        <v>
1</v>
      </c>
      <c r="DV7" s="633"/>
      <c r="DW7" s="633"/>
      <c r="DX7" s="633"/>
      <c r="DY7" s="633"/>
      <c r="DZ7" s="633">
        <v>
1</v>
      </c>
      <c r="EA7" s="633"/>
      <c r="EB7" s="633"/>
      <c r="EC7" s="633"/>
      <c r="ED7" s="633"/>
      <c r="EE7" s="1194">
        <v>
1</v>
      </c>
      <c r="EF7" s="1194"/>
      <c r="EG7" s="1194"/>
      <c r="EH7" s="1194"/>
      <c r="EI7" s="1195"/>
      <c r="EJ7" s="770" t="s">
        <v>
502</v>
      </c>
      <c r="EK7" s="771"/>
      <c r="EL7" s="771"/>
      <c r="EM7" s="771"/>
      <c r="EN7" s="771"/>
      <c r="EO7" s="772"/>
      <c r="EP7" s="1434">
        <v>
10355</v>
      </c>
      <c r="EQ7" s="1435"/>
      <c r="ER7" s="1435"/>
      <c r="ES7" s="1435"/>
      <c r="ET7" s="1428">
        <v>
17341</v>
      </c>
      <c r="EU7" s="1428"/>
      <c r="EV7" s="1428"/>
      <c r="EW7" s="1428"/>
      <c r="EX7" s="1428">
        <v>
27696</v>
      </c>
      <c r="EY7" s="1428"/>
      <c r="EZ7" s="1428"/>
      <c r="FA7" s="1428"/>
      <c r="FB7" s="1428">
        <v>
7576</v>
      </c>
      <c r="FC7" s="1428"/>
      <c r="FD7" s="1428"/>
      <c r="FE7" s="1428">
        <v>
125</v>
      </c>
      <c r="FF7" s="1428"/>
      <c r="FG7" s="1428"/>
      <c r="FH7" s="1428">
        <v>
7701</v>
      </c>
      <c r="FI7" s="1428"/>
      <c r="FJ7" s="1428"/>
      <c r="FK7" s="1428">
        <v>
1322</v>
      </c>
      <c r="FL7" s="1428"/>
      <c r="FM7" s="1428"/>
      <c r="FN7" s="1428"/>
      <c r="FO7" s="1425">
        <v>
502</v>
      </c>
      <c r="FP7" s="1425"/>
      <c r="FQ7" s="1425"/>
      <c r="FR7" s="1425"/>
      <c r="FS7" s="1425">
        <v>
507</v>
      </c>
      <c r="FT7" s="1425"/>
      <c r="FU7" s="1425"/>
      <c r="FV7" s="1428">
        <v>
2331</v>
      </c>
      <c r="FW7" s="1429"/>
      <c r="FX7" s="1430"/>
    </row>
    <row r="8" spans="1:180" ht="18" customHeight="1" x14ac:dyDescent="0.15">
      <c r="A8" s="1309" t="s">
        <v>
965</v>
      </c>
      <c r="B8" s="1221"/>
      <c r="C8" s="586">
        <v>
28</v>
      </c>
      <c r="D8" s="1310" t="s">
        <v>
216</v>
      </c>
      <c r="E8" s="344"/>
      <c r="F8" s="1432">
        <v>
4970</v>
      </c>
      <c r="G8" s="1422"/>
      <c r="H8" s="1422"/>
      <c r="I8" s="1421">
        <v>
2571</v>
      </c>
      <c r="J8" s="1421"/>
      <c r="K8" s="1421"/>
      <c r="L8" s="1421">
        <v>
2399</v>
      </c>
      <c r="M8" s="1421"/>
      <c r="N8" s="1421"/>
      <c r="O8" s="1421">
        <f t="shared" ref="O8" si="0">
R8+U8</f>
        <v>
875</v>
      </c>
      <c r="P8" s="1421"/>
      <c r="Q8" s="1421"/>
      <c r="R8" s="1421">
        <v>
440</v>
      </c>
      <c r="S8" s="1422"/>
      <c r="T8" s="1422"/>
      <c r="U8" s="1421">
        <v>
435</v>
      </c>
      <c r="V8" s="1422"/>
      <c r="W8" s="1422"/>
      <c r="X8" s="1421">
        <f t="shared" ref="X8" si="1">
AA8+AD8</f>
        <v>
850</v>
      </c>
      <c r="Y8" s="1421"/>
      <c r="Z8" s="1421"/>
      <c r="AA8" s="1421">
        <v>
435</v>
      </c>
      <c r="AB8" s="1422"/>
      <c r="AC8" s="1422"/>
      <c r="AD8" s="1421">
        <v>
415</v>
      </c>
      <c r="AE8" s="1422"/>
      <c r="AF8" s="1422"/>
      <c r="AG8" s="1421">
        <f t="shared" ref="AG8" si="2">
AJ8+AM8</f>
        <v>
827</v>
      </c>
      <c r="AH8" s="1421"/>
      <c r="AI8" s="1421"/>
      <c r="AJ8" s="1421">
        <v>
417</v>
      </c>
      <c r="AK8" s="1422"/>
      <c r="AL8" s="1422"/>
      <c r="AM8" s="1421">
        <v>
410</v>
      </c>
      <c r="AN8" s="1422"/>
      <c r="AO8" s="1422"/>
      <c r="AP8" s="1421">
        <f t="shared" ref="AP8" si="3">
AS8+AV8</f>
        <v>
782</v>
      </c>
      <c r="AQ8" s="1421"/>
      <c r="AR8" s="1421"/>
      <c r="AS8" s="1421">
        <v>
426</v>
      </c>
      <c r="AT8" s="1422"/>
      <c r="AU8" s="1422"/>
      <c r="AV8" s="1421">
        <v>
356</v>
      </c>
      <c r="AW8" s="1422"/>
      <c r="AX8" s="1422"/>
      <c r="AY8" s="1421">
        <f t="shared" ref="AY8" si="4">
BB8+BE8</f>
        <v>
786</v>
      </c>
      <c r="AZ8" s="1421"/>
      <c r="BA8" s="1421"/>
      <c r="BB8" s="1421">
        <v>
417</v>
      </c>
      <c r="BC8" s="1422"/>
      <c r="BD8" s="1422"/>
      <c r="BE8" s="1421">
        <v>
369</v>
      </c>
      <c r="BF8" s="1423"/>
      <c r="BG8" s="1424"/>
      <c r="BH8" s="1423">
        <f t="shared" ref="BH8" si="5">
BK8+BN8</f>
        <v>
801</v>
      </c>
      <c r="BI8" s="1423"/>
      <c r="BJ8" s="1421"/>
      <c r="BK8" s="1421">
        <v>
406</v>
      </c>
      <c r="BL8" s="1422"/>
      <c r="BM8" s="1422"/>
      <c r="BN8" s="1421">
        <v>
395</v>
      </c>
      <c r="BO8" s="1422"/>
      <c r="BP8" s="1422"/>
      <c r="BQ8" s="1421">
        <v>
49</v>
      </c>
      <c r="BR8" s="1421"/>
      <c r="BS8" s="1421"/>
      <c r="BT8" s="1421">
        <v>
31</v>
      </c>
      <c r="BU8" s="1422"/>
      <c r="BV8" s="1422"/>
      <c r="BW8" s="1421">
        <v>
18</v>
      </c>
      <c r="BX8" s="1422"/>
      <c r="BY8" s="1422"/>
      <c r="BZ8" s="1421">
        <v>
157</v>
      </c>
      <c r="CA8" s="1422"/>
      <c r="CB8" s="1422"/>
      <c r="CC8" s="1421">
        <v>
30</v>
      </c>
      <c r="CD8" s="1422"/>
      <c r="CE8" s="1422"/>
      <c r="CF8" s="1421">
        <v>
29</v>
      </c>
      <c r="CG8" s="1422"/>
      <c r="CH8" s="1422"/>
      <c r="CI8" s="1421">
        <v>
25</v>
      </c>
      <c r="CJ8" s="1422"/>
      <c r="CK8" s="1422"/>
      <c r="CL8" s="1421">
        <v>
24</v>
      </c>
      <c r="CM8" s="1422"/>
      <c r="CN8" s="1422"/>
      <c r="CO8" s="1421">
        <v>
24</v>
      </c>
      <c r="CP8" s="1422"/>
      <c r="CQ8" s="1422"/>
      <c r="CR8" s="1421">
        <v>
25</v>
      </c>
      <c r="CS8" s="1422"/>
      <c r="CT8" s="1422"/>
      <c r="CU8" s="1421" t="s">
        <v>
967</v>
      </c>
      <c r="CV8" s="1422"/>
      <c r="CW8" s="1427"/>
      <c r="CX8" s="60"/>
      <c r="CY8" s="60"/>
      <c r="CZ8" s="60"/>
      <c r="DA8" s="664"/>
      <c r="DB8" s="664"/>
      <c r="DC8" s="567" t="s">
        <v>
426</v>
      </c>
      <c r="DD8" s="567"/>
      <c r="DE8" s="567"/>
      <c r="DF8" s="567"/>
      <c r="DG8" s="567"/>
      <c r="DH8" s="567"/>
      <c r="DI8" s="567"/>
      <c r="DJ8" s="567"/>
      <c r="DK8" s="632">
        <v>
5</v>
      </c>
      <c r="DL8" s="633"/>
      <c r="DM8" s="633"/>
      <c r="DN8" s="633"/>
      <c r="DO8" s="633"/>
      <c r="DP8" s="1194">
        <v>
5</v>
      </c>
      <c r="DQ8" s="1194"/>
      <c r="DR8" s="1194"/>
      <c r="DS8" s="1194"/>
      <c r="DT8" s="1194"/>
      <c r="DU8" s="633">
        <v>
5</v>
      </c>
      <c r="DV8" s="633"/>
      <c r="DW8" s="633"/>
      <c r="DX8" s="633"/>
      <c r="DY8" s="633"/>
      <c r="DZ8" s="633">
        <v>
5</v>
      </c>
      <c r="EA8" s="633"/>
      <c r="EB8" s="633"/>
      <c r="EC8" s="633"/>
      <c r="ED8" s="633"/>
      <c r="EE8" s="1194">
        <v>
5</v>
      </c>
      <c r="EF8" s="1194"/>
      <c r="EG8" s="1194"/>
      <c r="EH8" s="1194"/>
      <c r="EI8" s="1195"/>
      <c r="EJ8" s="773" t="s">
        <v>
503</v>
      </c>
      <c r="EK8" s="774"/>
      <c r="EL8" s="774"/>
      <c r="EM8" s="774"/>
      <c r="EN8" s="774"/>
      <c r="EO8" s="775"/>
      <c r="EP8" s="1419">
        <v>
8481</v>
      </c>
      <c r="EQ8" s="1420"/>
      <c r="ER8" s="1420"/>
      <c r="ES8" s="1420"/>
      <c r="ET8" s="1415">
        <v>
6590</v>
      </c>
      <c r="EU8" s="1415"/>
      <c r="EV8" s="1415"/>
      <c r="EW8" s="1415"/>
      <c r="EX8" s="1415">
        <v>
15071</v>
      </c>
      <c r="EY8" s="1415"/>
      <c r="EZ8" s="1415"/>
      <c r="FA8" s="1415"/>
      <c r="FB8" s="1415">
        <v>
6421</v>
      </c>
      <c r="FC8" s="1415"/>
      <c r="FD8" s="1415"/>
      <c r="FE8" s="1415">
        <v>
46</v>
      </c>
      <c r="FF8" s="1415"/>
      <c r="FG8" s="1415"/>
      <c r="FH8" s="1415">
        <v>
6467</v>
      </c>
      <c r="FI8" s="1415"/>
      <c r="FJ8" s="1415"/>
      <c r="FK8" s="1415">
        <v>
1514</v>
      </c>
      <c r="FL8" s="1415"/>
      <c r="FM8" s="1415"/>
      <c r="FN8" s="1415"/>
      <c r="FO8" s="1416">
        <v>
272</v>
      </c>
      <c r="FP8" s="1416"/>
      <c r="FQ8" s="1416"/>
      <c r="FR8" s="1416"/>
      <c r="FS8" s="1416" t="s">
        <v>
950</v>
      </c>
      <c r="FT8" s="1416"/>
      <c r="FU8" s="1416"/>
      <c r="FV8" s="1415">
        <v>
1786</v>
      </c>
      <c r="FW8" s="1417"/>
      <c r="FX8" s="1418"/>
    </row>
    <row r="9" spans="1:180" ht="18" customHeight="1" x14ac:dyDescent="0.15">
      <c r="A9" s="1215"/>
      <c r="B9" s="1216"/>
      <c r="C9" s="1431"/>
      <c r="D9" s="1216"/>
      <c r="E9" s="343"/>
      <c r="F9" s="1433"/>
      <c r="G9" s="1396"/>
      <c r="H9" s="1396"/>
      <c r="I9" s="1194"/>
      <c r="J9" s="1194"/>
      <c r="K9" s="1194"/>
      <c r="L9" s="1194"/>
      <c r="M9" s="1194"/>
      <c r="N9" s="1194"/>
      <c r="O9" s="1396"/>
      <c r="P9" s="1396"/>
      <c r="Q9" s="1396"/>
      <c r="R9" s="1396"/>
      <c r="S9" s="1396"/>
      <c r="T9" s="1396"/>
      <c r="U9" s="1396"/>
      <c r="V9" s="1396"/>
      <c r="W9" s="1396"/>
      <c r="X9" s="1396"/>
      <c r="Y9" s="1396"/>
      <c r="Z9" s="1396"/>
      <c r="AA9" s="1396"/>
      <c r="AB9" s="1396"/>
      <c r="AC9" s="1396"/>
      <c r="AD9" s="1396"/>
      <c r="AE9" s="1396"/>
      <c r="AF9" s="1396"/>
      <c r="AG9" s="1396"/>
      <c r="AH9" s="1396"/>
      <c r="AI9" s="1396"/>
      <c r="AJ9" s="1396"/>
      <c r="AK9" s="1396"/>
      <c r="AL9" s="1396"/>
      <c r="AM9" s="1396"/>
      <c r="AN9" s="1396"/>
      <c r="AO9" s="1396"/>
      <c r="AP9" s="1396"/>
      <c r="AQ9" s="1396"/>
      <c r="AR9" s="1396"/>
      <c r="AS9" s="1396"/>
      <c r="AT9" s="1396"/>
      <c r="AU9" s="1396"/>
      <c r="AV9" s="1396"/>
      <c r="AW9" s="1396"/>
      <c r="AX9" s="1396"/>
      <c r="AY9" s="1396"/>
      <c r="AZ9" s="1396"/>
      <c r="BA9" s="1396"/>
      <c r="BB9" s="1396"/>
      <c r="BC9" s="1396"/>
      <c r="BD9" s="1396"/>
      <c r="BE9" s="1396"/>
      <c r="BF9" s="1396"/>
      <c r="BG9" s="1396"/>
      <c r="BH9" s="1396"/>
      <c r="BI9" s="1396"/>
      <c r="BJ9" s="1396"/>
      <c r="BK9" s="1396"/>
      <c r="BL9" s="1396"/>
      <c r="BM9" s="1396"/>
      <c r="BN9" s="1396"/>
      <c r="BO9" s="1396"/>
      <c r="BP9" s="1396"/>
      <c r="BQ9" s="1396"/>
      <c r="BR9" s="1396"/>
      <c r="BS9" s="1396"/>
      <c r="BT9" s="1396"/>
      <c r="BU9" s="1396"/>
      <c r="BV9" s="1396"/>
      <c r="BW9" s="1396"/>
      <c r="BX9" s="1396"/>
      <c r="BY9" s="1396"/>
      <c r="BZ9" s="1396"/>
      <c r="CA9" s="1396"/>
      <c r="CB9" s="1396"/>
      <c r="CC9" s="1396"/>
      <c r="CD9" s="1396"/>
      <c r="CE9" s="1396"/>
      <c r="CF9" s="1396"/>
      <c r="CG9" s="1396"/>
      <c r="CH9" s="1396"/>
      <c r="CI9" s="1396"/>
      <c r="CJ9" s="1396"/>
      <c r="CK9" s="1396"/>
      <c r="CL9" s="1396"/>
      <c r="CM9" s="1396"/>
      <c r="CN9" s="1396"/>
      <c r="CO9" s="1396"/>
      <c r="CP9" s="1396"/>
      <c r="CQ9" s="1396"/>
      <c r="CR9" s="1396"/>
      <c r="CS9" s="1396"/>
      <c r="CT9" s="1396"/>
      <c r="CU9" s="1396"/>
      <c r="CV9" s="1396"/>
      <c r="CW9" s="1397"/>
      <c r="CX9" s="60"/>
      <c r="CY9" s="60"/>
      <c r="CZ9" s="60"/>
      <c r="DA9" s="664"/>
      <c r="DB9" s="664"/>
      <c r="DC9" s="567" t="s">
        <v>
428</v>
      </c>
      <c r="DD9" s="567"/>
      <c r="DE9" s="567"/>
      <c r="DF9" s="567"/>
      <c r="DG9" s="567"/>
      <c r="DH9" s="567"/>
      <c r="DI9" s="567"/>
      <c r="DJ9" s="567"/>
      <c r="DK9" s="632">
        <v>
3</v>
      </c>
      <c r="DL9" s="633"/>
      <c r="DM9" s="633"/>
      <c r="DN9" s="633"/>
      <c r="DO9" s="633"/>
      <c r="DP9" s="1194">
        <v>
3</v>
      </c>
      <c r="DQ9" s="1194"/>
      <c r="DR9" s="1194"/>
      <c r="DS9" s="1194"/>
      <c r="DT9" s="1194"/>
      <c r="DU9" s="633">
        <v>
3</v>
      </c>
      <c r="DV9" s="633"/>
      <c r="DW9" s="633"/>
      <c r="DX9" s="633"/>
      <c r="DY9" s="633"/>
      <c r="DZ9" s="633">
        <v>
3</v>
      </c>
      <c r="EA9" s="633"/>
      <c r="EB9" s="633"/>
      <c r="EC9" s="633"/>
      <c r="ED9" s="633"/>
      <c r="EE9" s="1194">
        <v>
3</v>
      </c>
      <c r="EF9" s="1194"/>
      <c r="EG9" s="1194"/>
      <c r="EH9" s="1194"/>
      <c r="EI9" s="1195"/>
      <c r="EJ9" s="773" t="s">
        <v>
504</v>
      </c>
      <c r="EK9" s="774"/>
      <c r="EL9" s="774"/>
      <c r="EM9" s="774"/>
      <c r="EN9" s="774"/>
      <c r="EO9" s="775"/>
      <c r="EP9" s="1419">
        <v>
8056</v>
      </c>
      <c r="EQ9" s="1420"/>
      <c r="ER9" s="1420"/>
      <c r="ES9" s="1420"/>
      <c r="ET9" s="1415">
        <v>
8677</v>
      </c>
      <c r="EU9" s="1415"/>
      <c r="EV9" s="1415"/>
      <c r="EW9" s="1415"/>
      <c r="EX9" s="1415">
        <v>
16733</v>
      </c>
      <c r="EY9" s="1415"/>
      <c r="EZ9" s="1415"/>
      <c r="FA9" s="1415"/>
      <c r="FB9" s="1415">
        <v>
4720</v>
      </c>
      <c r="FC9" s="1415"/>
      <c r="FD9" s="1415"/>
      <c r="FE9" s="1415">
        <v>
293</v>
      </c>
      <c r="FF9" s="1415"/>
      <c r="FG9" s="1415"/>
      <c r="FH9" s="1415">
        <v>
5013</v>
      </c>
      <c r="FI9" s="1415"/>
      <c r="FJ9" s="1415"/>
      <c r="FK9" s="1415">
        <v>
1468</v>
      </c>
      <c r="FL9" s="1415"/>
      <c r="FM9" s="1415"/>
      <c r="FN9" s="1415"/>
      <c r="FO9" s="1416">
        <v>
295</v>
      </c>
      <c r="FP9" s="1416"/>
      <c r="FQ9" s="1416"/>
      <c r="FR9" s="1416"/>
      <c r="FS9" s="1416">
        <v>
228</v>
      </c>
      <c r="FT9" s="1416"/>
      <c r="FU9" s="1416"/>
      <c r="FV9" s="1415">
        <v>
2037</v>
      </c>
      <c r="FW9" s="1417"/>
      <c r="FX9" s="1418"/>
    </row>
    <row r="10" spans="1:180" ht="18" customHeight="1" x14ac:dyDescent="0.15">
      <c r="A10" s="342"/>
      <c r="B10" s="336"/>
      <c r="C10" s="580">
        <v>
29</v>
      </c>
      <c r="D10" s="1325" t="s">
        <v>
216</v>
      </c>
      <c r="E10" s="343"/>
      <c r="F10" s="632">
        <f>
I10+L10</f>
        <v>
5106</v>
      </c>
      <c r="G10" s="1395"/>
      <c r="H10" s="1395"/>
      <c r="I10" s="633">
        <f>
R10+AA10+AJ10+AS10+BB10+BK10</f>
        <v>
2657</v>
      </c>
      <c r="J10" s="633"/>
      <c r="K10" s="633"/>
      <c r="L10" s="633">
        <f>
U10+AD10+AM10+AV10+BE10++BN10</f>
        <v>
2449</v>
      </c>
      <c r="M10" s="633"/>
      <c r="N10" s="633"/>
      <c r="O10" s="633">
        <f t="shared" ref="O10" si="6">
R10+U10</f>
        <v>
899</v>
      </c>
      <c r="P10" s="633"/>
      <c r="Q10" s="633"/>
      <c r="R10" s="633">
        <v>
466</v>
      </c>
      <c r="S10" s="633"/>
      <c r="T10" s="633"/>
      <c r="U10" s="633">
        <v>
433</v>
      </c>
      <c r="V10" s="633"/>
      <c r="W10" s="633"/>
      <c r="X10" s="633">
        <f t="shared" ref="X10" si="7">
AA10+AD10</f>
        <v>
906</v>
      </c>
      <c r="Y10" s="633"/>
      <c r="Z10" s="633"/>
      <c r="AA10" s="633">
        <v>
458</v>
      </c>
      <c r="AB10" s="633"/>
      <c r="AC10" s="633"/>
      <c r="AD10" s="633">
        <v>
448</v>
      </c>
      <c r="AE10" s="633"/>
      <c r="AF10" s="633"/>
      <c r="AG10" s="633">
        <f t="shared" ref="AG10" si="8">
AJ10+AM10</f>
        <v>
865</v>
      </c>
      <c r="AH10" s="633"/>
      <c r="AI10" s="633"/>
      <c r="AJ10" s="633">
        <v>
442</v>
      </c>
      <c r="AK10" s="633"/>
      <c r="AL10" s="633"/>
      <c r="AM10" s="633">
        <v>
423</v>
      </c>
      <c r="AN10" s="1395"/>
      <c r="AO10" s="1395"/>
      <c r="AP10" s="633">
        <f t="shared" ref="AP10" si="9">
AS10+AV10</f>
        <v>
850</v>
      </c>
      <c r="AQ10" s="633"/>
      <c r="AR10" s="633"/>
      <c r="AS10" s="633">
        <v>
432</v>
      </c>
      <c r="AT10" s="633"/>
      <c r="AU10" s="633"/>
      <c r="AV10" s="633">
        <v>
418</v>
      </c>
      <c r="AW10" s="633"/>
      <c r="AX10" s="633"/>
      <c r="AY10" s="633">
        <f t="shared" ref="AY10" si="10">
BB10+BE10</f>
        <v>
790</v>
      </c>
      <c r="AZ10" s="633"/>
      <c r="BA10" s="633"/>
      <c r="BB10" s="633">
        <v>
436</v>
      </c>
      <c r="BC10" s="633"/>
      <c r="BD10" s="633"/>
      <c r="BE10" s="633">
        <v>
354</v>
      </c>
      <c r="BF10" s="633"/>
      <c r="BG10" s="633"/>
      <c r="BH10" s="633">
        <f t="shared" ref="BH10" si="11">
BK10+BN10</f>
        <v>
796</v>
      </c>
      <c r="BI10" s="633"/>
      <c r="BJ10" s="633"/>
      <c r="BK10" s="633">
        <v>
423</v>
      </c>
      <c r="BL10" s="633"/>
      <c r="BM10" s="633"/>
      <c r="BN10" s="633">
        <v>
373</v>
      </c>
      <c r="BO10" s="633"/>
      <c r="BP10" s="633"/>
      <c r="BQ10" s="633">
        <f>
BT10+BW10</f>
        <v>
50</v>
      </c>
      <c r="BR10" s="633"/>
      <c r="BS10" s="633"/>
      <c r="BT10" s="1194">
        <v>
37</v>
      </c>
      <c r="BU10" s="1194"/>
      <c r="BV10" s="1194"/>
      <c r="BW10" s="1194">
        <v>
13</v>
      </c>
      <c r="BX10" s="1194"/>
      <c r="BY10" s="1194"/>
      <c r="BZ10" s="633">
        <v>
158</v>
      </c>
      <c r="CA10" s="1395"/>
      <c r="CB10" s="1395"/>
      <c r="CC10" s="633">
        <v>
29</v>
      </c>
      <c r="CD10" s="633"/>
      <c r="CE10" s="633"/>
      <c r="CF10" s="633">
        <v>
30</v>
      </c>
      <c r="CG10" s="633"/>
      <c r="CH10" s="633"/>
      <c r="CI10" s="633">
        <v>
26</v>
      </c>
      <c r="CJ10" s="633"/>
      <c r="CK10" s="633"/>
      <c r="CL10" s="633">
        <v>
26</v>
      </c>
      <c r="CM10" s="633"/>
      <c r="CN10" s="633"/>
      <c r="CO10" s="633">
        <v>
23</v>
      </c>
      <c r="CP10" s="633"/>
      <c r="CQ10" s="633"/>
      <c r="CR10" s="633">
        <v>
24</v>
      </c>
      <c r="CS10" s="633"/>
      <c r="CT10" s="633"/>
      <c r="CU10" s="633" t="s">
        <v>
968</v>
      </c>
      <c r="CV10" s="633"/>
      <c r="CW10" s="634"/>
      <c r="CX10" s="60"/>
      <c r="CY10" s="60"/>
      <c r="CZ10" s="60"/>
      <c r="DA10" s="1140" t="s">
        <v>
100</v>
      </c>
      <c r="DB10" s="1141"/>
      <c r="DC10" s="567" t="s">
        <v>
52</v>
      </c>
      <c r="DD10" s="567"/>
      <c r="DE10" s="567"/>
      <c r="DF10" s="567"/>
      <c r="DG10" s="567"/>
      <c r="DH10" s="567"/>
      <c r="DI10" s="567"/>
      <c r="DJ10" s="567"/>
      <c r="DK10" s="632">
        <v>
129</v>
      </c>
      <c r="DL10" s="1395"/>
      <c r="DM10" s="1395"/>
      <c r="DN10" s="1395"/>
      <c r="DO10" s="1395"/>
      <c r="DP10" s="1194">
        <v>
128</v>
      </c>
      <c r="DQ10" s="1396"/>
      <c r="DR10" s="1396"/>
      <c r="DS10" s="1396"/>
      <c r="DT10" s="1396"/>
      <c r="DU10" s="633">
        <v>
129</v>
      </c>
      <c r="DV10" s="1395"/>
      <c r="DW10" s="1395"/>
      <c r="DX10" s="1395"/>
      <c r="DY10" s="1395"/>
      <c r="DZ10" s="633">
        <v>
127</v>
      </c>
      <c r="EA10" s="1395"/>
      <c r="EB10" s="1395"/>
      <c r="EC10" s="1395"/>
      <c r="ED10" s="1395"/>
      <c r="EE10" s="1194">
        <v>
123</v>
      </c>
      <c r="EF10" s="1396"/>
      <c r="EG10" s="1396"/>
      <c r="EH10" s="1396"/>
      <c r="EI10" s="1397"/>
      <c r="EJ10" s="773" t="s">
        <v>
505</v>
      </c>
      <c r="EK10" s="774"/>
      <c r="EL10" s="774"/>
      <c r="EM10" s="774"/>
      <c r="EN10" s="774"/>
      <c r="EO10" s="775"/>
      <c r="EP10" s="1419">
        <v>
6551</v>
      </c>
      <c r="EQ10" s="1420"/>
      <c r="ER10" s="1420"/>
      <c r="ES10" s="1420"/>
      <c r="ET10" s="1415">
        <v>
7026</v>
      </c>
      <c r="EU10" s="1415"/>
      <c r="EV10" s="1415"/>
      <c r="EW10" s="1415"/>
      <c r="EX10" s="1415">
        <v>
13577</v>
      </c>
      <c r="EY10" s="1415"/>
      <c r="EZ10" s="1415"/>
      <c r="FA10" s="1415"/>
      <c r="FB10" s="1415">
        <v>
6932</v>
      </c>
      <c r="FC10" s="1415"/>
      <c r="FD10" s="1415"/>
      <c r="FE10" s="1415">
        <v>
155</v>
      </c>
      <c r="FF10" s="1415"/>
      <c r="FG10" s="1415"/>
      <c r="FH10" s="1415">
        <v>
7087</v>
      </c>
      <c r="FI10" s="1415"/>
      <c r="FJ10" s="1415"/>
      <c r="FK10" s="1415">
        <v>
794</v>
      </c>
      <c r="FL10" s="1415"/>
      <c r="FM10" s="1415"/>
      <c r="FN10" s="1415"/>
      <c r="FO10" s="1416" t="s">
        <v>
485</v>
      </c>
      <c r="FP10" s="1416"/>
      <c r="FQ10" s="1416"/>
      <c r="FR10" s="1416"/>
      <c r="FS10" s="1416" t="s">
        <v>
948</v>
      </c>
      <c r="FT10" s="1416"/>
      <c r="FU10" s="1416"/>
      <c r="FV10" s="1415">
        <v>
794</v>
      </c>
      <c r="FW10" s="1417"/>
      <c r="FX10" s="1418"/>
    </row>
    <row r="11" spans="1:180" ht="18" customHeight="1" x14ac:dyDescent="0.15">
      <c r="A11" s="342"/>
      <c r="B11" s="336"/>
      <c r="C11" s="580"/>
      <c r="D11" s="1325"/>
      <c r="E11" s="343"/>
      <c r="F11" s="1408"/>
      <c r="G11" s="1395"/>
      <c r="H11" s="1395"/>
      <c r="I11" s="633"/>
      <c r="J11" s="633"/>
      <c r="K11" s="633"/>
      <c r="L11" s="633"/>
      <c r="M11" s="633"/>
      <c r="N11" s="633"/>
      <c r="O11" s="1395"/>
      <c r="P11" s="1395"/>
      <c r="Q11" s="1395"/>
      <c r="R11" s="1395"/>
      <c r="S11" s="1395"/>
      <c r="T11" s="1395"/>
      <c r="U11" s="1395"/>
      <c r="V11" s="1395"/>
      <c r="W11" s="1395"/>
      <c r="X11" s="1395"/>
      <c r="Y11" s="1395"/>
      <c r="Z11" s="1395"/>
      <c r="AA11" s="1395"/>
      <c r="AB11" s="1395"/>
      <c r="AC11" s="1395"/>
      <c r="AD11" s="1395"/>
      <c r="AE11" s="1395"/>
      <c r="AF11" s="1395"/>
      <c r="AG11" s="1395"/>
      <c r="AH11" s="1395"/>
      <c r="AI11" s="1395"/>
      <c r="AJ11" s="1395"/>
      <c r="AK11" s="1395"/>
      <c r="AL11" s="1395"/>
      <c r="AM11" s="1395"/>
      <c r="AN11" s="1395"/>
      <c r="AO11" s="1395"/>
      <c r="AP11" s="1395"/>
      <c r="AQ11" s="1395"/>
      <c r="AR11" s="1395"/>
      <c r="AS11" s="1395"/>
      <c r="AT11" s="1395"/>
      <c r="AU11" s="1395"/>
      <c r="AV11" s="1395"/>
      <c r="AW11" s="1395"/>
      <c r="AX11" s="1395"/>
      <c r="AY11" s="1395"/>
      <c r="AZ11" s="1395"/>
      <c r="BA11" s="1395"/>
      <c r="BB11" s="1395"/>
      <c r="BC11" s="1395"/>
      <c r="BD11" s="1395"/>
      <c r="BE11" s="1395"/>
      <c r="BF11" s="1395"/>
      <c r="BG11" s="1395"/>
      <c r="BH11" s="1395"/>
      <c r="BI11" s="1395"/>
      <c r="BJ11" s="1395"/>
      <c r="BK11" s="1395"/>
      <c r="BL11" s="1395"/>
      <c r="BM11" s="1395"/>
      <c r="BN11" s="1395"/>
      <c r="BO11" s="1395"/>
      <c r="BP11" s="1395"/>
      <c r="BQ11" s="1395"/>
      <c r="BR11" s="1395"/>
      <c r="BS11" s="1395"/>
      <c r="BT11" s="1396"/>
      <c r="BU11" s="1396"/>
      <c r="BV11" s="1396"/>
      <c r="BW11" s="1396"/>
      <c r="BX11" s="1396"/>
      <c r="BY11" s="1396"/>
      <c r="BZ11" s="1395"/>
      <c r="CA11" s="1395"/>
      <c r="CB11" s="1395"/>
      <c r="CC11" s="1395"/>
      <c r="CD11" s="1395"/>
      <c r="CE11" s="1395"/>
      <c r="CF11" s="1395"/>
      <c r="CG11" s="1395"/>
      <c r="CH11" s="1395"/>
      <c r="CI11" s="1395"/>
      <c r="CJ11" s="1395"/>
      <c r="CK11" s="1395"/>
      <c r="CL11" s="1395"/>
      <c r="CM11" s="1395"/>
      <c r="CN11" s="1395"/>
      <c r="CO11" s="1395"/>
      <c r="CP11" s="1395"/>
      <c r="CQ11" s="1395"/>
      <c r="CR11" s="1395"/>
      <c r="CS11" s="1395"/>
      <c r="CT11" s="1395"/>
      <c r="CU11" s="1395"/>
      <c r="CV11" s="1395"/>
      <c r="CW11" s="1399"/>
      <c r="CX11" s="60"/>
      <c r="CY11" s="60"/>
      <c r="CZ11" s="60"/>
      <c r="DA11" s="1142"/>
      <c r="DB11" s="1143"/>
      <c r="DC11" s="567" t="s">
        <v>
423</v>
      </c>
      <c r="DD11" s="567"/>
      <c r="DE11" s="567"/>
      <c r="DF11" s="567"/>
      <c r="DG11" s="567"/>
      <c r="DH11" s="567"/>
      <c r="DI11" s="567"/>
      <c r="DJ11" s="567"/>
      <c r="DK11" s="632">
        <v>
12</v>
      </c>
      <c r="DL11" s="1395"/>
      <c r="DM11" s="1395"/>
      <c r="DN11" s="1395"/>
      <c r="DO11" s="1395"/>
      <c r="DP11" s="1194">
        <v>
12</v>
      </c>
      <c r="DQ11" s="1396"/>
      <c r="DR11" s="1396"/>
      <c r="DS11" s="1396"/>
      <c r="DT11" s="1396"/>
      <c r="DU11" s="633">
        <v>
12</v>
      </c>
      <c r="DV11" s="1395"/>
      <c r="DW11" s="1395"/>
      <c r="DX11" s="1395"/>
      <c r="DY11" s="1395"/>
      <c r="DZ11" s="633">
        <v>
12</v>
      </c>
      <c r="EA11" s="1395"/>
      <c r="EB11" s="1395"/>
      <c r="EC11" s="1395"/>
      <c r="ED11" s="1395"/>
      <c r="EE11" s="1194">
        <v>
12</v>
      </c>
      <c r="EF11" s="1396"/>
      <c r="EG11" s="1396"/>
      <c r="EH11" s="1396"/>
      <c r="EI11" s="1397"/>
      <c r="EJ11" s="776" t="s">
        <v>
677</v>
      </c>
      <c r="EK11" s="777"/>
      <c r="EL11" s="777"/>
      <c r="EM11" s="777"/>
      <c r="EN11" s="777"/>
      <c r="EO11" s="778"/>
      <c r="EP11" s="1413">
        <v>
8693</v>
      </c>
      <c r="EQ11" s="1414"/>
      <c r="ER11" s="1414"/>
      <c r="ES11" s="1414"/>
      <c r="ET11" s="1409">
        <v>
7553</v>
      </c>
      <c r="EU11" s="1409"/>
      <c r="EV11" s="1409"/>
      <c r="EW11" s="1409"/>
      <c r="EX11" s="1409">
        <v>
16246</v>
      </c>
      <c r="EY11" s="1409"/>
      <c r="EZ11" s="1409"/>
      <c r="FA11" s="1409"/>
      <c r="FB11" s="1409">
        <v>
5902</v>
      </c>
      <c r="FC11" s="1409"/>
      <c r="FD11" s="1409"/>
      <c r="FE11" s="1409">
        <v>
27</v>
      </c>
      <c r="FF11" s="1409"/>
      <c r="FG11" s="1409"/>
      <c r="FH11" s="1409">
        <v>
5929</v>
      </c>
      <c r="FI11" s="1409"/>
      <c r="FJ11" s="1409"/>
      <c r="FK11" s="1409">
        <v>
1018</v>
      </c>
      <c r="FL11" s="1409"/>
      <c r="FM11" s="1409"/>
      <c r="FN11" s="1409"/>
      <c r="FO11" s="1410" t="s">
        <v>
485</v>
      </c>
      <c r="FP11" s="1410"/>
      <c r="FQ11" s="1410"/>
      <c r="FR11" s="1410"/>
      <c r="FS11" s="1410" t="s">
        <v>
485</v>
      </c>
      <c r="FT11" s="1410"/>
      <c r="FU11" s="1410"/>
      <c r="FV11" s="1409">
        <v>
1018</v>
      </c>
      <c r="FW11" s="1411"/>
      <c r="FX11" s="1412"/>
    </row>
    <row r="12" spans="1:180" ht="18" customHeight="1" x14ac:dyDescent="0.15">
      <c r="A12" s="342"/>
      <c r="B12" s="336"/>
      <c r="C12" s="580">
        <v>
30</v>
      </c>
      <c r="D12" s="1325" t="s">
        <v>
216</v>
      </c>
      <c r="E12" s="343"/>
      <c r="F12" s="632">
        <f t="shared" ref="F12" si="12">
I12+L12</f>
        <v>
5227</v>
      </c>
      <c r="G12" s="1395"/>
      <c r="H12" s="1395"/>
      <c r="I12" s="633">
        <f t="shared" ref="I12" si="13">
R12+AA12+AJ12+AS12+BB12+BK12</f>
        <v>
2673</v>
      </c>
      <c r="J12" s="633"/>
      <c r="K12" s="633"/>
      <c r="L12" s="633">
        <f t="shared" ref="L12" si="14">
U12+AD12+AM12+AV12+BE12++BN12</f>
        <v>
2554</v>
      </c>
      <c r="M12" s="633"/>
      <c r="N12" s="633"/>
      <c r="O12" s="633">
        <f t="shared" ref="O12" si="15">
R12+U12</f>
        <v>
892</v>
      </c>
      <c r="P12" s="633"/>
      <c r="Q12" s="633"/>
      <c r="R12" s="633">
        <v>
424</v>
      </c>
      <c r="S12" s="633"/>
      <c r="T12" s="633"/>
      <c r="U12" s="633">
        <v>
468</v>
      </c>
      <c r="V12" s="633"/>
      <c r="W12" s="633"/>
      <c r="X12" s="633">
        <f t="shared" ref="X12" si="16">
AA12+AD12</f>
        <v>
906</v>
      </c>
      <c r="Y12" s="633"/>
      <c r="Z12" s="633"/>
      <c r="AA12" s="633">
        <v>
471</v>
      </c>
      <c r="AB12" s="633"/>
      <c r="AC12" s="633"/>
      <c r="AD12" s="633">
        <v>
435</v>
      </c>
      <c r="AE12" s="633"/>
      <c r="AF12" s="633"/>
      <c r="AG12" s="633">
        <f t="shared" ref="AG12" si="17">
AJ12+AM12</f>
        <v>
897</v>
      </c>
      <c r="AH12" s="633"/>
      <c r="AI12" s="633"/>
      <c r="AJ12" s="633">
        <v>
457</v>
      </c>
      <c r="AK12" s="633"/>
      <c r="AL12" s="633"/>
      <c r="AM12" s="633">
        <v>
440</v>
      </c>
      <c r="AN12" s="633"/>
      <c r="AO12" s="633"/>
      <c r="AP12" s="633">
        <f t="shared" ref="AP12" si="18">
AS12+AV12</f>
        <v>
883</v>
      </c>
      <c r="AQ12" s="633"/>
      <c r="AR12" s="633"/>
      <c r="AS12" s="633">
        <v>
452</v>
      </c>
      <c r="AT12" s="633"/>
      <c r="AU12" s="633"/>
      <c r="AV12" s="633">
        <v>
431</v>
      </c>
      <c r="AW12" s="633"/>
      <c r="AX12" s="633"/>
      <c r="AY12" s="633">
        <f t="shared" ref="AY12" si="19">
BB12+BE12</f>
        <v>
863</v>
      </c>
      <c r="AZ12" s="633"/>
      <c r="BA12" s="633"/>
      <c r="BB12" s="633">
        <v>
435</v>
      </c>
      <c r="BC12" s="633"/>
      <c r="BD12" s="633"/>
      <c r="BE12" s="633">
        <v>
428</v>
      </c>
      <c r="BF12" s="633"/>
      <c r="BG12" s="633"/>
      <c r="BH12" s="633">
        <f t="shared" ref="BH12" si="20">
BK12+BN12</f>
        <v>
786</v>
      </c>
      <c r="BI12" s="633"/>
      <c r="BJ12" s="633"/>
      <c r="BK12" s="633">
        <v>
434</v>
      </c>
      <c r="BL12" s="633"/>
      <c r="BM12" s="633"/>
      <c r="BN12" s="633">
        <v>
352</v>
      </c>
      <c r="BO12" s="633"/>
      <c r="BP12" s="633"/>
      <c r="BQ12" s="633">
        <f>
BT12+BW12</f>
        <v>
50</v>
      </c>
      <c r="BR12" s="633"/>
      <c r="BS12" s="633"/>
      <c r="BT12" s="1194">
        <v>
35</v>
      </c>
      <c r="BU12" s="1194"/>
      <c r="BV12" s="1194"/>
      <c r="BW12" s="1194">
        <v>
15</v>
      </c>
      <c r="BX12" s="1194"/>
      <c r="BY12" s="1194"/>
      <c r="BZ12" s="633">
        <v>
163</v>
      </c>
      <c r="CA12" s="1395"/>
      <c r="CB12" s="1395"/>
      <c r="CC12" s="633">
        <v>
29</v>
      </c>
      <c r="CD12" s="633"/>
      <c r="CE12" s="633"/>
      <c r="CF12" s="633">
        <v>
29</v>
      </c>
      <c r="CG12" s="633"/>
      <c r="CH12" s="633"/>
      <c r="CI12" s="633">
        <v>
29</v>
      </c>
      <c r="CJ12" s="633"/>
      <c r="CK12" s="633"/>
      <c r="CL12" s="633">
        <v>
27</v>
      </c>
      <c r="CM12" s="633"/>
      <c r="CN12" s="633"/>
      <c r="CO12" s="633">
        <v>
26</v>
      </c>
      <c r="CP12" s="633"/>
      <c r="CQ12" s="633"/>
      <c r="CR12" s="633">
        <v>
23</v>
      </c>
      <c r="CS12" s="633"/>
      <c r="CT12" s="633"/>
      <c r="CU12" s="633" t="s">
        <v>
966</v>
      </c>
      <c r="CV12" s="633"/>
      <c r="CW12" s="634"/>
      <c r="CX12" s="5"/>
      <c r="CY12" s="5"/>
      <c r="CZ12" s="5"/>
      <c r="DA12" s="1142"/>
      <c r="DB12" s="1143"/>
      <c r="DC12" s="1140" t="s">
        <v>
432</v>
      </c>
      <c r="DD12" s="1401"/>
      <c r="DE12" s="590" t="s">
        <v>
433</v>
      </c>
      <c r="DF12" s="591"/>
      <c r="DG12" s="591"/>
      <c r="DH12" s="591"/>
      <c r="DI12" s="591"/>
      <c r="DJ12" s="592"/>
      <c r="DK12" s="632">
        <v>
65</v>
      </c>
      <c r="DL12" s="1395"/>
      <c r="DM12" s="1395"/>
      <c r="DN12" s="1395"/>
      <c r="DO12" s="1395"/>
      <c r="DP12" s="1194">
        <v>
65</v>
      </c>
      <c r="DQ12" s="1396"/>
      <c r="DR12" s="1396"/>
      <c r="DS12" s="1396"/>
      <c r="DT12" s="1396"/>
      <c r="DU12" s="633">
        <v>
63</v>
      </c>
      <c r="DV12" s="1395"/>
      <c r="DW12" s="1395"/>
      <c r="DX12" s="1395"/>
      <c r="DY12" s="1395"/>
      <c r="DZ12" s="633">
        <v>
61</v>
      </c>
      <c r="EA12" s="1395"/>
      <c r="EB12" s="1395"/>
      <c r="EC12" s="1395"/>
      <c r="ED12" s="1395"/>
      <c r="EE12" s="1194">
        <v>
59</v>
      </c>
      <c r="EF12" s="1396"/>
      <c r="EG12" s="1396"/>
      <c r="EH12" s="1396"/>
      <c r="EI12" s="1397"/>
      <c r="EJ12" s="38"/>
      <c r="EK12" s="341"/>
      <c r="EL12" s="341" t="s">
        <v>
756</v>
      </c>
      <c r="EM12" s="346"/>
      <c r="EN12" s="114"/>
      <c r="EO12" s="114"/>
      <c r="EP12" s="114"/>
      <c r="EQ12" s="114"/>
      <c r="ER12" s="114"/>
      <c r="ES12" s="114"/>
      <c r="ET12" s="114"/>
      <c r="EU12" s="114"/>
      <c r="EV12" s="114"/>
      <c r="EW12" s="114"/>
      <c r="EX12" s="114"/>
      <c r="EY12" s="114"/>
      <c r="EZ12" s="114"/>
      <c r="FA12" s="114"/>
      <c r="FB12" s="114"/>
      <c r="FC12" s="114"/>
      <c r="FD12" s="114"/>
      <c r="FE12" s="114"/>
      <c r="FF12" s="114"/>
      <c r="FG12" s="114"/>
      <c r="FH12" s="114"/>
      <c r="FI12" s="114"/>
      <c r="FJ12" s="114"/>
      <c r="FK12" s="114"/>
      <c r="FL12" s="114"/>
      <c r="FM12" s="114"/>
      <c r="FN12" s="114"/>
      <c r="FO12" s="114"/>
      <c r="FP12" s="114"/>
      <c r="FQ12" s="114"/>
      <c r="FR12" s="114"/>
      <c r="FS12" s="114"/>
      <c r="FT12" s="114"/>
      <c r="FU12" s="114"/>
      <c r="FV12" s="350"/>
      <c r="FW12" s="10"/>
      <c r="FX12" s="43"/>
    </row>
    <row r="13" spans="1:180" ht="18" customHeight="1" x14ac:dyDescent="0.15">
      <c r="A13" s="342"/>
      <c r="B13" s="336"/>
      <c r="C13" s="580"/>
      <c r="D13" s="1325"/>
      <c r="E13" s="343"/>
      <c r="F13" s="1408"/>
      <c r="G13" s="1395"/>
      <c r="H13" s="1395"/>
      <c r="I13" s="633"/>
      <c r="J13" s="633"/>
      <c r="K13" s="633"/>
      <c r="L13" s="633"/>
      <c r="M13" s="633"/>
      <c r="N13" s="633"/>
      <c r="O13" s="1395"/>
      <c r="P13" s="1395"/>
      <c r="Q13" s="1395"/>
      <c r="R13" s="1395"/>
      <c r="S13" s="1395"/>
      <c r="T13" s="1395"/>
      <c r="U13" s="1395"/>
      <c r="V13" s="1395"/>
      <c r="W13" s="1395"/>
      <c r="X13" s="1395"/>
      <c r="Y13" s="1395"/>
      <c r="Z13" s="1395"/>
      <c r="AA13" s="1395"/>
      <c r="AB13" s="1395"/>
      <c r="AC13" s="1395"/>
      <c r="AD13" s="1395"/>
      <c r="AE13" s="1395"/>
      <c r="AF13" s="1395"/>
      <c r="AG13" s="1395"/>
      <c r="AH13" s="1395"/>
      <c r="AI13" s="1395"/>
      <c r="AJ13" s="1395"/>
      <c r="AK13" s="1395"/>
      <c r="AL13" s="1395"/>
      <c r="AM13" s="633"/>
      <c r="AN13" s="633"/>
      <c r="AO13" s="633"/>
      <c r="AP13" s="1395"/>
      <c r="AQ13" s="1395"/>
      <c r="AR13" s="1395"/>
      <c r="AS13" s="1395"/>
      <c r="AT13" s="1395"/>
      <c r="AU13" s="1395"/>
      <c r="AV13" s="1395"/>
      <c r="AW13" s="1395"/>
      <c r="AX13" s="1395"/>
      <c r="AY13" s="1395"/>
      <c r="AZ13" s="1395"/>
      <c r="BA13" s="1395"/>
      <c r="BB13" s="1395"/>
      <c r="BC13" s="1395"/>
      <c r="BD13" s="1395"/>
      <c r="BE13" s="1395"/>
      <c r="BF13" s="1251"/>
      <c r="BG13" s="1405"/>
      <c r="BH13" s="1405"/>
      <c r="BI13" s="1405"/>
      <c r="BJ13" s="1395"/>
      <c r="BK13" s="1395"/>
      <c r="BL13" s="1395"/>
      <c r="BM13" s="1395"/>
      <c r="BN13" s="1395"/>
      <c r="BO13" s="1395"/>
      <c r="BP13" s="1395"/>
      <c r="BQ13" s="1395"/>
      <c r="BR13" s="1395"/>
      <c r="BS13" s="1395"/>
      <c r="BT13" s="1396"/>
      <c r="BU13" s="1396"/>
      <c r="BV13" s="1396"/>
      <c r="BW13" s="1396"/>
      <c r="BX13" s="1396"/>
      <c r="BY13" s="1396"/>
      <c r="BZ13" s="1395"/>
      <c r="CA13" s="1395"/>
      <c r="CB13" s="1395"/>
      <c r="CC13" s="633"/>
      <c r="CD13" s="633"/>
      <c r="CE13" s="633"/>
      <c r="CF13" s="633"/>
      <c r="CG13" s="633"/>
      <c r="CH13" s="633"/>
      <c r="CI13" s="633"/>
      <c r="CJ13" s="633"/>
      <c r="CK13" s="633"/>
      <c r="CL13" s="633"/>
      <c r="CM13" s="633"/>
      <c r="CN13" s="633"/>
      <c r="CO13" s="633"/>
      <c r="CP13" s="633"/>
      <c r="CQ13" s="633"/>
      <c r="CR13" s="633"/>
      <c r="CS13" s="633"/>
      <c r="CT13" s="633"/>
      <c r="CU13" s="1395"/>
      <c r="CV13" s="1395"/>
      <c r="CW13" s="1399"/>
      <c r="CX13" s="5"/>
      <c r="CY13" s="5"/>
      <c r="CZ13" s="5"/>
      <c r="DA13" s="1142"/>
      <c r="DB13" s="1143"/>
      <c r="DC13" s="1142"/>
      <c r="DD13" s="1402"/>
      <c r="DE13" s="1146" t="s">
        <v>
437</v>
      </c>
      <c r="DF13" s="1147"/>
      <c r="DG13" s="1147"/>
      <c r="DH13" s="1148"/>
      <c r="DI13" s="1114" t="s">
        <v>
438</v>
      </c>
      <c r="DJ13" s="1116"/>
      <c r="DK13" s="632">
        <v>
6</v>
      </c>
      <c r="DL13" s="1395"/>
      <c r="DM13" s="1395"/>
      <c r="DN13" s="1395"/>
      <c r="DO13" s="1395"/>
      <c r="DP13" s="1194">
        <v>
5</v>
      </c>
      <c r="DQ13" s="1396"/>
      <c r="DR13" s="1396"/>
      <c r="DS13" s="1396"/>
      <c r="DT13" s="1396"/>
      <c r="DU13" s="633">
        <v>
7</v>
      </c>
      <c r="DV13" s="1395"/>
      <c r="DW13" s="1395"/>
      <c r="DX13" s="1395"/>
      <c r="DY13" s="1395"/>
      <c r="DZ13" s="633">
        <v>
7</v>
      </c>
      <c r="EA13" s="1395"/>
      <c r="EB13" s="1395"/>
      <c r="EC13" s="1395"/>
      <c r="ED13" s="1395"/>
      <c r="EE13" s="1194">
        <v>
7</v>
      </c>
      <c r="EF13" s="1396"/>
      <c r="EG13" s="1396"/>
      <c r="EH13" s="1396"/>
      <c r="EI13" s="1397"/>
      <c r="EJ13" s="78"/>
      <c r="EK13" s="348"/>
      <c r="EL13" s="337" t="s">
        <v>
446</v>
      </c>
      <c r="EM13" s="337"/>
      <c r="EN13" s="337"/>
      <c r="EO13" s="337"/>
      <c r="EP13" s="337"/>
      <c r="EQ13" s="337"/>
      <c r="ER13" s="337"/>
      <c r="ES13" s="337"/>
      <c r="ET13" s="337"/>
      <c r="EU13" s="52"/>
      <c r="EV13" s="10"/>
      <c r="EW13" s="10"/>
      <c r="EX13" s="10"/>
      <c r="EY13" s="52"/>
      <c r="EZ13" s="52"/>
      <c r="FA13" s="10"/>
      <c r="FB13" s="10"/>
      <c r="FC13" s="10"/>
      <c r="FD13" s="10"/>
      <c r="FE13" s="10"/>
      <c r="FF13" s="10"/>
      <c r="FG13" s="10"/>
      <c r="FH13" s="52"/>
      <c r="FI13" s="52"/>
      <c r="FJ13" s="10"/>
      <c r="FK13" s="10"/>
      <c r="FL13" s="52"/>
      <c r="FM13" s="10"/>
      <c r="FN13" s="10"/>
      <c r="FO13" s="10"/>
      <c r="FP13" s="10"/>
      <c r="FQ13" s="10"/>
      <c r="FR13" s="10"/>
      <c r="FS13" s="10"/>
      <c r="FT13" s="10"/>
      <c r="FU13" s="10"/>
      <c r="FV13" s="14"/>
      <c r="FW13" s="14"/>
      <c r="FX13" s="43"/>
    </row>
    <row r="14" spans="1:180" ht="18" customHeight="1" x14ac:dyDescent="0.15">
      <c r="A14" s="636" t="s">
        <v>
856</v>
      </c>
      <c r="B14" s="580"/>
      <c r="C14" s="580" t="s">
        <v>
850</v>
      </c>
      <c r="D14" s="1325" t="s">
        <v>
216</v>
      </c>
      <c r="E14" s="343"/>
      <c r="F14" s="632">
        <f>
I14+L14</f>
        <v>
5480</v>
      </c>
      <c r="G14" s="1395"/>
      <c r="H14" s="1395"/>
      <c r="I14" s="633">
        <f>
R14+AA14+AJ14+AS14+BB14+BK14</f>
        <v>
2804</v>
      </c>
      <c r="J14" s="633"/>
      <c r="K14" s="633"/>
      <c r="L14" s="633">
        <f>
U14+AD14+AM14+AV14+BE14++BN14</f>
        <v>
2676</v>
      </c>
      <c r="M14" s="633"/>
      <c r="N14" s="633"/>
      <c r="O14" s="633">
        <f>
R14+U14</f>
        <v>
975</v>
      </c>
      <c r="P14" s="633"/>
      <c r="Q14" s="633"/>
      <c r="R14" s="633">
        <v>
519</v>
      </c>
      <c r="S14" s="1395"/>
      <c r="T14" s="1395"/>
      <c r="U14" s="633">
        <v>
456</v>
      </c>
      <c r="V14" s="1395"/>
      <c r="W14" s="1395"/>
      <c r="X14" s="633">
        <f>
AA14+AD14</f>
        <v>
899</v>
      </c>
      <c r="Y14" s="633"/>
      <c r="Z14" s="633"/>
      <c r="AA14" s="633">
        <v>
426</v>
      </c>
      <c r="AB14" s="1395"/>
      <c r="AC14" s="1395"/>
      <c r="AD14" s="633">
        <v>
473</v>
      </c>
      <c r="AE14" s="1395"/>
      <c r="AF14" s="1395"/>
      <c r="AG14" s="633">
        <f>
AJ14+AM14</f>
        <v>
917</v>
      </c>
      <c r="AH14" s="633"/>
      <c r="AI14" s="633"/>
      <c r="AJ14" s="633">
        <v>
476</v>
      </c>
      <c r="AK14" s="1395"/>
      <c r="AL14" s="1395"/>
      <c r="AM14" s="633">
        <v>
441</v>
      </c>
      <c r="AN14" s="1395"/>
      <c r="AO14" s="1395"/>
      <c r="AP14" s="633">
        <f>
AS14+AV14</f>
        <v>
910</v>
      </c>
      <c r="AQ14" s="633"/>
      <c r="AR14" s="633"/>
      <c r="AS14" s="633">
        <v>
469</v>
      </c>
      <c r="AT14" s="1395"/>
      <c r="AU14" s="1395"/>
      <c r="AV14" s="633">
        <v>
441</v>
      </c>
      <c r="AW14" s="1395"/>
      <c r="AX14" s="1395"/>
      <c r="AY14" s="633">
        <f>
BB14+BE14</f>
        <v>
903</v>
      </c>
      <c r="AZ14" s="633"/>
      <c r="BA14" s="633"/>
      <c r="BB14" s="633">
        <v>
471</v>
      </c>
      <c r="BC14" s="1395"/>
      <c r="BD14" s="1395"/>
      <c r="BE14" s="633">
        <v>
432</v>
      </c>
      <c r="BF14" s="1251"/>
      <c r="BG14" s="1405"/>
      <c r="BH14" s="1251">
        <f>
BK14+BN14</f>
        <v>
876</v>
      </c>
      <c r="BI14" s="1251"/>
      <c r="BJ14" s="633"/>
      <c r="BK14" s="633">
        <v>
443</v>
      </c>
      <c r="BL14" s="1395"/>
      <c r="BM14" s="1395"/>
      <c r="BN14" s="633">
        <v>
433</v>
      </c>
      <c r="BO14" s="1395"/>
      <c r="BP14" s="1395"/>
      <c r="BQ14" s="633">
        <v>
51</v>
      </c>
      <c r="BR14" s="633"/>
      <c r="BS14" s="633"/>
      <c r="BT14" s="1194">
        <v>
35</v>
      </c>
      <c r="BU14" s="1396"/>
      <c r="BV14" s="1396"/>
      <c r="BW14" s="1194">
        <v>
16</v>
      </c>
      <c r="BX14" s="1396"/>
      <c r="BY14" s="1396"/>
      <c r="BZ14" s="633">
        <v>
169</v>
      </c>
      <c r="CA14" s="1395"/>
      <c r="CB14" s="1395"/>
      <c r="CC14" s="633">
        <v>
31</v>
      </c>
      <c r="CD14" s="1395"/>
      <c r="CE14" s="1395"/>
      <c r="CF14" s="633">
        <v>
29</v>
      </c>
      <c r="CG14" s="1395"/>
      <c r="CH14" s="1395"/>
      <c r="CI14" s="633">
        <v>
27</v>
      </c>
      <c r="CJ14" s="1395"/>
      <c r="CK14" s="1395"/>
      <c r="CL14" s="633">
        <v>
29</v>
      </c>
      <c r="CM14" s="1395"/>
      <c r="CN14" s="1395"/>
      <c r="CO14" s="633">
        <v>
27</v>
      </c>
      <c r="CP14" s="1395"/>
      <c r="CQ14" s="1395"/>
      <c r="CR14" s="633">
        <v>
26</v>
      </c>
      <c r="CS14" s="1395"/>
      <c r="CT14" s="1395"/>
      <c r="CU14" s="633" t="s">
        <v>
969</v>
      </c>
      <c r="CV14" s="1395"/>
      <c r="CW14" s="1399"/>
      <c r="CX14" s="5"/>
      <c r="CY14" s="5"/>
      <c r="CZ14" s="5"/>
      <c r="DA14" s="1142"/>
      <c r="DB14" s="1143"/>
      <c r="DC14" s="1144"/>
      <c r="DD14" s="1403"/>
      <c r="DE14" s="1158" t="s">
        <v>
440</v>
      </c>
      <c r="DF14" s="1159"/>
      <c r="DG14" s="1159"/>
      <c r="DH14" s="1160"/>
      <c r="DI14" s="1114" t="s">
        <v>
441</v>
      </c>
      <c r="DJ14" s="1116"/>
      <c r="DK14" s="1254">
        <v>
-1</v>
      </c>
      <c r="DL14" s="1242"/>
      <c r="DM14" s="1242"/>
      <c r="DN14" s="1242"/>
      <c r="DO14" s="1242"/>
      <c r="DP14" s="1242">
        <v>
-2</v>
      </c>
      <c r="DQ14" s="1242"/>
      <c r="DR14" s="1242"/>
      <c r="DS14" s="1242"/>
      <c r="DT14" s="1242"/>
      <c r="DU14" s="1242">
        <v>
-2</v>
      </c>
      <c r="DV14" s="1242"/>
      <c r="DW14" s="1242"/>
      <c r="DX14" s="1242"/>
      <c r="DY14" s="1242"/>
      <c r="DZ14" s="1242">
        <v>
-2</v>
      </c>
      <c r="EA14" s="1242"/>
      <c r="EB14" s="1242"/>
      <c r="EC14" s="1242"/>
      <c r="ED14" s="1242"/>
      <c r="EE14" s="1242">
        <v>
-2</v>
      </c>
      <c r="EF14" s="1242"/>
      <c r="EG14" s="1242"/>
      <c r="EH14" s="1242"/>
      <c r="EI14" s="1394"/>
      <c r="EJ14" s="78"/>
      <c r="EK14" s="337"/>
      <c r="EL14" s="337"/>
      <c r="EM14" s="337"/>
      <c r="EN14" s="337"/>
      <c r="EO14" s="337"/>
      <c r="EP14" s="337"/>
      <c r="EQ14" s="337"/>
      <c r="ER14" s="337"/>
      <c r="ES14" s="337"/>
      <c r="ET14" s="337"/>
      <c r="EU14" s="52"/>
      <c r="EV14" s="10"/>
      <c r="EW14" s="10"/>
      <c r="EX14" s="10"/>
      <c r="EY14" s="52"/>
      <c r="EZ14" s="52"/>
      <c r="FA14" s="10"/>
      <c r="FB14" s="10"/>
      <c r="FC14" s="10"/>
      <c r="FD14" s="10"/>
      <c r="FE14" s="10"/>
      <c r="FF14" s="10"/>
      <c r="FG14" s="10"/>
      <c r="FH14" s="52"/>
      <c r="FI14" s="52"/>
      <c r="FJ14" s="10"/>
      <c r="FK14" s="10"/>
      <c r="FL14" s="52"/>
      <c r="FM14" s="10"/>
      <c r="FN14" s="10"/>
      <c r="FO14" s="10"/>
      <c r="FP14" s="10"/>
      <c r="FQ14" s="10"/>
      <c r="FR14" s="10"/>
      <c r="FS14" s="10"/>
      <c r="FT14" s="10"/>
      <c r="FU14" s="10"/>
      <c r="FV14" s="14"/>
      <c r="FW14" s="14"/>
      <c r="FX14" s="43"/>
    </row>
    <row r="15" spans="1:180" ht="18" customHeight="1" x14ac:dyDescent="0.15">
      <c r="A15" s="933"/>
      <c r="B15" s="563"/>
      <c r="C15" s="563"/>
      <c r="D15" s="1406"/>
      <c r="E15" s="345"/>
      <c r="F15" s="1407"/>
      <c r="G15" s="1398"/>
      <c r="H15" s="1398"/>
      <c r="I15" s="639"/>
      <c r="J15" s="639"/>
      <c r="K15" s="639"/>
      <c r="L15" s="639"/>
      <c r="M15" s="639"/>
      <c r="N15" s="639"/>
      <c r="O15" s="1398"/>
      <c r="P15" s="1398"/>
      <c r="Q15" s="1398"/>
      <c r="R15" s="1398"/>
      <c r="S15" s="1398"/>
      <c r="T15" s="1398"/>
      <c r="U15" s="1398"/>
      <c r="V15" s="1398"/>
      <c r="W15" s="1398"/>
      <c r="X15" s="1398"/>
      <c r="Y15" s="1398"/>
      <c r="Z15" s="1398"/>
      <c r="AA15" s="1398"/>
      <c r="AB15" s="1398"/>
      <c r="AC15" s="1398"/>
      <c r="AD15" s="1398"/>
      <c r="AE15" s="1398"/>
      <c r="AF15" s="1398"/>
      <c r="AG15" s="1398"/>
      <c r="AH15" s="1398"/>
      <c r="AI15" s="1398"/>
      <c r="AJ15" s="1398"/>
      <c r="AK15" s="1398"/>
      <c r="AL15" s="1398"/>
      <c r="AM15" s="1398"/>
      <c r="AN15" s="1398"/>
      <c r="AO15" s="1398"/>
      <c r="AP15" s="1398"/>
      <c r="AQ15" s="1398"/>
      <c r="AR15" s="1398"/>
      <c r="AS15" s="1398"/>
      <c r="AT15" s="1398"/>
      <c r="AU15" s="1398"/>
      <c r="AV15" s="1398"/>
      <c r="AW15" s="1398"/>
      <c r="AX15" s="1398"/>
      <c r="AY15" s="1398"/>
      <c r="AZ15" s="1398"/>
      <c r="BA15" s="1398"/>
      <c r="BB15" s="1398"/>
      <c r="BC15" s="1398"/>
      <c r="BD15" s="1398"/>
      <c r="BE15" s="1398"/>
      <c r="BF15" s="1398"/>
      <c r="BG15" s="1398"/>
      <c r="BH15" s="1398"/>
      <c r="BI15" s="1398"/>
      <c r="BJ15" s="1398"/>
      <c r="BK15" s="1398"/>
      <c r="BL15" s="1398"/>
      <c r="BM15" s="1398"/>
      <c r="BN15" s="1398"/>
      <c r="BO15" s="1398"/>
      <c r="BP15" s="1398"/>
      <c r="BQ15" s="1398"/>
      <c r="BR15" s="1398"/>
      <c r="BS15" s="1398"/>
      <c r="BT15" s="1404"/>
      <c r="BU15" s="1404"/>
      <c r="BV15" s="1404"/>
      <c r="BW15" s="1404"/>
      <c r="BX15" s="1404"/>
      <c r="BY15" s="1404"/>
      <c r="BZ15" s="1398"/>
      <c r="CA15" s="1398"/>
      <c r="CB15" s="1398"/>
      <c r="CC15" s="1398"/>
      <c r="CD15" s="1398"/>
      <c r="CE15" s="1398"/>
      <c r="CF15" s="1398"/>
      <c r="CG15" s="1398"/>
      <c r="CH15" s="1398"/>
      <c r="CI15" s="1398"/>
      <c r="CJ15" s="1398"/>
      <c r="CK15" s="1398"/>
      <c r="CL15" s="1398"/>
      <c r="CM15" s="1398"/>
      <c r="CN15" s="1398"/>
      <c r="CO15" s="1398"/>
      <c r="CP15" s="1398"/>
      <c r="CQ15" s="1398"/>
      <c r="CR15" s="1398"/>
      <c r="CS15" s="1398"/>
      <c r="CT15" s="1398"/>
      <c r="CU15" s="1398"/>
      <c r="CV15" s="1398"/>
      <c r="CW15" s="1400"/>
      <c r="CX15" s="5"/>
      <c r="CY15" s="5"/>
      <c r="CZ15" s="5"/>
      <c r="DA15" s="1144"/>
      <c r="DB15" s="1145"/>
      <c r="DC15" s="567" t="s">
        <v>
428</v>
      </c>
      <c r="DD15" s="567"/>
      <c r="DE15" s="567"/>
      <c r="DF15" s="567"/>
      <c r="DG15" s="567"/>
      <c r="DH15" s="567"/>
      <c r="DI15" s="567"/>
      <c r="DJ15" s="567"/>
      <c r="DK15" s="632">
        <v>
46</v>
      </c>
      <c r="DL15" s="1395"/>
      <c r="DM15" s="1395"/>
      <c r="DN15" s="1395"/>
      <c r="DO15" s="1395"/>
      <c r="DP15" s="1194">
        <v>
46</v>
      </c>
      <c r="DQ15" s="1396"/>
      <c r="DR15" s="1396"/>
      <c r="DS15" s="1396"/>
      <c r="DT15" s="1396"/>
      <c r="DU15" s="633">
        <v>
47</v>
      </c>
      <c r="DV15" s="1395"/>
      <c r="DW15" s="1395"/>
      <c r="DX15" s="1395"/>
      <c r="DY15" s="1395"/>
      <c r="DZ15" s="633">
        <v>
47</v>
      </c>
      <c r="EA15" s="1395"/>
      <c r="EB15" s="1395"/>
      <c r="EC15" s="1395"/>
      <c r="ED15" s="1395"/>
      <c r="EE15" s="1194">
        <v>
45</v>
      </c>
      <c r="EF15" s="1396"/>
      <c r="EG15" s="1396"/>
      <c r="EH15" s="1396"/>
      <c r="EI15" s="1397"/>
      <c r="EJ15" s="14"/>
      <c r="EK15" s="14"/>
      <c r="EL15" s="348"/>
      <c r="EM15" s="348"/>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92"/>
    </row>
    <row r="16" spans="1:180" ht="18" customHeight="1" x14ac:dyDescent="0.15">
      <c r="A16" s="31"/>
      <c r="B16" s="31"/>
      <c r="C16" s="1171" t="s">
        <v>
506</v>
      </c>
      <c r="D16" s="1088" t="s">
        <v>
507</v>
      </c>
      <c r="E16" s="1327"/>
      <c r="F16" s="1327"/>
      <c r="G16" s="1327"/>
      <c r="H16" s="1327"/>
      <c r="I16" s="1327"/>
      <c r="J16" s="1327"/>
      <c r="K16" s="1327"/>
      <c r="L16" s="1327"/>
      <c r="M16" s="1327"/>
      <c r="N16" s="1327"/>
      <c r="O16" s="1327"/>
      <c r="P16" s="1327"/>
      <c r="Q16" s="1327"/>
      <c r="R16" s="1327"/>
      <c r="S16" s="1327"/>
      <c r="T16" s="1327"/>
      <c r="U16" s="1327"/>
      <c r="V16" s="1327"/>
      <c r="W16" s="1327"/>
      <c r="X16" s="1327"/>
      <c r="Y16" s="1327"/>
      <c r="Z16" s="1327"/>
      <c r="AA16" s="1327"/>
      <c r="AB16" s="1327"/>
      <c r="AC16" s="1327"/>
      <c r="AD16" s="1327"/>
      <c r="AE16" s="1327"/>
      <c r="AF16" s="1327"/>
      <c r="AG16" s="1327"/>
      <c r="AH16" s="1327"/>
      <c r="AI16" s="1327"/>
      <c r="AJ16" s="1327"/>
      <c r="AK16" s="1327"/>
      <c r="AL16" s="1327"/>
      <c r="AM16" s="1327"/>
      <c r="AN16" s="1327"/>
      <c r="AO16" s="1327"/>
      <c r="AP16" s="1327"/>
      <c r="AQ16" s="1327"/>
      <c r="AR16" s="1327"/>
      <c r="AS16" s="1327"/>
      <c r="AT16" s="1327"/>
      <c r="AU16" s="1327"/>
      <c r="AV16" s="115"/>
      <c r="AW16" s="115"/>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5"/>
      <c r="CY16" s="5"/>
      <c r="CZ16" s="5"/>
      <c r="DA16" s="154"/>
      <c r="DB16" s="116"/>
      <c r="DC16" s="1140" t="s">
        <v>
52</v>
      </c>
      <c r="DD16" s="1141"/>
      <c r="DE16" s="1114" t="s">
        <v>
83</v>
      </c>
      <c r="DF16" s="1115"/>
      <c r="DG16" s="1115"/>
      <c r="DH16" s="1115"/>
      <c r="DI16" s="1115"/>
      <c r="DJ16" s="1116"/>
      <c r="DK16" s="632">
        <v>
149</v>
      </c>
      <c r="DL16" s="633"/>
      <c r="DM16" s="633"/>
      <c r="DN16" s="633"/>
      <c r="DO16" s="633"/>
      <c r="DP16" s="1194">
        <v>
146</v>
      </c>
      <c r="DQ16" s="1194"/>
      <c r="DR16" s="1194"/>
      <c r="DS16" s="1194"/>
      <c r="DT16" s="1194"/>
      <c r="DU16" s="633">
        <v>
155</v>
      </c>
      <c r="DV16" s="633"/>
      <c r="DW16" s="633"/>
      <c r="DX16" s="633"/>
      <c r="DY16" s="633"/>
      <c r="DZ16" s="633">
        <v>
141</v>
      </c>
      <c r="EA16" s="633"/>
      <c r="EB16" s="633"/>
      <c r="EC16" s="633"/>
      <c r="ED16" s="633"/>
      <c r="EE16" s="1194">
        <v>
141</v>
      </c>
      <c r="EF16" s="1194"/>
      <c r="EG16" s="1194"/>
      <c r="EH16" s="1194"/>
      <c r="EI16" s="1195"/>
      <c r="EJ16" s="8"/>
      <c r="EL16" s="545" t="s">
        <v>
529</v>
      </c>
      <c r="EM16" s="545"/>
      <c r="EN16" s="53" t="s">
        <v>
3</v>
      </c>
      <c r="EO16" s="53" t="s">
        <v>
63</v>
      </c>
      <c r="EP16" s="53"/>
      <c r="EQ16" s="11" t="s">
        <v>
508</v>
      </c>
      <c r="ER16" s="68"/>
      <c r="ES16" s="68"/>
      <c r="ET16" s="68"/>
      <c r="EU16" s="68"/>
      <c r="EV16" s="68"/>
      <c r="EW16" s="68"/>
      <c r="EX16" s="68"/>
      <c r="EY16" s="68"/>
      <c r="EZ16" s="68"/>
      <c r="FA16" s="68"/>
      <c r="FB16" s="68"/>
      <c r="FC16" s="68"/>
      <c r="FD16" s="68"/>
      <c r="FE16" s="68"/>
      <c r="FF16" s="68"/>
      <c r="FG16" s="68"/>
      <c r="FH16" s="68"/>
      <c r="FI16" s="68"/>
      <c r="FJ16" s="68"/>
      <c r="FK16" s="68"/>
      <c r="FL16" s="68"/>
      <c r="FM16" s="85"/>
      <c r="FN16" s="85"/>
      <c r="FO16" s="85"/>
      <c r="FP16" s="85"/>
      <c r="FQ16" s="85"/>
      <c r="FR16" s="85"/>
      <c r="FS16" s="85"/>
      <c r="FT16" s="85"/>
      <c r="FU16" s="85"/>
      <c r="FV16" s="85"/>
      <c r="FW16" s="85"/>
      <c r="FX16" s="92"/>
    </row>
    <row r="17" spans="1:187" ht="18" customHeight="1" x14ac:dyDescent="0.15">
      <c r="A17" s="38"/>
      <c r="C17" s="1174"/>
      <c r="D17" s="1174"/>
      <c r="E17" s="1174"/>
      <c r="F17" s="1174"/>
      <c r="G17" s="1174"/>
      <c r="H17" s="1174"/>
      <c r="I17" s="1174"/>
      <c r="J17" s="1174"/>
      <c r="K17" s="1174"/>
      <c r="L17" s="1174"/>
      <c r="M17" s="1174"/>
      <c r="N17" s="1174"/>
      <c r="O17" s="1174"/>
      <c r="P17" s="1174"/>
      <c r="Q17" s="1174"/>
      <c r="R17" s="1174"/>
      <c r="S17" s="1174"/>
      <c r="T17" s="1174"/>
      <c r="U17" s="1174"/>
      <c r="V17" s="1174"/>
      <c r="W17" s="1174"/>
      <c r="X17" s="1174"/>
      <c r="Y17" s="1174"/>
      <c r="Z17" s="1174"/>
      <c r="AA17" s="1174"/>
      <c r="AB17" s="1174"/>
      <c r="AC17" s="1174"/>
      <c r="AD17" s="1174"/>
      <c r="AE17" s="1174"/>
      <c r="AF17" s="1174"/>
      <c r="AG17" s="1174"/>
      <c r="AH17" s="1174"/>
      <c r="AI17" s="1174"/>
      <c r="AJ17" s="1174"/>
      <c r="AK17" s="1174"/>
      <c r="AL17" s="1174"/>
      <c r="AM17" s="1174"/>
      <c r="AN17" s="1174"/>
      <c r="AO17" s="1174"/>
      <c r="AP17" s="1174"/>
      <c r="AQ17" s="1174"/>
      <c r="AR17" s="1174"/>
      <c r="AS17" s="1174"/>
      <c r="AT17" s="1174"/>
      <c r="AU17" s="1174"/>
      <c r="AV17" s="115"/>
      <c r="AW17" s="115"/>
      <c r="AX17" s="22"/>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1392" t="s">
        <v>
509</v>
      </c>
      <c r="DB17" s="1393"/>
      <c r="DC17" s="1144"/>
      <c r="DD17" s="1145"/>
      <c r="DE17" s="1114" t="s">
        <v>
84</v>
      </c>
      <c r="DF17" s="1115"/>
      <c r="DG17" s="1115"/>
      <c r="DH17" s="1115"/>
      <c r="DI17" s="1115"/>
      <c r="DJ17" s="1116"/>
      <c r="DK17" s="632">
        <v>
94</v>
      </c>
      <c r="DL17" s="633"/>
      <c r="DM17" s="633"/>
      <c r="DN17" s="633"/>
      <c r="DO17" s="633"/>
      <c r="DP17" s="1194">
        <v>
100</v>
      </c>
      <c r="DQ17" s="1194"/>
      <c r="DR17" s="1194"/>
      <c r="DS17" s="1194"/>
      <c r="DT17" s="1194"/>
      <c r="DU17" s="633">
        <v>
100</v>
      </c>
      <c r="DV17" s="633"/>
      <c r="DW17" s="633"/>
      <c r="DX17" s="633"/>
      <c r="DY17" s="633"/>
      <c r="DZ17" s="633">
        <v>
102</v>
      </c>
      <c r="EA17" s="633"/>
      <c r="EB17" s="633"/>
      <c r="EC17" s="633"/>
      <c r="ED17" s="633"/>
      <c r="EE17" s="1194">
        <v>
97</v>
      </c>
      <c r="EF17" s="1194"/>
      <c r="EG17" s="1194"/>
      <c r="EH17" s="1194"/>
      <c r="EI17" s="1195"/>
      <c r="EJ17" s="5"/>
      <c r="EK17" s="5"/>
      <c r="EL17" s="5"/>
      <c r="EM17" s="5"/>
      <c r="EN17" s="5"/>
      <c r="EO17" s="5"/>
      <c r="EP17" s="5"/>
      <c r="EQ17" s="5"/>
      <c r="ER17" s="5"/>
      <c r="ES17" s="85"/>
      <c r="ET17" s="85"/>
      <c r="EU17" s="85"/>
      <c r="EV17" s="5"/>
      <c r="EW17" s="5"/>
      <c r="EX17" s="5"/>
      <c r="EY17" s="5"/>
      <c r="EZ17" s="5"/>
      <c r="FA17" s="5"/>
      <c r="FB17" s="5"/>
      <c r="FC17" s="5"/>
      <c r="FD17" s="5"/>
      <c r="FE17" s="5"/>
      <c r="FF17" s="5"/>
      <c r="FG17" s="5"/>
      <c r="FH17" s="5"/>
      <c r="FI17" s="5"/>
      <c r="FJ17" s="79"/>
      <c r="FK17" s="79"/>
      <c r="FL17" s="79"/>
      <c r="FM17" s="85"/>
      <c r="FN17" s="85"/>
      <c r="FO17" s="85"/>
      <c r="FQ17" s="111"/>
      <c r="FR17" s="111"/>
      <c r="FS17" s="111"/>
      <c r="FT17" s="1389" t="s">
        <v>
860</v>
      </c>
      <c r="FU17" s="1389"/>
      <c r="FV17" s="1389"/>
      <c r="FW17" s="1389"/>
      <c r="FX17" s="1389"/>
    </row>
    <row r="18" spans="1:187" ht="18" customHeight="1" x14ac:dyDescent="0.15">
      <c r="A18" s="43"/>
      <c r="C18" s="1174"/>
      <c r="D18" s="1174"/>
      <c r="E18" s="1174"/>
      <c r="F18" s="1174"/>
      <c r="G18" s="1174"/>
      <c r="H18" s="1174"/>
      <c r="I18" s="1174"/>
      <c r="J18" s="1174"/>
      <c r="K18" s="1174"/>
      <c r="L18" s="1174"/>
      <c r="M18" s="1174"/>
      <c r="N18" s="1174"/>
      <c r="O18" s="1174"/>
      <c r="P18" s="1174"/>
      <c r="Q18" s="1174"/>
      <c r="R18" s="1174"/>
      <c r="S18" s="1174"/>
      <c r="T18" s="1174"/>
      <c r="U18" s="1174"/>
      <c r="V18" s="1174"/>
      <c r="W18" s="1174"/>
      <c r="X18" s="1174"/>
      <c r="Y18" s="1174"/>
      <c r="Z18" s="1174"/>
      <c r="AA18" s="1174"/>
      <c r="AB18" s="1174"/>
      <c r="AC18" s="1174"/>
      <c r="AD18" s="1174"/>
      <c r="AE18" s="1174"/>
      <c r="AF18" s="1174"/>
      <c r="AG18" s="1174"/>
      <c r="AH18" s="1174"/>
      <c r="AI18" s="1174"/>
      <c r="AJ18" s="1174"/>
      <c r="AK18" s="1174"/>
      <c r="AL18" s="1174"/>
      <c r="AM18" s="1174"/>
      <c r="AN18" s="1174"/>
      <c r="AO18" s="1174"/>
      <c r="AP18" s="1174"/>
      <c r="AQ18" s="1174"/>
      <c r="AR18" s="1174"/>
      <c r="AS18" s="1174"/>
      <c r="AT18" s="1174"/>
      <c r="AU18" s="1174"/>
      <c r="AV18" s="5"/>
      <c r="AW18" s="22"/>
      <c r="AX18" s="22"/>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1392"/>
      <c r="DB18" s="1393"/>
      <c r="DC18" s="1140" t="s">
        <v>
423</v>
      </c>
      <c r="DD18" s="1141"/>
      <c r="DE18" s="1114" t="s">
        <v>
83</v>
      </c>
      <c r="DF18" s="1115"/>
      <c r="DG18" s="1115"/>
      <c r="DH18" s="1115"/>
      <c r="DI18" s="1115"/>
      <c r="DJ18" s="1116"/>
      <c r="DK18" s="632">
        <v>
14</v>
      </c>
      <c r="DL18" s="633"/>
      <c r="DM18" s="633"/>
      <c r="DN18" s="633"/>
      <c r="DO18" s="633"/>
      <c r="DP18" s="1194">
        <v>
14</v>
      </c>
      <c r="DQ18" s="1194"/>
      <c r="DR18" s="1194"/>
      <c r="DS18" s="1194"/>
      <c r="DT18" s="1194"/>
      <c r="DU18" s="633">
        <v>
15</v>
      </c>
      <c r="DV18" s="633"/>
      <c r="DW18" s="633"/>
      <c r="DX18" s="633"/>
      <c r="DY18" s="633"/>
      <c r="DZ18" s="633">
        <v>
13</v>
      </c>
      <c r="EA18" s="633"/>
      <c r="EB18" s="633"/>
      <c r="EC18" s="633"/>
      <c r="ED18" s="633"/>
      <c r="EE18" s="1194">
        <v>
14</v>
      </c>
      <c r="EF18" s="1194"/>
      <c r="EG18" s="1194"/>
      <c r="EH18" s="1194"/>
      <c r="EI18" s="1195"/>
      <c r="EJ18" s="572" t="s">
        <v>
407</v>
      </c>
      <c r="EK18" s="565"/>
      <c r="EL18" s="565"/>
      <c r="EM18" s="565"/>
      <c r="EN18" s="565"/>
      <c r="EO18" s="566"/>
      <c r="EP18" s="1114" t="s">
        <v>
510</v>
      </c>
      <c r="EQ18" s="1115"/>
      <c r="ER18" s="1115"/>
      <c r="ES18" s="1115"/>
      <c r="ET18" s="1115"/>
      <c r="EU18" s="1115"/>
      <c r="EV18" s="1115"/>
      <c r="EW18" s="1115"/>
      <c r="EX18" s="1115"/>
      <c r="EY18" s="1115"/>
      <c r="EZ18" s="1115"/>
      <c r="FA18" s="1115"/>
      <c r="FB18" s="1115"/>
      <c r="FC18" s="1115"/>
      <c r="FD18" s="1115"/>
      <c r="FE18" s="1115"/>
      <c r="FF18" s="1115"/>
      <c r="FG18" s="1115"/>
      <c r="FH18" s="1115"/>
      <c r="FI18" s="1115"/>
      <c r="FJ18" s="1115"/>
      <c r="FK18" s="1115"/>
      <c r="FL18" s="1115"/>
      <c r="FM18" s="1115"/>
      <c r="FN18" s="1115"/>
      <c r="FO18" s="1115"/>
      <c r="FP18" s="1116"/>
      <c r="FQ18" s="1337" t="s">
        <v>
511</v>
      </c>
      <c r="FR18" s="1338"/>
      <c r="FS18" s="1339"/>
      <c r="FT18" s="590" t="s">
        <v>
100</v>
      </c>
      <c r="FU18" s="591"/>
      <c r="FV18" s="591"/>
      <c r="FW18" s="591"/>
      <c r="FX18" s="592"/>
      <c r="FY18" s="5"/>
      <c r="FZ18" s="43"/>
    </row>
    <row r="19" spans="1:187" ht="18" customHeight="1" x14ac:dyDescent="0.15">
      <c r="A19" s="43"/>
      <c r="C19" s="11"/>
      <c r="D19" s="11"/>
      <c r="E19" s="11"/>
      <c r="F19" s="11"/>
      <c r="G19" s="11"/>
      <c r="H19" s="11"/>
      <c r="I19" s="11"/>
      <c r="J19" s="11"/>
      <c r="K19" s="11"/>
      <c r="L19" s="11"/>
      <c r="M19" s="5"/>
      <c r="N19" s="5"/>
      <c r="O19" s="5"/>
      <c r="P19" s="5"/>
      <c r="Q19" s="5"/>
      <c r="R19" s="5"/>
      <c r="S19" s="5"/>
      <c r="T19" s="5"/>
      <c r="U19" s="43"/>
      <c r="V19" s="43"/>
      <c r="W19" s="43"/>
      <c r="X19" s="43"/>
      <c r="Y19" s="43"/>
      <c r="Z19" s="43"/>
      <c r="AA19" s="43"/>
      <c r="AB19" s="43"/>
      <c r="AC19" s="43"/>
      <c r="AD19" s="5"/>
      <c r="AE19" s="5"/>
      <c r="AF19" s="5"/>
      <c r="AG19" s="5"/>
      <c r="AH19" s="5"/>
      <c r="AI19" s="5"/>
      <c r="AJ19" s="5"/>
      <c r="AK19" s="5"/>
      <c r="AL19" s="5"/>
      <c r="AM19" s="5"/>
      <c r="AN19" s="5"/>
      <c r="AO19" s="5"/>
      <c r="AP19" s="5"/>
      <c r="AQ19" s="5"/>
      <c r="AR19" s="5"/>
      <c r="AS19" s="5"/>
      <c r="AT19" s="5"/>
      <c r="AU19" s="5"/>
      <c r="AV19" s="5"/>
      <c r="AW19" s="22"/>
      <c r="AX19" s="22"/>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1392"/>
      <c r="DB19" s="1393"/>
      <c r="DC19" s="1144"/>
      <c r="DD19" s="1145"/>
      <c r="DE19" s="1114" t="s">
        <v>
84</v>
      </c>
      <c r="DF19" s="1115"/>
      <c r="DG19" s="1115"/>
      <c r="DH19" s="1115"/>
      <c r="DI19" s="1115"/>
      <c r="DJ19" s="1116"/>
      <c r="DK19" s="632">
        <v>
8</v>
      </c>
      <c r="DL19" s="633"/>
      <c r="DM19" s="633"/>
      <c r="DN19" s="633"/>
      <c r="DO19" s="633"/>
      <c r="DP19" s="1194">
        <v>
8</v>
      </c>
      <c r="DQ19" s="1194"/>
      <c r="DR19" s="1194"/>
      <c r="DS19" s="1194"/>
      <c r="DT19" s="1194"/>
      <c r="DU19" s="633">
        <v>
8</v>
      </c>
      <c r="DV19" s="633"/>
      <c r="DW19" s="633"/>
      <c r="DX19" s="633"/>
      <c r="DY19" s="633"/>
      <c r="DZ19" s="633">
        <v>
10</v>
      </c>
      <c r="EA19" s="633"/>
      <c r="EB19" s="633"/>
      <c r="EC19" s="633"/>
      <c r="ED19" s="633"/>
      <c r="EE19" s="1194">
        <v>
9</v>
      </c>
      <c r="EF19" s="1194"/>
      <c r="EG19" s="1194"/>
      <c r="EH19" s="1194"/>
      <c r="EI19" s="1195"/>
      <c r="EJ19" s="844"/>
      <c r="EK19" s="598"/>
      <c r="EL19" s="598"/>
      <c r="EM19" s="598"/>
      <c r="EN19" s="598"/>
      <c r="EO19" s="845"/>
      <c r="EP19" s="590" t="s">
        <v>
52</v>
      </c>
      <c r="EQ19" s="591"/>
      <c r="ER19" s="591"/>
      <c r="ES19" s="591"/>
      <c r="ET19" s="591"/>
      <c r="EU19" s="591"/>
      <c r="EV19" s="591"/>
      <c r="EW19" s="591"/>
      <c r="EX19" s="592"/>
      <c r="EY19" s="590" t="s">
        <v>
462</v>
      </c>
      <c r="EZ19" s="591"/>
      <c r="FA19" s="591"/>
      <c r="FB19" s="591"/>
      <c r="FC19" s="591"/>
      <c r="FD19" s="592"/>
      <c r="FE19" s="590" t="s">
        <v>
463</v>
      </c>
      <c r="FF19" s="591"/>
      <c r="FG19" s="591"/>
      <c r="FH19" s="591"/>
      <c r="FI19" s="591"/>
      <c r="FJ19" s="592"/>
      <c r="FK19" s="590" t="s">
        <v>
464</v>
      </c>
      <c r="FL19" s="591"/>
      <c r="FM19" s="591"/>
      <c r="FN19" s="591"/>
      <c r="FO19" s="591"/>
      <c r="FP19" s="592"/>
      <c r="FQ19" s="1340"/>
      <c r="FR19" s="1341"/>
      <c r="FS19" s="1342"/>
      <c r="FT19" s="572" t="s">
        <v>
433</v>
      </c>
      <c r="FU19" s="565"/>
      <c r="FV19" s="565"/>
      <c r="FW19" s="566"/>
      <c r="FX19" s="1346" t="s">
        <v>
468</v>
      </c>
      <c r="FY19" s="5"/>
      <c r="FZ19" s="43"/>
    </row>
    <row r="20" spans="1:187" ht="18" customHeight="1" x14ac:dyDescent="0.15">
      <c r="A20" s="43"/>
      <c r="C20" s="11"/>
      <c r="D20" s="11"/>
      <c r="E20" s="11"/>
      <c r="F20" s="11"/>
      <c r="G20" s="11"/>
      <c r="H20" s="11"/>
      <c r="I20" s="11"/>
      <c r="J20" s="11"/>
      <c r="K20" s="11"/>
      <c r="L20" s="11"/>
      <c r="M20" s="5"/>
      <c r="N20" s="5"/>
      <c r="O20" s="5"/>
      <c r="P20" s="5"/>
      <c r="Q20" s="5"/>
      <c r="R20" s="5"/>
      <c r="S20" s="5"/>
      <c r="T20" s="5"/>
      <c r="U20" s="43"/>
      <c r="V20" s="43"/>
      <c r="W20" s="43"/>
      <c r="X20" s="43"/>
      <c r="Y20" s="43"/>
      <c r="Z20" s="43"/>
      <c r="AA20" s="43"/>
      <c r="AB20" s="43"/>
      <c r="AC20" s="43"/>
      <c r="AD20" s="5"/>
      <c r="AE20" s="5"/>
      <c r="AF20" s="5"/>
      <c r="AG20" s="5"/>
      <c r="AH20" s="5"/>
      <c r="AI20" s="5"/>
      <c r="AJ20" s="5"/>
      <c r="AK20" s="5"/>
      <c r="AL20" s="5"/>
      <c r="AM20" s="5"/>
      <c r="AN20" s="5"/>
      <c r="AO20" s="5"/>
      <c r="AP20" s="5"/>
      <c r="AQ20" s="5"/>
      <c r="AR20" s="5"/>
      <c r="AS20" s="5"/>
      <c r="AT20" s="5"/>
      <c r="AU20" s="5"/>
      <c r="AV20" s="5"/>
      <c r="AW20" s="22"/>
      <c r="AX20" s="22"/>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1392"/>
      <c r="DB20" s="1393"/>
      <c r="DC20" s="1140" t="s">
        <v>
426</v>
      </c>
      <c r="DD20" s="1141"/>
      <c r="DE20" s="1114" t="s">
        <v>
83</v>
      </c>
      <c r="DF20" s="1115"/>
      <c r="DG20" s="1115"/>
      <c r="DH20" s="1115"/>
      <c r="DI20" s="1115"/>
      <c r="DJ20" s="1116"/>
      <c r="DK20" s="632">
        <v>
80</v>
      </c>
      <c r="DL20" s="633"/>
      <c r="DM20" s="633"/>
      <c r="DN20" s="633"/>
      <c r="DO20" s="633"/>
      <c r="DP20" s="1194">
        <v>
73</v>
      </c>
      <c r="DQ20" s="1194"/>
      <c r="DR20" s="1194"/>
      <c r="DS20" s="1194"/>
      <c r="DT20" s="1194"/>
      <c r="DU20" s="633">
        <v>
78</v>
      </c>
      <c r="DV20" s="633"/>
      <c r="DW20" s="633"/>
      <c r="DX20" s="633"/>
      <c r="DY20" s="633"/>
      <c r="DZ20" s="633">
        <v>
70</v>
      </c>
      <c r="EA20" s="633"/>
      <c r="EB20" s="633"/>
      <c r="EC20" s="633"/>
      <c r="ED20" s="633"/>
      <c r="EE20" s="1194">
        <v>
72</v>
      </c>
      <c r="EF20" s="1194"/>
      <c r="EG20" s="1194"/>
      <c r="EH20" s="1194"/>
      <c r="EI20" s="1195"/>
      <c r="EJ20" s="844"/>
      <c r="EK20" s="598"/>
      <c r="EL20" s="598"/>
      <c r="EM20" s="598"/>
      <c r="EN20" s="598"/>
      <c r="EO20" s="845"/>
      <c r="EP20" s="641" t="s">
        <v>
43</v>
      </c>
      <c r="EQ20" s="586"/>
      <c r="ER20" s="642"/>
      <c r="ES20" s="641" t="s">
        <v>
83</v>
      </c>
      <c r="ET20" s="586"/>
      <c r="EU20" s="642"/>
      <c r="EV20" s="641" t="s">
        <v>
84</v>
      </c>
      <c r="EW20" s="586"/>
      <c r="EX20" s="642"/>
      <c r="EY20" s="641" t="s">
        <v>
70</v>
      </c>
      <c r="EZ20" s="642"/>
      <c r="FA20" s="641" t="s">
        <v>
83</v>
      </c>
      <c r="FB20" s="642"/>
      <c r="FC20" s="641" t="s">
        <v>
84</v>
      </c>
      <c r="FD20" s="642"/>
      <c r="FE20" s="641" t="s">
        <v>
70</v>
      </c>
      <c r="FF20" s="642"/>
      <c r="FG20" s="641" t="s">
        <v>
83</v>
      </c>
      <c r="FH20" s="642"/>
      <c r="FI20" s="641" t="s">
        <v>
84</v>
      </c>
      <c r="FJ20" s="642"/>
      <c r="FK20" s="641" t="s">
        <v>
70</v>
      </c>
      <c r="FL20" s="642"/>
      <c r="FM20" s="641" t="s">
        <v>
83</v>
      </c>
      <c r="FN20" s="642"/>
      <c r="FO20" s="641" t="s">
        <v>
84</v>
      </c>
      <c r="FP20" s="642"/>
      <c r="FQ20" s="1343"/>
      <c r="FR20" s="1344"/>
      <c r="FS20" s="1345"/>
      <c r="FT20" s="568"/>
      <c r="FU20" s="569"/>
      <c r="FV20" s="569"/>
      <c r="FW20" s="593"/>
      <c r="FX20" s="1390"/>
      <c r="FY20" s="37"/>
      <c r="FZ20" s="43"/>
    </row>
    <row r="21" spans="1:187" ht="18" customHeight="1" x14ac:dyDescent="0.15">
      <c r="A21" s="5"/>
      <c r="B21" s="5"/>
      <c r="E21" s="5"/>
      <c r="F21" s="14"/>
      <c r="G21" s="14"/>
      <c r="H21" s="14"/>
      <c r="I21" s="14"/>
      <c r="J21" s="14"/>
      <c r="K21" s="14"/>
      <c r="L21" s="14"/>
      <c r="M21" s="14"/>
      <c r="N21" s="14"/>
      <c r="O21" s="5"/>
      <c r="P21" s="5"/>
      <c r="Q21" s="5"/>
      <c r="R21" s="5"/>
      <c r="S21" s="5"/>
      <c r="T21" s="5"/>
      <c r="U21" s="5"/>
      <c r="V21" s="5"/>
      <c r="W21" s="5"/>
      <c r="X21" s="5"/>
      <c r="Y21" s="5"/>
      <c r="Z21" s="5"/>
      <c r="AA21" s="5"/>
      <c r="AB21" s="5"/>
      <c r="AC21" s="5"/>
      <c r="AD21" s="5"/>
      <c r="AE21" s="5"/>
      <c r="AF21" s="5"/>
      <c r="AG21" s="14"/>
      <c r="AH21" s="14"/>
      <c r="AI21" s="14"/>
      <c r="AJ21" s="14"/>
      <c r="AK21" s="14"/>
      <c r="AL21" s="14"/>
      <c r="AM21" s="5"/>
      <c r="AN21" s="5"/>
      <c r="AO21" s="5"/>
      <c r="AP21" s="5"/>
      <c r="AQ21" s="5"/>
      <c r="AR21" s="5"/>
      <c r="AS21" s="14"/>
      <c r="AT21" s="14"/>
      <c r="AU21" s="14"/>
      <c r="AV21" s="14"/>
      <c r="AW21" s="14"/>
      <c r="AX21" s="14"/>
      <c r="AY21" s="5"/>
      <c r="AZ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85"/>
      <c r="CY21" s="85"/>
      <c r="CZ21" s="85"/>
      <c r="DA21" s="1392"/>
      <c r="DB21" s="1393"/>
      <c r="DC21" s="1144"/>
      <c r="DD21" s="1145"/>
      <c r="DE21" s="1114" t="s">
        <v>
84</v>
      </c>
      <c r="DF21" s="1115"/>
      <c r="DG21" s="1115"/>
      <c r="DH21" s="1115"/>
      <c r="DI21" s="1115"/>
      <c r="DJ21" s="1116"/>
      <c r="DK21" s="632">
        <v>
56</v>
      </c>
      <c r="DL21" s="633"/>
      <c r="DM21" s="633"/>
      <c r="DN21" s="633"/>
      <c r="DO21" s="633"/>
      <c r="DP21" s="1194">
        <v>
62</v>
      </c>
      <c r="DQ21" s="1194"/>
      <c r="DR21" s="1194"/>
      <c r="DS21" s="1194"/>
      <c r="DT21" s="1194"/>
      <c r="DU21" s="633">
        <v>
61</v>
      </c>
      <c r="DV21" s="633"/>
      <c r="DW21" s="633"/>
      <c r="DX21" s="633"/>
      <c r="DY21" s="633"/>
      <c r="DZ21" s="633">
        <v>
62</v>
      </c>
      <c r="EA21" s="633"/>
      <c r="EB21" s="633"/>
      <c r="EC21" s="633"/>
      <c r="ED21" s="633"/>
      <c r="EE21" s="1194">
        <v>
59</v>
      </c>
      <c r="EF21" s="1194"/>
      <c r="EG21" s="1194"/>
      <c r="EH21" s="1194"/>
      <c r="EI21" s="1195"/>
      <c r="EJ21" s="844"/>
      <c r="EK21" s="598"/>
      <c r="EL21" s="598"/>
      <c r="EM21" s="598"/>
      <c r="EN21" s="598"/>
      <c r="EO21" s="845"/>
      <c r="EP21" s="636"/>
      <c r="EQ21" s="580"/>
      <c r="ER21" s="637"/>
      <c r="ES21" s="636"/>
      <c r="ET21" s="580"/>
      <c r="EU21" s="637"/>
      <c r="EV21" s="636"/>
      <c r="EW21" s="580"/>
      <c r="EX21" s="637"/>
      <c r="EY21" s="636"/>
      <c r="EZ21" s="637"/>
      <c r="FA21" s="636"/>
      <c r="FB21" s="637"/>
      <c r="FC21" s="636"/>
      <c r="FD21" s="637"/>
      <c r="FE21" s="636"/>
      <c r="FF21" s="637"/>
      <c r="FG21" s="636"/>
      <c r="FH21" s="637"/>
      <c r="FI21" s="636"/>
      <c r="FJ21" s="637"/>
      <c r="FK21" s="636"/>
      <c r="FL21" s="637"/>
      <c r="FM21" s="636"/>
      <c r="FN21" s="637"/>
      <c r="FO21" s="636"/>
      <c r="FP21" s="637"/>
      <c r="FQ21" s="1123" t="s">
        <v>
70</v>
      </c>
      <c r="FR21" s="1123" t="s">
        <v>
83</v>
      </c>
      <c r="FS21" s="1123" t="s">
        <v>
84</v>
      </c>
      <c r="FT21" s="1307" t="s">
        <v>
512</v>
      </c>
      <c r="FU21" s="1304" t="s">
        <v>
462</v>
      </c>
      <c r="FV21" s="1304" t="s">
        <v>
463</v>
      </c>
      <c r="FW21" s="1304" t="s">
        <v>
464</v>
      </c>
      <c r="FX21" s="1390"/>
      <c r="FY21" s="5"/>
      <c r="FZ21" s="43"/>
    </row>
    <row r="22" spans="1:187" ht="18" customHeight="1" x14ac:dyDescent="0.15">
      <c r="A22" s="8"/>
      <c r="C22" s="545" t="s">
        <v>
117</v>
      </c>
      <c r="D22" s="545"/>
      <c r="E22" s="53" t="s">
        <v>
3</v>
      </c>
      <c r="F22" s="53" t="s">
        <v>
75</v>
      </c>
      <c r="G22" s="53"/>
      <c r="H22" s="11" t="s">
        <v>
513</v>
      </c>
      <c r="I22" s="11"/>
      <c r="J22" s="11"/>
      <c r="K22" s="11"/>
      <c r="L22" s="11"/>
      <c r="M22" s="11"/>
      <c r="N22" s="11"/>
      <c r="O22" s="11"/>
      <c r="P22" s="11"/>
      <c r="Q22" s="11"/>
      <c r="R22" s="11"/>
      <c r="S22" s="5"/>
      <c r="T22" s="5"/>
      <c r="U22" s="5"/>
      <c r="V22" s="5"/>
      <c r="W22" s="5"/>
      <c r="X22" s="5"/>
      <c r="Y22" s="14"/>
      <c r="Z22" s="14"/>
      <c r="AA22" s="5"/>
      <c r="AB22" s="5"/>
      <c r="AC22" s="5"/>
      <c r="AD22" s="5"/>
      <c r="AE22" s="5"/>
      <c r="AF22" s="5"/>
      <c r="AG22" s="5"/>
      <c r="AH22" s="5"/>
      <c r="AI22" s="5"/>
      <c r="AJ22" s="5"/>
      <c r="AK22" s="5"/>
      <c r="AL22" s="5"/>
      <c r="AM22" s="5"/>
      <c r="AN22" s="5"/>
      <c r="AO22" s="5"/>
      <c r="AP22" s="5"/>
      <c r="AQ22" s="5"/>
      <c r="AR22" s="5"/>
      <c r="AS22" s="14"/>
      <c r="AT22" s="14"/>
      <c r="AU22" s="14"/>
      <c r="AV22" s="14"/>
      <c r="AW22" s="14"/>
      <c r="AX22" s="14"/>
      <c r="AY22" s="8"/>
      <c r="BB22" s="1388" t="s">
        <v>
117</v>
      </c>
      <c r="BC22" s="1388"/>
      <c r="BD22" s="53" t="s">
        <v>
3</v>
      </c>
      <c r="BE22" s="53" t="s">
        <v>
96</v>
      </c>
      <c r="BF22" s="68"/>
      <c r="BG22" s="11"/>
      <c r="BH22" s="11" t="s">
        <v>
514</v>
      </c>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5"/>
      <c r="CG22" s="5"/>
      <c r="CH22" s="5"/>
      <c r="CI22" s="5"/>
      <c r="CJ22" s="5"/>
      <c r="CK22" s="5"/>
      <c r="CL22" s="5"/>
      <c r="CM22" s="5"/>
      <c r="CN22" s="5"/>
      <c r="CO22" s="5"/>
      <c r="CP22" s="5"/>
      <c r="CQ22" s="5"/>
      <c r="CR22" s="5"/>
      <c r="CS22" s="5"/>
      <c r="CT22" s="5"/>
      <c r="CU22" s="5"/>
      <c r="CV22" s="5"/>
      <c r="CW22" s="5"/>
      <c r="CX22" s="85"/>
      <c r="CY22" s="85"/>
      <c r="CZ22" s="85"/>
      <c r="DA22" s="1392"/>
      <c r="DB22" s="1393"/>
      <c r="DC22" s="1140" t="s">
        <v>
428</v>
      </c>
      <c r="DD22" s="1141"/>
      <c r="DE22" s="1114" t="s">
        <v>
83</v>
      </c>
      <c r="DF22" s="1115"/>
      <c r="DG22" s="1115"/>
      <c r="DH22" s="1115"/>
      <c r="DI22" s="1115"/>
      <c r="DJ22" s="1116"/>
      <c r="DK22" s="632">
        <v>
55</v>
      </c>
      <c r="DL22" s="633"/>
      <c r="DM22" s="633"/>
      <c r="DN22" s="633"/>
      <c r="DO22" s="633"/>
      <c r="DP22" s="1194">
        <v>
59</v>
      </c>
      <c r="DQ22" s="1194"/>
      <c r="DR22" s="1194"/>
      <c r="DS22" s="1194"/>
      <c r="DT22" s="1194"/>
      <c r="DU22" s="633">
        <v>
62</v>
      </c>
      <c r="DV22" s="633"/>
      <c r="DW22" s="633"/>
      <c r="DX22" s="633"/>
      <c r="DY22" s="633"/>
      <c r="DZ22" s="633">
        <v>
58</v>
      </c>
      <c r="EA22" s="633"/>
      <c r="EB22" s="633"/>
      <c r="EC22" s="633"/>
      <c r="ED22" s="633"/>
      <c r="EE22" s="1194">
        <v>
55</v>
      </c>
      <c r="EF22" s="1194"/>
      <c r="EG22" s="1194"/>
      <c r="EH22" s="1194"/>
      <c r="EI22" s="1195"/>
      <c r="EJ22" s="568"/>
      <c r="EK22" s="569"/>
      <c r="EL22" s="569"/>
      <c r="EM22" s="569"/>
      <c r="EN22" s="569"/>
      <c r="EO22" s="593"/>
      <c r="EP22" s="933"/>
      <c r="EQ22" s="563"/>
      <c r="ER22" s="934"/>
      <c r="ES22" s="933"/>
      <c r="ET22" s="563"/>
      <c r="EU22" s="934"/>
      <c r="EV22" s="933"/>
      <c r="EW22" s="563"/>
      <c r="EX22" s="934"/>
      <c r="EY22" s="933"/>
      <c r="EZ22" s="934"/>
      <c r="FA22" s="933"/>
      <c r="FB22" s="934"/>
      <c r="FC22" s="933"/>
      <c r="FD22" s="934"/>
      <c r="FE22" s="933"/>
      <c r="FF22" s="934"/>
      <c r="FG22" s="933"/>
      <c r="FH22" s="934"/>
      <c r="FI22" s="933"/>
      <c r="FJ22" s="934"/>
      <c r="FK22" s="933"/>
      <c r="FL22" s="934"/>
      <c r="FM22" s="933"/>
      <c r="FN22" s="934"/>
      <c r="FO22" s="933"/>
      <c r="FP22" s="934"/>
      <c r="FQ22" s="1253"/>
      <c r="FR22" s="1253"/>
      <c r="FS22" s="1253"/>
      <c r="FT22" s="1308"/>
      <c r="FU22" s="1306"/>
      <c r="FV22" s="1306"/>
      <c r="FW22" s="1306"/>
      <c r="FX22" s="1391"/>
      <c r="FY22" s="5"/>
      <c r="FZ22" s="43"/>
    </row>
    <row r="23" spans="1:187" ht="18" customHeight="1" x14ac:dyDescent="0.15">
      <c r="A23" s="5"/>
      <c r="B23" s="5"/>
      <c r="C23" s="5"/>
      <c r="D23" s="5"/>
      <c r="E23" s="5"/>
      <c r="F23" s="5"/>
      <c r="G23" s="5"/>
      <c r="H23" s="5"/>
      <c r="I23" s="5"/>
      <c r="J23" s="5" t="s">
        <v>
20</v>
      </c>
      <c r="K23" s="5"/>
      <c r="L23" s="14"/>
      <c r="M23" s="14"/>
      <c r="N23" s="14"/>
      <c r="O23" s="5"/>
      <c r="P23" s="5"/>
      <c r="Q23" s="5"/>
      <c r="R23" s="5"/>
      <c r="S23" s="5"/>
      <c r="T23" s="5"/>
      <c r="U23" s="5"/>
      <c r="V23" s="5"/>
      <c r="W23" s="5"/>
      <c r="X23" s="5"/>
      <c r="Y23" s="5"/>
      <c r="Z23" s="5"/>
      <c r="AA23" s="5"/>
      <c r="AB23" s="5"/>
      <c r="AC23" s="5"/>
      <c r="AE23" s="27"/>
      <c r="AF23" s="27"/>
      <c r="AG23" s="27"/>
      <c r="AH23" s="27"/>
      <c r="AI23" s="67" t="s">
        <v>
99</v>
      </c>
      <c r="AJ23" s="14"/>
      <c r="AK23" s="14"/>
      <c r="AL23" s="14"/>
      <c r="AM23" s="5"/>
      <c r="AN23" s="5"/>
      <c r="AO23" s="5"/>
      <c r="AP23" s="5"/>
      <c r="AQ23" s="5"/>
      <c r="AR23" s="5"/>
      <c r="AS23" s="14"/>
      <c r="AT23" s="14"/>
      <c r="AU23" s="14"/>
      <c r="AV23" s="14"/>
      <c r="AW23" s="14"/>
      <c r="AX23" s="14"/>
      <c r="AY23" s="5"/>
      <c r="AZ23" s="5"/>
      <c r="BA23" s="5"/>
      <c r="BB23" s="5"/>
      <c r="BD23" s="5"/>
      <c r="BE23" s="5"/>
      <c r="BG23" s="11"/>
      <c r="BH23" s="11" t="s">
        <v>
49</v>
      </c>
      <c r="BI23" s="11"/>
      <c r="BJ23" s="11"/>
      <c r="BK23" s="11"/>
      <c r="BL23" s="11"/>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85"/>
      <c r="CY23" s="85"/>
      <c r="CZ23" s="85"/>
      <c r="DA23" s="160"/>
      <c r="DB23" s="117"/>
      <c r="DC23" s="1144"/>
      <c r="DD23" s="1145"/>
      <c r="DE23" s="1114" t="s">
        <v>
84</v>
      </c>
      <c r="DF23" s="1115"/>
      <c r="DG23" s="1115"/>
      <c r="DH23" s="1115"/>
      <c r="DI23" s="1115"/>
      <c r="DJ23" s="1116"/>
      <c r="DK23" s="632">
        <v>
30</v>
      </c>
      <c r="DL23" s="633"/>
      <c r="DM23" s="633"/>
      <c r="DN23" s="633"/>
      <c r="DO23" s="633"/>
      <c r="DP23" s="1194">
        <v>
30</v>
      </c>
      <c r="DQ23" s="1194"/>
      <c r="DR23" s="1194"/>
      <c r="DS23" s="1194"/>
      <c r="DT23" s="1194"/>
      <c r="DU23" s="633">
        <v>
31</v>
      </c>
      <c r="DV23" s="633"/>
      <c r="DW23" s="633"/>
      <c r="DX23" s="633"/>
      <c r="DY23" s="633"/>
      <c r="DZ23" s="633">
        <v>
30</v>
      </c>
      <c r="EA23" s="633"/>
      <c r="EB23" s="633"/>
      <c r="EC23" s="633"/>
      <c r="ED23" s="633"/>
      <c r="EE23" s="1194">
        <v>
29</v>
      </c>
      <c r="EF23" s="1194"/>
      <c r="EG23" s="1194"/>
      <c r="EH23" s="1194"/>
      <c r="EI23" s="1195"/>
      <c r="EJ23" s="572" t="s">
        <v>
502</v>
      </c>
      <c r="EK23" s="565"/>
      <c r="EL23" s="565"/>
      <c r="EM23" s="565"/>
      <c r="EN23" s="565"/>
      <c r="EO23" s="566"/>
      <c r="EP23" s="1386">
        <f>
ES23+EV23</f>
        <v>
446</v>
      </c>
      <c r="EQ23" s="1387"/>
      <c r="ER23" s="1387"/>
      <c r="ES23" s="1385">
        <f>
FA23+FG23+FM23</f>
        <v>
260</v>
      </c>
      <c r="ET23" s="1385"/>
      <c r="EU23" s="1385"/>
      <c r="EV23" s="1385">
        <f>
FC23+FI23+FO23</f>
        <v>
186</v>
      </c>
      <c r="EW23" s="1385"/>
      <c r="EX23" s="1385"/>
      <c r="EY23" s="1385">
        <f>
FA23+FC23</f>
        <v>
151</v>
      </c>
      <c r="EZ23" s="1385"/>
      <c r="FA23" s="1385">
        <v>
95</v>
      </c>
      <c r="FB23" s="1385"/>
      <c r="FC23" s="1385">
        <v>
56</v>
      </c>
      <c r="FD23" s="1385"/>
      <c r="FE23" s="1385">
        <f>
FG23+FI23</f>
        <v>
134</v>
      </c>
      <c r="FF23" s="1385"/>
      <c r="FG23" s="1385">
        <v>
76</v>
      </c>
      <c r="FH23" s="1385"/>
      <c r="FI23" s="1385">
        <v>
58</v>
      </c>
      <c r="FJ23" s="1385"/>
      <c r="FK23" s="1385">
        <f>
FM23+FO23</f>
        <v>
161</v>
      </c>
      <c r="FL23" s="1385"/>
      <c r="FM23" s="1385">
        <v>
89</v>
      </c>
      <c r="FN23" s="1385"/>
      <c r="FO23" s="1385">
        <v>
72</v>
      </c>
      <c r="FP23" s="1385"/>
      <c r="FQ23" s="379">
        <f>
FR23+FS23</f>
        <v>
32</v>
      </c>
      <c r="FR23" s="379">
        <v>
24</v>
      </c>
      <c r="FS23" s="379">
        <v>
8</v>
      </c>
      <c r="FT23" s="379">
        <f>
FU23+FV23+FW23</f>
        <v>
12</v>
      </c>
      <c r="FU23" s="474">
        <v>
4</v>
      </c>
      <c r="FV23" s="474">
        <v>
4</v>
      </c>
      <c r="FW23" s="474">
        <v>
4</v>
      </c>
      <c r="FX23" s="380">
        <v>
5</v>
      </c>
      <c r="FY23" s="22"/>
      <c r="FZ23" s="5"/>
    </row>
    <row r="24" spans="1:187" ht="18" customHeight="1" x14ac:dyDescent="0.15">
      <c r="A24" s="567" t="s">
        <v>
7</v>
      </c>
      <c r="B24" s="567"/>
      <c r="C24" s="567"/>
      <c r="D24" s="567"/>
      <c r="E24" s="567"/>
      <c r="F24" s="567" t="s">
        <v>
418</v>
      </c>
      <c r="G24" s="567"/>
      <c r="H24" s="567"/>
      <c r="I24" s="567"/>
      <c r="J24" s="567"/>
      <c r="K24" s="567" t="s">
        <v>
515</v>
      </c>
      <c r="L24" s="567"/>
      <c r="M24" s="567"/>
      <c r="N24" s="567"/>
      <c r="O24" s="567"/>
      <c r="P24" s="567"/>
      <c r="Q24" s="567"/>
      <c r="R24" s="567"/>
      <c r="S24" s="567"/>
      <c r="T24" s="567"/>
      <c r="U24" s="567"/>
      <c r="V24" s="567"/>
      <c r="W24" s="567" t="s">
        <v>
516</v>
      </c>
      <c r="X24" s="567"/>
      <c r="Y24" s="567"/>
      <c r="Z24" s="567"/>
      <c r="AA24" s="567"/>
      <c r="AB24" s="567"/>
      <c r="AC24" s="567"/>
      <c r="AD24" s="567"/>
      <c r="AE24" s="567"/>
      <c r="AF24" s="567"/>
      <c r="AG24" s="567"/>
      <c r="AH24" s="567"/>
      <c r="AI24" s="567"/>
      <c r="AJ24" s="5"/>
      <c r="AK24" s="10"/>
      <c r="AL24" s="10"/>
      <c r="AM24" s="10"/>
      <c r="AN24" s="10"/>
      <c r="AO24" s="10"/>
      <c r="AP24" s="10"/>
      <c r="AQ24" s="10"/>
      <c r="AR24" s="10"/>
      <c r="AS24" s="10"/>
      <c r="AT24" s="10"/>
      <c r="AU24" s="10"/>
      <c r="AV24" s="4"/>
      <c r="AW24" s="4"/>
      <c r="AX24" s="4"/>
      <c r="AY24" s="770" t="s">
        <v>
7</v>
      </c>
      <c r="AZ24" s="771"/>
      <c r="BA24" s="771"/>
      <c r="BB24" s="771"/>
      <c r="BC24" s="771"/>
      <c r="BD24" s="771"/>
      <c r="BE24" s="771"/>
      <c r="BF24" s="771"/>
      <c r="BG24" s="771"/>
      <c r="BH24" s="772"/>
      <c r="BI24" s="1264" t="s">
        <v>
517</v>
      </c>
      <c r="BJ24" s="1264"/>
      <c r="BK24" s="1264"/>
      <c r="BL24" s="1264"/>
      <c r="BM24" s="1264"/>
      <c r="BN24" s="1264"/>
      <c r="BO24" s="1264"/>
      <c r="BP24" s="1264"/>
      <c r="BQ24" s="1264" t="s">
        <v>
518</v>
      </c>
      <c r="BR24" s="1264"/>
      <c r="BS24" s="1264"/>
      <c r="BT24" s="1264"/>
      <c r="BU24" s="1264"/>
      <c r="BV24" s="1264"/>
      <c r="BW24" s="1264"/>
      <c r="BX24" s="1264"/>
      <c r="BY24" s="785" t="s">
        <v>
519</v>
      </c>
      <c r="BZ24" s="786"/>
      <c r="CA24" s="786"/>
      <c r="CB24" s="786"/>
      <c r="CC24" s="786"/>
      <c r="CD24" s="786"/>
      <c r="CE24" s="786"/>
      <c r="CF24" s="786"/>
      <c r="CG24" s="786"/>
      <c r="CH24" s="786"/>
      <c r="CI24" s="786"/>
      <c r="CJ24" s="786"/>
      <c r="CK24" s="786"/>
      <c r="CL24" s="786"/>
      <c r="CM24" s="786"/>
      <c r="CN24" s="786"/>
      <c r="CO24" s="786"/>
      <c r="CP24" s="786"/>
      <c r="CQ24" s="786"/>
      <c r="CR24" s="786"/>
      <c r="CS24" s="786"/>
      <c r="CT24" s="786"/>
      <c r="CU24" s="786"/>
      <c r="CV24" s="787"/>
      <c r="CW24" s="85"/>
      <c r="CX24" s="5"/>
      <c r="CY24" s="5"/>
      <c r="CZ24" s="5"/>
      <c r="DA24" s="1140" t="s">
        <v>
520</v>
      </c>
      <c r="DB24" s="1141"/>
      <c r="DC24" s="1140" t="s">
        <v>
52</v>
      </c>
      <c r="DD24" s="1141"/>
      <c r="DE24" s="1114" t="s">
        <v>
83</v>
      </c>
      <c r="DF24" s="1115"/>
      <c r="DG24" s="1115"/>
      <c r="DH24" s="1115"/>
      <c r="DI24" s="1115"/>
      <c r="DJ24" s="1116"/>
      <c r="DK24" s="632">
        <v>
2193</v>
      </c>
      <c r="DL24" s="633"/>
      <c r="DM24" s="633"/>
      <c r="DN24" s="633"/>
      <c r="DO24" s="633"/>
      <c r="DP24" s="1194">
        <v>
2161</v>
      </c>
      <c r="DQ24" s="1194"/>
      <c r="DR24" s="1194"/>
      <c r="DS24" s="1194"/>
      <c r="DT24" s="1194"/>
      <c r="DU24" s="633">
        <v>
2154</v>
      </c>
      <c r="DV24" s="633"/>
      <c r="DW24" s="633"/>
      <c r="DX24" s="633"/>
      <c r="DY24" s="633"/>
      <c r="DZ24" s="633">
        <v>
2098</v>
      </c>
      <c r="EA24" s="633"/>
      <c r="EB24" s="633"/>
      <c r="EC24" s="633"/>
      <c r="ED24" s="633"/>
      <c r="EE24" s="1194">
        <v>
2080</v>
      </c>
      <c r="EF24" s="1194"/>
      <c r="EG24" s="1194"/>
      <c r="EH24" s="1194"/>
      <c r="EI24" s="1195"/>
      <c r="EJ24" s="844" t="s">
        <v>
503</v>
      </c>
      <c r="EK24" s="598"/>
      <c r="EL24" s="598"/>
      <c r="EM24" s="598"/>
      <c r="EN24" s="598"/>
      <c r="EO24" s="845"/>
      <c r="EP24" s="1380">
        <f t="shared" ref="EP24:EP27" si="21">
ES24+EV24</f>
        <v>
403</v>
      </c>
      <c r="EQ24" s="1381"/>
      <c r="ER24" s="1381"/>
      <c r="ES24" s="1371">
        <f t="shared" ref="ES24:ES27" si="22">
FA24+FG24+FM24</f>
        <v>
225</v>
      </c>
      <c r="ET24" s="1371"/>
      <c r="EU24" s="1371"/>
      <c r="EV24" s="1371">
        <f t="shared" ref="EV24:EV27" si="23">
FC24+FI24+FO24</f>
        <v>
178</v>
      </c>
      <c r="EW24" s="1371"/>
      <c r="EX24" s="1371"/>
      <c r="EY24" s="1371">
        <f t="shared" ref="EY24:EY27" si="24">
FA24+FC24</f>
        <v>
127</v>
      </c>
      <c r="EZ24" s="1371"/>
      <c r="FA24" s="1371">
        <v>
72</v>
      </c>
      <c r="FB24" s="1371"/>
      <c r="FC24" s="1371">
        <v>
55</v>
      </c>
      <c r="FD24" s="1371"/>
      <c r="FE24" s="1371">
        <f t="shared" ref="FE24:FE27" si="25">
FG24+FI24</f>
        <v>
141</v>
      </c>
      <c r="FF24" s="1371"/>
      <c r="FG24" s="1371">
        <v>
81</v>
      </c>
      <c r="FH24" s="1371"/>
      <c r="FI24" s="1371">
        <v>
60</v>
      </c>
      <c r="FJ24" s="1371"/>
      <c r="FK24" s="1371">
        <f t="shared" ref="FK24:FK27" si="26">
FM24+FO24</f>
        <v>
135</v>
      </c>
      <c r="FL24" s="1371"/>
      <c r="FM24" s="1371">
        <v>
72</v>
      </c>
      <c r="FN24" s="1371"/>
      <c r="FO24" s="1371">
        <v>
63</v>
      </c>
      <c r="FP24" s="1371"/>
      <c r="FQ24" s="382">
        <f>
FR24+FS24</f>
        <v>
9</v>
      </c>
      <c r="FR24" s="382">
        <v>
4</v>
      </c>
      <c r="FS24" s="382">
        <v>
5</v>
      </c>
      <c r="FT24" s="382">
        <f t="shared" ref="FT24:FT27" si="27">
FU24+FV24+FW24</f>
        <v>
12</v>
      </c>
      <c r="FU24" s="475">
        <v>
4</v>
      </c>
      <c r="FV24" s="475">
        <v>
4</v>
      </c>
      <c r="FW24" s="475">
        <v>
4</v>
      </c>
      <c r="FX24" s="383">
        <v>
2</v>
      </c>
      <c r="FY24" s="22"/>
      <c r="FZ24" s="5"/>
    </row>
    <row r="25" spans="1:187" ht="18" customHeight="1" x14ac:dyDescent="0.15">
      <c r="A25" s="567"/>
      <c r="B25" s="567"/>
      <c r="C25" s="567"/>
      <c r="D25" s="567"/>
      <c r="E25" s="567"/>
      <c r="F25" s="567"/>
      <c r="G25" s="567"/>
      <c r="H25" s="567"/>
      <c r="I25" s="567"/>
      <c r="J25" s="567"/>
      <c r="K25" s="567" t="s">
        <v>
418</v>
      </c>
      <c r="L25" s="567"/>
      <c r="M25" s="567"/>
      <c r="N25" s="567"/>
      <c r="O25" s="567" t="s">
        <v>
83</v>
      </c>
      <c r="P25" s="567"/>
      <c r="Q25" s="567"/>
      <c r="R25" s="567"/>
      <c r="S25" s="567" t="s">
        <v>
84</v>
      </c>
      <c r="T25" s="567"/>
      <c r="U25" s="567"/>
      <c r="V25" s="567"/>
      <c r="W25" s="567" t="s">
        <v>
418</v>
      </c>
      <c r="X25" s="567"/>
      <c r="Y25" s="567"/>
      <c r="Z25" s="567"/>
      <c r="AA25" s="567"/>
      <c r="AB25" s="567" t="s">
        <v>
83</v>
      </c>
      <c r="AC25" s="567"/>
      <c r="AD25" s="567"/>
      <c r="AE25" s="567"/>
      <c r="AF25" s="567" t="s">
        <v>
84</v>
      </c>
      <c r="AG25" s="567"/>
      <c r="AH25" s="567"/>
      <c r="AI25" s="567"/>
      <c r="AJ25" s="43"/>
      <c r="AK25" s="43"/>
      <c r="AL25" s="43"/>
      <c r="AM25" s="43"/>
      <c r="AN25" s="43"/>
      <c r="AO25" s="43"/>
      <c r="AP25" s="43"/>
      <c r="AQ25" s="43" t="s">
        <v>
20</v>
      </c>
      <c r="AR25" s="43"/>
      <c r="AS25" s="43"/>
      <c r="AT25" s="43"/>
      <c r="AU25" s="43"/>
      <c r="AV25" s="43"/>
      <c r="AW25" s="5"/>
      <c r="AX25" s="4"/>
      <c r="AY25" s="776"/>
      <c r="AZ25" s="777"/>
      <c r="BA25" s="777"/>
      <c r="BB25" s="777"/>
      <c r="BC25" s="777"/>
      <c r="BD25" s="777"/>
      <c r="BE25" s="777"/>
      <c r="BF25" s="777"/>
      <c r="BG25" s="777"/>
      <c r="BH25" s="778"/>
      <c r="BI25" s="1264"/>
      <c r="BJ25" s="1264"/>
      <c r="BK25" s="1264"/>
      <c r="BL25" s="1264"/>
      <c r="BM25" s="1264"/>
      <c r="BN25" s="1264"/>
      <c r="BO25" s="1264"/>
      <c r="BP25" s="1264"/>
      <c r="BQ25" s="1264"/>
      <c r="BR25" s="1264"/>
      <c r="BS25" s="1264"/>
      <c r="BT25" s="1264"/>
      <c r="BU25" s="1264"/>
      <c r="BV25" s="1264"/>
      <c r="BW25" s="1264"/>
      <c r="BX25" s="1264"/>
      <c r="BY25" s="1264" t="s">
        <v>
521</v>
      </c>
      <c r="BZ25" s="1264"/>
      <c r="CA25" s="1264"/>
      <c r="CB25" s="1264"/>
      <c r="CC25" s="1264"/>
      <c r="CD25" s="1264"/>
      <c r="CE25" s="1264"/>
      <c r="CF25" s="1264"/>
      <c r="CG25" s="1264" t="s">
        <v>
522</v>
      </c>
      <c r="CH25" s="1264"/>
      <c r="CI25" s="1264"/>
      <c r="CJ25" s="1264"/>
      <c r="CK25" s="1264"/>
      <c r="CL25" s="1264"/>
      <c r="CM25" s="1264"/>
      <c r="CN25" s="1264"/>
      <c r="CO25" s="1264" t="s">
        <v>
523</v>
      </c>
      <c r="CP25" s="1264"/>
      <c r="CQ25" s="1264"/>
      <c r="CR25" s="1264"/>
      <c r="CS25" s="1264"/>
      <c r="CT25" s="1264"/>
      <c r="CU25" s="1264"/>
      <c r="CV25" s="1264"/>
      <c r="CW25" s="85"/>
      <c r="CX25" s="5"/>
      <c r="CY25" s="5"/>
      <c r="CZ25" s="5"/>
      <c r="DA25" s="1142"/>
      <c r="DB25" s="1143"/>
      <c r="DC25" s="1144"/>
      <c r="DD25" s="1145"/>
      <c r="DE25" s="1114" t="s">
        <v>
84</v>
      </c>
      <c r="DF25" s="1115"/>
      <c r="DG25" s="1115"/>
      <c r="DH25" s="1115"/>
      <c r="DI25" s="1115"/>
      <c r="DJ25" s="1116"/>
      <c r="DK25" s="632">
        <v>
1925</v>
      </c>
      <c r="DL25" s="633"/>
      <c r="DM25" s="633"/>
      <c r="DN25" s="633"/>
      <c r="DO25" s="633"/>
      <c r="DP25" s="1194">
        <v>
1851</v>
      </c>
      <c r="DQ25" s="1194"/>
      <c r="DR25" s="1194"/>
      <c r="DS25" s="1194"/>
      <c r="DT25" s="1194"/>
      <c r="DU25" s="633">
        <v>
1818</v>
      </c>
      <c r="DV25" s="633"/>
      <c r="DW25" s="633"/>
      <c r="DX25" s="633"/>
      <c r="DY25" s="633"/>
      <c r="DZ25" s="633">
        <v>
1756</v>
      </c>
      <c r="EA25" s="633"/>
      <c r="EB25" s="633"/>
      <c r="EC25" s="633"/>
      <c r="ED25" s="633"/>
      <c r="EE25" s="1194">
        <v>
1683</v>
      </c>
      <c r="EF25" s="1194"/>
      <c r="EG25" s="1194"/>
      <c r="EH25" s="1194"/>
      <c r="EI25" s="1195"/>
      <c r="EJ25" s="844" t="s">
        <v>
504</v>
      </c>
      <c r="EK25" s="598"/>
      <c r="EL25" s="598"/>
      <c r="EM25" s="598"/>
      <c r="EN25" s="598"/>
      <c r="EO25" s="845"/>
      <c r="EP25" s="1380">
        <f t="shared" si="21"/>
        <v>
282</v>
      </c>
      <c r="EQ25" s="1381"/>
      <c r="ER25" s="1381"/>
      <c r="ES25" s="1371">
        <f t="shared" si="22"/>
        <v>
155</v>
      </c>
      <c r="ET25" s="1371"/>
      <c r="EU25" s="1371"/>
      <c r="EV25" s="1371">
        <f t="shared" si="23"/>
        <v>
127</v>
      </c>
      <c r="EW25" s="1371"/>
      <c r="EX25" s="1371"/>
      <c r="EY25" s="1371">
        <f t="shared" si="24"/>
        <v>
92</v>
      </c>
      <c r="EZ25" s="1371"/>
      <c r="FA25" s="1371">
        <v>
50</v>
      </c>
      <c r="FB25" s="1371"/>
      <c r="FC25" s="1371">
        <v>
42</v>
      </c>
      <c r="FD25" s="1371"/>
      <c r="FE25" s="1371">
        <f t="shared" si="25"/>
        <v>
97</v>
      </c>
      <c r="FF25" s="1371"/>
      <c r="FG25" s="1371">
        <v>
52</v>
      </c>
      <c r="FH25" s="1371"/>
      <c r="FI25" s="1371">
        <v>
45</v>
      </c>
      <c r="FJ25" s="1371"/>
      <c r="FK25" s="1371">
        <f t="shared" si="26"/>
        <v>
93</v>
      </c>
      <c r="FL25" s="1371"/>
      <c r="FM25" s="1371">
        <v>
53</v>
      </c>
      <c r="FN25" s="1371"/>
      <c r="FO25" s="1371">
        <v>
40</v>
      </c>
      <c r="FP25" s="1371"/>
      <c r="FQ25" s="478" t="s">
        <v>
951</v>
      </c>
      <c r="FR25" s="478" t="s">
        <v>
951</v>
      </c>
      <c r="FS25" s="478" t="s">
        <v>
947</v>
      </c>
      <c r="FT25" s="382">
        <f t="shared" si="27"/>
        <v>
9</v>
      </c>
      <c r="FU25" s="475">
        <v>
3</v>
      </c>
      <c r="FV25" s="475">
        <v>
3</v>
      </c>
      <c r="FW25" s="475">
        <v>
3</v>
      </c>
      <c r="FX25" s="387" t="s">
        <v>
947</v>
      </c>
      <c r="FY25" s="22"/>
      <c r="FZ25" s="43"/>
    </row>
    <row r="26" spans="1:187" ht="18" customHeight="1" x14ac:dyDescent="0.15">
      <c r="A26" s="1309" t="s">
        <v>
1002</v>
      </c>
      <c r="B26" s="1221"/>
      <c r="C26" s="586">
        <v>
28</v>
      </c>
      <c r="D26" s="1310" t="s">
        <v>
216</v>
      </c>
      <c r="E26" s="398"/>
      <c r="F26" s="641" t="s">
        <v>
3</v>
      </c>
      <c r="G26" s="586"/>
      <c r="H26" s="586"/>
      <c r="I26" s="586"/>
      <c r="J26" s="586"/>
      <c r="K26" s="586" t="s">
        <v>
3</v>
      </c>
      <c r="L26" s="586"/>
      <c r="M26" s="586"/>
      <c r="N26" s="586"/>
      <c r="O26" s="586" t="s">
        <v>
996</v>
      </c>
      <c r="P26" s="586"/>
      <c r="Q26" s="586"/>
      <c r="R26" s="586"/>
      <c r="S26" s="586" t="s">
        <v>
3</v>
      </c>
      <c r="T26" s="586"/>
      <c r="U26" s="586"/>
      <c r="V26" s="586"/>
      <c r="W26" s="586" t="s">
        <v>
738</v>
      </c>
      <c r="X26" s="586"/>
      <c r="Y26" s="586"/>
      <c r="Z26" s="586"/>
      <c r="AA26" s="586"/>
      <c r="AB26" s="586" t="s">
        <v>
1003</v>
      </c>
      <c r="AC26" s="586"/>
      <c r="AD26" s="586"/>
      <c r="AE26" s="586"/>
      <c r="AF26" s="586" t="s">
        <v>
3</v>
      </c>
      <c r="AG26" s="586"/>
      <c r="AH26" s="586"/>
      <c r="AI26" s="642"/>
      <c r="AJ26" s="43"/>
      <c r="AK26" s="43"/>
      <c r="AL26" s="43"/>
      <c r="AM26" s="43"/>
      <c r="AN26" s="43"/>
      <c r="AO26" s="43"/>
      <c r="AP26" s="43"/>
      <c r="AQ26" s="43"/>
      <c r="AR26" s="43"/>
      <c r="AS26" s="43"/>
      <c r="AT26" s="43"/>
      <c r="AU26" s="43"/>
      <c r="AV26" s="43"/>
      <c r="AW26" s="5"/>
      <c r="AX26" s="4"/>
      <c r="AY26" s="372"/>
      <c r="AZ26" s="1372" t="s">
        <v>
13</v>
      </c>
      <c r="BA26" s="1372"/>
      <c r="BB26" s="1372"/>
      <c r="BC26" s="738">
        <v>
28</v>
      </c>
      <c r="BD26" s="738"/>
      <c r="BE26" s="738"/>
      <c r="BF26" s="1374" t="s">
        <v>
14</v>
      </c>
      <c r="BG26" s="1374"/>
      <c r="BH26" s="1375"/>
      <c r="BI26" s="1377">
        <v>
4970</v>
      </c>
      <c r="BJ26" s="1378"/>
      <c r="BK26" s="1378"/>
      <c r="BL26" s="1378"/>
      <c r="BM26" s="1378"/>
      <c r="BN26" s="1378"/>
      <c r="BO26" s="1378"/>
      <c r="BP26" s="1379"/>
      <c r="BQ26" s="1382" t="s">
        <v>
970</v>
      </c>
      <c r="BR26" s="1383"/>
      <c r="BS26" s="1383"/>
      <c r="BT26" s="1383"/>
      <c r="BU26" s="1383"/>
      <c r="BV26" s="1383"/>
      <c r="BW26" s="1383"/>
      <c r="BX26" s="1384"/>
      <c r="BY26" s="1377">
        <v>
4200</v>
      </c>
      <c r="BZ26" s="1378"/>
      <c r="CA26" s="1378"/>
      <c r="CB26" s="1378"/>
      <c r="CC26" s="1378"/>
      <c r="CD26" s="1378"/>
      <c r="CE26" s="1378"/>
      <c r="CF26" s="1379"/>
      <c r="CG26" s="1377">
        <v>
4530</v>
      </c>
      <c r="CH26" s="1378"/>
      <c r="CI26" s="1378"/>
      <c r="CJ26" s="1378"/>
      <c r="CK26" s="1378"/>
      <c r="CL26" s="1378"/>
      <c r="CM26" s="1378"/>
      <c r="CN26" s="1379"/>
      <c r="CO26" s="1377">
        <v>
4870</v>
      </c>
      <c r="CP26" s="1378"/>
      <c r="CQ26" s="1378"/>
      <c r="CR26" s="1378"/>
      <c r="CS26" s="1378"/>
      <c r="CT26" s="1378"/>
      <c r="CU26" s="1378"/>
      <c r="CV26" s="1379"/>
      <c r="CW26" s="85"/>
      <c r="CX26" s="5"/>
      <c r="CY26" s="5"/>
      <c r="CZ26" s="5"/>
      <c r="DA26" s="1142"/>
      <c r="DB26" s="1143"/>
      <c r="DC26" s="1140" t="s">
        <v>
423</v>
      </c>
      <c r="DD26" s="1141"/>
      <c r="DE26" s="1114" t="s">
        <v>
83</v>
      </c>
      <c r="DF26" s="1115"/>
      <c r="DG26" s="1115"/>
      <c r="DH26" s="1115"/>
      <c r="DI26" s="1115"/>
      <c r="DJ26" s="1116"/>
      <c r="DK26" s="632">
        <v>
239</v>
      </c>
      <c r="DL26" s="633"/>
      <c r="DM26" s="633"/>
      <c r="DN26" s="633"/>
      <c r="DO26" s="633"/>
      <c r="DP26" s="1194">
        <v>
240</v>
      </c>
      <c r="DQ26" s="1194"/>
      <c r="DR26" s="1194"/>
      <c r="DS26" s="1194"/>
      <c r="DT26" s="1194"/>
      <c r="DU26" s="633">
        <v>
238</v>
      </c>
      <c r="DV26" s="633"/>
      <c r="DW26" s="633"/>
      <c r="DX26" s="633"/>
      <c r="DY26" s="633"/>
      <c r="DZ26" s="633">
        <v>
227</v>
      </c>
      <c r="EA26" s="633"/>
      <c r="EB26" s="633"/>
      <c r="EC26" s="633"/>
      <c r="ED26" s="633"/>
      <c r="EE26" s="1194">
        <v>
216</v>
      </c>
      <c r="EF26" s="1194"/>
      <c r="EG26" s="1194"/>
      <c r="EH26" s="1194"/>
      <c r="EI26" s="1195"/>
      <c r="EJ26" s="844" t="s">
        <v>
505</v>
      </c>
      <c r="EK26" s="598"/>
      <c r="EL26" s="598"/>
      <c r="EM26" s="598"/>
      <c r="EN26" s="598"/>
      <c r="EO26" s="845"/>
      <c r="EP26" s="1380">
        <f t="shared" si="21"/>
        <v>
533</v>
      </c>
      <c r="EQ26" s="1381"/>
      <c r="ER26" s="1381"/>
      <c r="ES26" s="1371">
        <f t="shared" si="22"/>
        <v>
278</v>
      </c>
      <c r="ET26" s="1371"/>
      <c r="EU26" s="1371"/>
      <c r="EV26" s="1371">
        <f t="shared" si="23"/>
        <v>
255</v>
      </c>
      <c r="EW26" s="1371"/>
      <c r="EX26" s="1371"/>
      <c r="EY26" s="1371">
        <f t="shared" si="24"/>
        <v>
171</v>
      </c>
      <c r="EZ26" s="1371"/>
      <c r="FA26" s="1371">
        <v>
96</v>
      </c>
      <c r="FB26" s="1371"/>
      <c r="FC26" s="1371">
        <v>
75</v>
      </c>
      <c r="FD26" s="1371"/>
      <c r="FE26" s="1371">
        <f t="shared" si="25"/>
        <v>
185</v>
      </c>
      <c r="FF26" s="1371"/>
      <c r="FG26" s="1371">
        <v>
96</v>
      </c>
      <c r="FH26" s="1371"/>
      <c r="FI26" s="1371">
        <v>
89</v>
      </c>
      <c r="FJ26" s="1371"/>
      <c r="FK26" s="1371">
        <f t="shared" si="26"/>
        <v>
177</v>
      </c>
      <c r="FL26" s="1371"/>
      <c r="FM26" s="1371">
        <v>
86</v>
      </c>
      <c r="FN26" s="1371"/>
      <c r="FO26" s="1371">
        <v>
91</v>
      </c>
      <c r="FP26" s="1371"/>
      <c r="FQ26" s="478" t="s">
        <v>
951</v>
      </c>
      <c r="FR26" s="478" t="s">
        <v>
951</v>
      </c>
      <c r="FS26" s="478" t="s">
        <v>
951</v>
      </c>
      <c r="FT26" s="382">
        <f t="shared" si="27"/>
        <v>
15</v>
      </c>
      <c r="FU26" s="475">
        <v>
5</v>
      </c>
      <c r="FV26" s="475">
        <v>
5</v>
      </c>
      <c r="FW26" s="475">
        <v>
5</v>
      </c>
      <c r="FX26" s="388" t="s">
        <v>
974</v>
      </c>
      <c r="FY26" s="14"/>
      <c r="FZ26" s="43"/>
    </row>
    <row r="27" spans="1:187" ht="18" customHeight="1" x14ac:dyDescent="0.15">
      <c r="A27" s="1215"/>
      <c r="B27" s="1216"/>
      <c r="C27" s="1326"/>
      <c r="D27" s="1325"/>
      <c r="E27" s="397"/>
      <c r="F27" s="1319"/>
      <c r="G27" s="1326"/>
      <c r="H27" s="1326"/>
      <c r="I27" s="1326"/>
      <c r="J27" s="1326"/>
      <c r="K27" s="1326"/>
      <c r="L27" s="1326"/>
      <c r="M27" s="1326"/>
      <c r="N27" s="1326"/>
      <c r="O27" s="1326"/>
      <c r="P27" s="1326"/>
      <c r="Q27" s="1326"/>
      <c r="R27" s="1326"/>
      <c r="S27" s="1326"/>
      <c r="T27" s="1326"/>
      <c r="U27" s="1326"/>
      <c r="V27" s="1326"/>
      <c r="W27" s="1326"/>
      <c r="X27" s="1326"/>
      <c r="Y27" s="1326"/>
      <c r="Z27" s="1326"/>
      <c r="AA27" s="1326"/>
      <c r="AB27" s="1326"/>
      <c r="AC27" s="1326"/>
      <c r="AD27" s="1326"/>
      <c r="AE27" s="1326"/>
      <c r="AF27" s="1326"/>
      <c r="AG27" s="1326"/>
      <c r="AH27" s="1326"/>
      <c r="AI27" s="1320"/>
      <c r="AJ27" s="43"/>
      <c r="AK27" s="43"/>
      <c r="AL27" s="43"/>
      <c r="AM27" s="43"/>
      <c r="AN27" s="43"/>
      <c r="AO27" s="43"/>
      <c r="AP27" s="43"/>
      <c r="AQ27" s="43"/>
      <c r="AR27" s="43"/>
      <c r="AS27" s="43"/>
      <c r="AT27" s="43"/>
      <c r="AU27" s="43"/>
      <c r="AV27" s="43"/>
      <c r="AW27" s="5"/>
      <c r="AX27" s="4"/>
      <c r="AY27" s="373"/>
      <c r="AZ27" s="1373"/>
      <c r="BA27" s="1373"/>
      <c r="BB27" s="1373"/>
      <c r="BC27" s="736"/>
      <c r="BD27" s="736"/>
      <c r="BE27" s="736"/>
      <c r="BF27" s="1020"/>
      <c r="BG27" s="1020"/>
      <c r="BH27" s="1376"/>
      <c r="BI27" s="1357"/>
      <c r="BJ27" s="1358"/>
      <c r="BK27" s="1358"/>
      <c r="BL27" s="1358"/>
      <c r="BM27" s="1358"/>
      <c r="BN27" s="1358"/>
      <c r="BO27" s="1358"/>
      <c r="BP27" s="1359"/>
      <c r="BQ27" s="1368"/>
      <c r="BR27" s="1369"/>
      <c r="BS27" s="1369"/>
      <c r="BT27" s="1369"/>
      <c r="BU27" s="1369"/>
      <c r="BV27" s="1369"/>
      <c r="BW27" s="1369"/>
      <c r="BX27" s="1370"/>
      <c r="BY27" s="1368"/>
      <c r="BZ27" s="1369"/>
      <c r="CA27" s="1369"/>
      <c r="CB27" s="1369"/>
      <c r="CC27" s="1369"/>
      <c r="CD27" s="1369"/>
      <c r="CE27" s="1369"/>
      <c r="CF27" s="1370"/>
      <c r="CG27" s="1368"/>
      <c r="CH27" s="1369"/>
      <c r="CI27" s="1369"/>
      <c r="CJ27" s="1369"/>
      <c r="CK27" s="1369"/>
      <c r="CL27" s="1369"/>
      <c r="CM27" s="1369"/>
      <c r="CN27" s="1370"/>
      <c r="CO27" s="1368"/>
      <c r="CP27" s="1369"/>
      <c r="CQ27" s="1369"/>
      <c r="CR27" s="1369"/>
      <c r="CS27" s="1369"/>
      <c r="CT27" s="1369"/>
      <c r="CU27" s="1369"/>
      <c r="CV27" s="1370"/>
      <c r="CW27" s="85"/>
      <c r="CX27" s="5"/>
      <c r="CY27" s="5"/>
      <c r="CZ27" s="5"/>
      <c r="DA27" s="1142"/>
      <c r="DB27" s="1143"/>
      <c r="DC27" s="1144"/>
      <c r="DD27" s="1145"/>
      <c r="DE27" s="1114" t="s">
        <v>
84</v>
      </c>
      <c r="DF27" s="1115"/>
      <c r="DG27" s="1115"/>
      <c r="DH27" s="1115"/>
      <c r="DI27" s="1115"/>
      <c r="DJ27" s="1116"/>
      <c r="DK27" s="632">
        <v>
240</v>
      </c>
      <c r="DL27" s="633"/>
      <c r="DM27" s="633"/>
      <c r="DN27" s="633"/>
      <c r="DO27" s="633"/>
      <c r="DP27" s="1194">
        <v>
238</v>
      </c>
      <c r="DQ27" s="1194"/>
      <c r="DR27" s="1194"/>
      <c r="DS27" s="1194"/>
      <c r="DT27" s="1194"/>
      <c r="DU27" s="633">
        <v>
239</v>
      </c>
      <c r="DV27" s="633"/>
      <c r="DW27" s="633"/>
      <c r="DX27" s="633"/>
      <c r="DY27" s="633"/>
      <c r="DZ27" s="633">
        <v>
232</v>
      </c>
      <c r="EA27" s="633"/>
      <c r="EB27" s="633"/>
      <c r="EC27" s="633"/>
      <c r="ED27" s="633"/>
      <c r="EE27" s="1194">
        <v>
223</v>
      </c>
      <c r="EF27" s="1194"/>
      <c r="EG27" s="1194"/>
      <c r="EH27" s="1194"/>
      <c r="EI27" s="1195"/>
      <c r="EJ27" s="844" t="s">
        <v>
524</v>
      </c>
      <c r="EK27" s="598"/>
      <c r="EL27" s="598"/>
      <c r="EM27" s="598"/>
      <c r="EN27" s="598"/>
      <c r="EO27" s="845"/>
      <c r="EP27" s="1380">
        <f t="shared" si="21"/>
        <v>
375</v>
      </c>
      <c r="EQ27" s="1381"/>
      <c r="ER27" s="1381"/>
      <c r="ES27" s="1371">
        <f t="shared" si="22"/>
        <v>
200</v>
      </c>
      <c r="ET27" s="1371"/>
      <c r="EU27" s="1371"/>
      <c r="EV27" s="1371">
        <f t="shared" si="23"/>
        <v>
175</v>
      </c>
      <c r="EW27" s="1371"/>
      <c r="EX27" s="1371"/>
      <c r="EY27" s="1371">
        <f t="shared" si="24"/>
        <v>
135</v>
      </c>
      <c r="EZ27" s="1371"/>
      <c r="FA27" s="1371">
        <v>
81</v>
      </c>
      <c r="FB27" s="1371"/>
      <c r="FC27" s="1371">
        <v>
54</v>
      </c>
      <c r="FD27" s="1371"/>
      <c r="FE27" s="1371">
        <f t="shared" si="25"/>
        <v>
113</v>
      </c>
      <c r="FF27" s="1371"/>
      <c r="FG27" s="1371">
        <v>
60</v>
      </c>
      <c r="FH27" s="1371"/>
      <c r="FI27" s="1371">
        <v>
53</v>
      </c>
      <c r="FJ27" s="1371"/>
      <c r="FK27" s="1371">
        <f t="shared" si="26"/>
        <v>
127</v>
      </c>
      <c r="FL27" s="1371"/>
      <c r="FM27" s="1371">
        <v>
59</v>
      </c>
      <c r="FN27" s="1371"/>
      <c r="FO27" s="1371">
        <v>
68</v>
      </c>
      <c r="FP27" s="1371"/>
      <c r="FQ27" s="478" t="s">
        <v>
951</v>
      </c>
      <c r="FR27" s="478" t="s">
        <v>
951</v>
      </c>
      <c r="FS27" s="478" t="s">
        <v>
951</v>
      </c>
      <c r="FT27" s="382">
        <f t="shared" si="27"/>
        <v>
11</v>
      </c>
      <c r="FU27" s="475">
        <v>
4</v>
      </c>
      <c r="FV27" s="475">
        <v>
3</v>
      </c>
      <c r="FW27" s="475">
        <v>
4</v>
      </c>
      <c r="FX27" s="387" t="s">
        <v>
951</v>
      </c>
      <c r="FY27" s="14"/>
      <c r="FZ27" s="43"/>
    </row>
    <row r="28" spans="1:187" ht="18" customHeight="1" x14ac:dyDescent="0.15">
      <c r="A28" s="396"/>
      <c r="B28" s="392"/>
      <c r="C28" s="580">
        <v>
29</v>
      </c>
      <c r="D28" s="1325" t="s">
        <v>
216</v>
      </c>
      <c r="E28" s="392"/>
      <c r="F28" s="636" t="s">
        <v>
3</v>
      </c>
      <c r="G28" s="580"/>
      <c r="H28" s="580"/>
      <c r="I28" s="580"/>
      <c r="J28" s="580"/>
      <c r="K28" s="580" t="s">
        <v>
3</v>
      </c>
      <c r="L28" s="580"/>
      <c r="M28" s="580"/>
      <c r="N28" s="580"/>
      <c r="O28" s="580" t="s">
        <v>
3</v>
      </c>
      <c r="P28" s="580"/>
      <c r="Q28" s="580"/>
      <c r="R28" s="580"/>
      <c r="S28" s="580" t="s">
        <v>
3</v>
      </c>
      <c r="T28" s="580"/>
      <c r="U28" s="580"/>
      <c r="V28" s="580"/>
      <c r="W28" s="580" t="s">
        <v>
996</v>
      </c>
      <c r="X28" s="580"/>
      <c r="Y28" s="580"/>
      <c r="Z28" s="580"/>
      <c r="AA28" s="580"/>
      <c r="AB28" s="580" t="s">
        <v>
996</v>
      </c>
      <c r="AC28" s="580"/>
      <c r="AD28" s="580"/>
      <c r="AE28" s="580"/>
      <c r="AF28" s="580" t="s">
        <v>
3</v>
      </c>
      <c r="AG28" s="580"/>
      <c r="AH28" s="580"/>
      <c r="AI28" s="637"/>
      <c r="AJ28" s="5"/>
      <c r="AK28" s="5"/>
      <c r="AL28" s="5"/>
      <c r="AM28" s="5"/>
      <c r="AN28" s="5"/>
      <c r="AO28" s="5" t="s">
        <v>
20</v>
      </c>
      <c r="AP28" s="5"/>
      <c r="AQ28" s="5"/>
      <c r="AR28" s="5"/>
      <c r="AS28" s="5"/>
      <c r="AT28" s="5"/>
      <c r="AU28" s="5"/>
      <c r="AV28" s="5"/>
      <c r="AW28" s="5"/>
      <c r="AX28" s="4"/>
      <c r="AY28" s="374"/>
      <c r="AZ28" s="203"/>
      <c r="BA28" s="203"/>
      <c r="BB28" s="204"/>
      <c r="BC28" s="736">
        <v>
29</v>
      </c>
      <c r="BD28" s="736"/>
      <c r="BE28" s="736"/>
      <c r="BF28" s="1020" t="s">
        <v>
14</v>
      </c>
      <c r="BG28" s="1363"/>
      <c r="BH28" s="1364"/>
      <c r="BI28" s="1357">
        <v>
5106</v>
      </c>
      <c r="BJ28" s="1358"/>
      <c r="BK28" s="1358"/>
      <c r="BL28" s="1358"/>
      <c r="BM28" s="1358"/>
      <c r="BN28" s="1358"/>
      <c r="BO28" s="1358"/>
      <c r="BP28" s="1359"/>
      <c r="BQ28" s="1351" t="s">
        <v>
970</v>
      </c>
      <c r="BR28" s="1352"/>
      <c r="BS28" s="1352"/>
      <c r="BT28" s="1352"/>
      <c r="BU28" s="1352"/>
      <c r="BV28" s="1352"/>
      <c r="BW28" s="1352"/>
      <c r="BX28" s="1353"/>
      <c r="BY28" s="1357">
        <v>
4369</v>
      </c>
      <c r="BZ28" s="1358"/>
      <c r="CA28" s="1358"/>
      <c r="CB28" s="1358"/>
      <c r="CC28" s="1358"/>
      <c r="CD28" s="1358"/>
      <c r="CE28" s="1358"/>
      <c r="CF28" s="1359"/>
      <c r="CG28" s="1357">
        <v>
4726</v>
      </c>
      <c r="CH28" s="1358"/>
      <c r="CI28" s="1358"/>
      <c r="CJ28" s="1358"/>
      <c r="CK28" s="1358"/>
      <c r="CL28" s="1358"/>
      <c r="CM28" s="1358"/>
      <c r="CN28" s="1359"/>
      <c r="CO28" s="1357">
        <v>
5066</v>
      </c>
      <c r="CP28" s="1358"/>
      <c r="CQ28" s="1358"/>
      <c r="CR28" s="1358"/>
      <c r="CS28" s="1358"/>
      <c r="CT28" s="1358"/>
      <c r="CU28" s="1358"/>
      <c r="CV28" s="1359"/>
      <c r="CW28" s="5"/>
      <c r="CX28" s="4"/>
      <c r="CY28" s="4"/>
      <c r="CZ28" s="4"/>
      <c r="DA28" s="1142"/>
      <c r="DB28" s="1143"/>
      <c r="DC28" s="1140" t="s">
        <v>
426</v>
      </c>
      <c r="DD28" s="1141"/>
      <c r="DE28" s="1114" t="s">
        <v>
83</v>
      </c>
      <c r="DF28" s="1115"/>
      <c r="DG28" s="1115"/>
      <c r="DH28" s="1115"/>
      <c r="DI28" s="1115"/>
      <c r="DJ28" s="1116"/>
      <c r="DK28" s="632">
        <v>
1209</v>
      </c>
      <c r="DL28" s="633"/>
      <c r="DM28" s="633"/>
      <c r="DN28" s="633"/>
      <c r="DO28" s="633"/>
      <c r="DP28" s="1194">
        <v>
1158</v>
      </c>
      <c r="DQ28" s="1194"/>
      <c r="DR28" s="1194"/>
      <c r="DS28" s="1194"/>
      <c r="DT28" s="1194"/>
      <c r="DU28" s="633">
        <v>
1138</v>
      </c>
      <c r="DV28" s="633"/>
      <c r="DW28" s="633"/>
      <c r="DX28" s="633"/>
      <c r="DY28" s="633"/>
      <c r="DZ28" s="633">
        <v>
1096</v>
      </c>
      <c r="EA28" s="633"/>
      <c r="EB28" s="633"/>
      <c r="EC28" s="633"/>
      <c r="ED28" s="633"/>
      <c r="EE28" s="1194">
        <v>
1118</v>
      </c>
      <c r="EF28" s="1194"/>
      <c r="EG28" s="1194"/>
      <c r="EH28" s="1194"/>
      <c r="EI28" s="1195"/>
      <c r="EJ28" s="568" t="s">
        <v>
43</v>
      </c>
      <c r="EK28" s="569"/>
      <c r="EL28" s="569"/>
      <c r="EM28" s="569"/>
      <c r="EN28" s="569"/>
      <c r="EO28" s="593"/>
      <c r="EP28" s="1294">
        <f>
SUM(EP23:ER27)</f>
        <v>
2039</v>
      </c>
      <c r="EQ28" s="1295"/>
      <c r="ER28" s="1295"/>
      <c r="ES28" s="1296">
        <f>
SUM(ES23:EU27)</f>
        <v>
1118</v>
      </c>
      <c r="ET28" s="1295"/>
      <c r="EU28" s="1295"/>
      <c r="EV28" s="1296">
        <v>
921</v>
      </c>
      <c r="EW28" s="1295"/>
      <c r="EX28" s="1295"/>
      <c r="EY28" s="1296">
        <f>
SUM(EY23:EZ27)</f>
        <v>
676</v>
      </c>
      <c r="EZ28" s="1296"/>
      <c r="FA28" s="1296">
        <v>
394</v>
      </c>
      <c r="FB28" s="1296"/>
      <c r="FC28" s="1296">
        <v>
282</v>
      </c>
      <c r="FD28" s="1296">
        <f t="shared" ref="FD28" si="28">
SUM(FD23:FF27)</f>
        <v>
670</v>
      </c>
      <c r="FE28" s="1296">
        <f>
SUM(FE23:FF27)</f>
        <v>
670</v>
      </c>
      <c r="FF28" s="1296"/>
      <c r="FG28" s="1296">
        <f>
SUM(FG23:FH27)</f>
        <v>
365</v>
      </c>
      <c r="FH28" s="1296">
        <f t="shared" ref="FH28" si="29">
SUM(FH23:FJ27)</f>
        <v>
305</v>
      </c>
      <c r="FI28" s="1296">
        <f>
SUM(FI23:FJ27)</f>
        <v>
305</v>
      </c>
      <c r="FJ28" s="1296">
        <f t="shared" ref="FJ28" si="30">
SUM(FJ23:FL27)</f>
        <v>
693</v>
      </c>
      <c r="FK28" s="1296">
        <f>
SUM(FK23:FL27)</f>
        <v>
693</v>
      </c>
      <c r="FL28" s="1296"/>
      <c r="FM28" s="1296">
        <f>
SUM(FM23:FN27)</f>
        <v>
359</v>
      </c>
      <c r="FN28" s="1296">
        <f t="shared" ref="FN28" si="31">
SUM(FN23:FP27)</f>
        <v>
334</v>
      </c>
      <c r="FO28" s="1296">
        <f>
SUM(FO23:FP27)</f>
        <v>
334</v>
      </c>
      <c r="FP28" s="1296">
        <f t="shared" ref="FP28" si="32">
SUM(FP23:FR27)</f>
        <v>
69</v>
      </c>
      <c r="FQ28" s="476">
        <f>
SUM(FQ23:FQ27)</f>
        <v>
41</v>
      </c>
      <c r="FR28" s="476">
        <f t="shared" ref="FR28:FS28" si="33">
SUM(FR23:FR27)</f>
        <v>
28</v>
      </c>
      <c r="FS28" s="476">
        <f t="shared" si="33"/>
        <v>
13</v>
      </c>
      <c r="FT28" s="476">
        <f>
SUM(FT23:FT27)</f>
        <v>
59</v>
      </c>
      <c r="FU28" s="476">
        <f>
SUM(FU23:FU27)</f>
        <v>
20</v>
      </c>
      <c r="FV28" s="476">
        <f t="shared" ref="FV28:FW28" si="34">
SUM(FV23:FV27)</f>
        <v>
19</v>
      </c>
      <c r="FW28" s="476">
        <f t="shared" si="34"/>
        <v>
20</v>
      </c>
      <c r="FX28" s="389" t="s">
        <v>
975</v>
      </c>
      <c r="FY28" s="14"/>
      <c r="FZ28" s="43"/>
    </row>
    <row r="29" spans="1:187" ht="18" customHeight="1" x14ac:dyDescent="0.15">
      <c r="A29" s="396"/>
      <c r="B29" s="392"/>
      <c r="C29" s="580"/>
      <c r="D29" s="1216"/>
      <c r="E29" s="392"/>
      <c r="F29" s="1319"/>
      <c r="G29" s="1326"/>
      <c r="H29" s="1326"/>
      <c r="I29" s="1326"/>
      <c r="J29" s="1326"/>
      <c r="K29" s="1326"/>
      <c r="L29" s="1326"/>
      <c r="M29" s="1326"/>
      <c r="N29" s="1326"/>
      <c r="O29" s="1326"/>
      <c r="P29" s="1326"/>
      <c r="Q29" s="1326"/>
      <c r="R29" s="1326"/>
      <c r="S29" s="1326"/>
      <c r="T29" s="1326"/>
      <c r="U29" s="1326"/>
      <c r="V29" s="1326"/>
      <c r="W29" s="1326"/>
      <c r="X29" s="1326"/>
      <c r="Y29" s="1326"/>
      <c r="Z29" s="1326"/>
      <c r="AA29" s="1326"/>
      <c r="AB29" s="1326"/>
      <c r="AC29" s="1326"/>
      <c r="AD29" s="1326"/>
      <c r="AE29" s="1326"/>
      <c r="AF29" s="1326"/>
      <c r="AG29" s="1326"/>
      <c r="AH29" s="1326"/>
      <c r="AI29" s="1320"/>
      <c r="AJ29" s="5"/>
      <c r="AK29" s="5"/>
      <c r="AL29" s="5"/>
      <c r="AM29" s="5"/>
      <c r="AN29" s="5"/>
      <c r="AO29" s="5"/>
      <c r="AP29" s="5"/>
      <c r="AQ29" s="5"/>
      <c r="AR29" s="5"/>
      <c r="AS29" s="5"/>
      <c r="AT29" s="5"/>
      <c r="AU29" s="5"/>
      <c r="AV29" s="5"/>
      <c r="AW29" s="5"/>
      <c r="AX29" s="4"/>
      <c r="AY29" s="374"/>
      <c r="AZ29" s="203"/>
      <c r="BA29" s="203"/>
      <c r="BB29" s="204"/>
      <c r="BC29" s="1367"/>
      <c r="BD29" s="1367"/>
      <c r="BE29" s="1367"/>
      <c r="BF29" s="1363"/>
      <c r="BG29" s="1363"/>
      <c r="BH29" s="1364"/>
      <c r="BI29" s="1357"/>
      <c r="BJ29" s="1358"/>
      <c r="BK29" s="1358"/>
      <c r="BL29" s="1358"/>
      <c r="BM29" s="1358"/>
      <c r="BN29" s="1358"/>
      <c r="BO29" s="1358"/>
      <c r="BP29" s="1359"/>
      <c r="BQ29" s="1368"/>
      <c r="BR29" s="1369"/>
      <c r="BS29" s="1369"/>
      <c r="BT29" s="1369"/>
      <c r="BU29" s="1369"/>
      <c r="BV29" s="1369"/>
      <c r="BW29" s="1369"/>
      <c r="BX29" s="1370"/>
      <c r="BY29" s="1357"/>
      <c r="BZ29" s="1358"/>
      <c r="CA29" s="1358"/>
      <c r="CB29" s="1358"/>
      <c r="CC29" s="1358"/>
      <c r="CD29" s="1358"/>
      <c r="CE29" s="1358"/>
      <c r="CF29" s="1359"/>
      <c r="CG29" s="1357"/>
      <c r="CH29" s="1358"/>
      <c r="CI29" s="1358"/>
      <c r="CJ29" s="1358"/>
      <c r="CK29" s="1358"/>
      <c r="CL29" s="1358"/>
      <c r="CM29" s="1358"/>
      <c r="CN29" s="1359"/>
      <c r="CO29" s="1357"/>
      <c r="CP29" s="1358"/>
      <c r="CQ29" s="1358"/>
      <c r="CR29" s="1358"/>
      <c r="CS29" s="1358"/>
      <c r="CT29" s="1358"/>
      <c r="CU29" s="1358"/>
      <c r="CV29" s="1359"/>
      <c r="CW29" s="5"/>
      <c r="CX29" s="4"/>
      <c r="CY29" s="4"/>
      <c r="CZ29" s="4"/>
      <c r="DA29" s="1142"/>
      <c r="DB29" s="1143"/>
      <c r="DC29" s="1144"/>
      <c r="DD29" s="1145"/>
      <c r="DE29" s="1114" t="s">
        <v>
84</v>
      </c>
      <c r="DF29" s="1115"/>
      <c r="DG29" s="1115"/>
      <c r="DH29" s="1115"/>
      <c r="DI29" s="1115"/>
      <c r="DJ29" s="1116"/>
      <c r="DK29" s="632">
        <v>
1121</v>
      </c>
      <c r="DL29" s="633"/>
      <c r="DM29" s="633"/>
      <c r="DN29" s="633"/>
      <c r="DO29" s="633"/>
      <c r="DP29" s="1194">
        <v>
1082</v>
      </c>
      <c r="DQ29" s="1194"/>
      <c r="DR29" s="1194"/>
      <c r="DS29" s="1194"/>
      <c r="DT29" s="1194"/>
      <c r="DU29" s="633">
        <v>
1056</v>
      </c>
      <c r="DV29" s="633"/>
      <c r="DW29" s="633"/>
      <c r="DX29" s="633"/>
      <c r="DY29" s="633"/>
      <c r="DZ29" s="633">
        <v>
988</v>
      </c>
      <c r="EA29" s="633"/>
      <c r="EB29" s="633"/>
      <c r="EC29" s="633"/>
      <c r="ED29" s="633"/>
      <c r="EE29" s="1194">
        <v>
921</v>
      </c>
      <c r="EF29" s="1194"/>
      <c r="EG29" s="1194"/>
      <c r="EH29" s="1194"/>
      <c r="EI29" s="1195"/>
      <c r="EJ29" s="51"/>
      <c r="EK29" s="14" t="s">
        <v>
266</v>
      </c>
      <c r="EL29" s="337"/>
      <c r="EM29" s="1186" t="s">
        <v>
976</v>
      </c>
      <c r="EN29" s="1186"/>
      <c r="EO29" s="1186"/>
      <c r="EP29" s="1186"/>
      <c r="EQ29" s="1186"/>
      <c r="ER29" s="1186"/>
      <c r="ES29" s="1186"/>
      <c r="ET29" s="1186"/>
      <c r="EU29" s="1186"/>
      <c r="EV29" s="1186"/>
      <c r="EW29" s="1186"/>
      <c r="EX29" s="1186"/>
      <c r="EY29" s="1186"/>
      <c r="EZ29" s="1186"/>
      <c r="FA29" s="1186"/>
      <c r="FB29" s="1186"/>
      <c r="FC29" s="1186"/>
      <c r="FD29" s="1186"/>
      <c r="FE29" s="1186"/>
      <c r="FF29" s="1186"/>
      <c r="FG29" s="1186"/>
      <c r="FH29" s="1186"/>
      <c r="FI29" s="1186"/>
      <c r="FJ29" s="1186"/>
      <c r="FK29" s="1186"/>
      <c r="FL29" s="1186"/>
      <c r="FM29" s="1186"/>
      <c r="FN29" s="1186"/>
      <c r="FO29" s="1186"/>
      <c r="FP29" s="1186"/>
      <c r="FQ29" s="1186"/>
      <c r="FR29" s="1186"/>
      <c r="FS29" s="1186"/>
      <c r="FT29" s="1186"/>
      <c r="FU29" s="1186"/>
      <c r="FV29" s="597"/>
      <c r="FW29" s="597"/>
      <c r="FX29" s="597"/>
    </row>
    <row r="30" spans="1:187" ht="18" customHeight="1" x14ac:dyDescent="0.15">
      <c r="A30" s="396"/>
      <c r="B30" s="392"/>
      <c r="C30" s="580">
        <v>
30</v>
      </c>
      <c r="D30" s="1325" t="s">
        <v>
216</v>
      </c>
      <c r="E30" s="397"/>
      <c r="F30" s="636" t="s">
        <v>
3</v>
      </c>
      <c r="G30" s="580"/>
      <c r="H30" s="580"/>
      <c r="I30" s="580"/>
      <c r="J30" s="580"/>
      <c r="K30" s="580" t="s">
        <v>
3</v>
      </c>
      <c r="L30" s="580"/>
      <c r="M30" s="580"/>
      <c r="N30" s="580"/>
      <c r="O30" s="580" t="s">
        <v>
3</v>
      </c>
      <c r="P30" s="580"/>
      <c r="Q30" s="580"/>
      <c r="R30" s="580"/>
      <c r="S30" s="580" t="s">
        <v>
3</v>
      </c>
      <c r="T30" s="580"/>
      <c r="U30" s="580"/>
      <c r="V30" s="580"/>
      <c r="W30" s="580" t="s">
        <v>
3</v>
      </c>
      <c r="X30" s="580"/>
      <c r="Y30" s="580"/>
      <c r="Z30" s="580"/>
      <c r="AA30" s="580"/>
      <c r="AB30" s="580" t="s">
        <v>
3</v>
      </c>
      <c r="AC30" s="580"/>
      <c r="AD30" s="580"/>
      <c r="AE30" s="580"/>
      <c r="AF30" s="580" t="s">
        <v>
3</v>
      </c>
      <c r="AG30" s="580"/>
      <c r="AH30" s="580"/>
      <c r="AI30" s="637"/>
      <c r="AJ30" s="5"/>
      <c r="AK30" s="5"/>
      <c r="AL30" s="5"/>
      <c r="AM30" s="5"/>
      <c r="AN30" s="5"/>
      <c r="AO30" s="5"/>
      <c r="AP30" s="5"/>
      <c r="AQ30" s="5"/>
      <c r="AR30" s="5"/>
      <c r="AS30" s="5"/>
      <c r="AT30" s="5"/>
      <c r="AU30" s="5"/>
      <c r="AV30" s="5"/>
      <c r="AW30" s="5"/>
      <c r="AX30" s="4"/>
      <c r="AY30" s="374"/>
      <c r="AZ30" s="203"/>
      <c r="BA30" s="203"/>
      <c r="BB30" s="204"/>
      <c r="BC30" s="736">
        <v>
30</v>
      </c>
      <c r="BD30" s="736"/>
      <c r="BE30" s="736"/>
      <c r="BF30" s="1020" t="s">
        <v>
14</v>
      </c>
      <c r="BG30" s="1363"/>
      <c r="BH30" s="1364"/>
      <c r="BI30" s="1357">
        <v>
5227</v>
      </c>
      <c r="BJ30" s="1358"/>
      <c r="BK30" s="1358"/>
      <c r="BL30" s="1358"/>
      <c r="BM30" s="1358"/>
      <c r="BN30" s="1358"/>
      <c r="BO30" s="1358"/>
      <c r="BP30" s="1359"/>
      <c r="BQ30" s="1351" t="s">
        <v>
970</v>
      </c>
      <c r="BR30" s="1352"/>
      <c r="BS30" s="1352"/>
      <c r="BT30" s="1352"/>
      <c r="BU30" s="1352"/>
      <c r="BV30" s="1352"/>
      <c r="BW30" s="1352"/>
      <c r="BX30" s="1353"/>
      <c r="BY30" s="1357">
        <v>
4369</v>
      </c>
      <c r="BZ30" s="1358"/>
      <c r="CA30" s="1358"/>
      <c r="CB30" s="1358"/>
      <c r="CC30" s="1358"/>
      <c r="CD30" s="1358"/>
      <c r="CE30" s="1358"/>
      <c r="CF30" s="1359"/>
      <c r="CG30" s="1357">
        <v>
4726</v>
      </c>
      <c r="CH30" s="1358"/>
      <c r="CI30" s="1358"/>
      <c r="CJ30" s="1358"/>
      <c r="CK30" s="1358"/>
      <c r="CL30" s="1358"/>
      <c r="CM30" s="1358"/>
      <c r="CN30" s="1359"/>
      <c r="CO30" s="1357">
        <v>
5066</v>
      </c>
      <c r="CP30" s="1358"/>
      <c r="CQ30" s="1358"/>
      <c r="CR30" s="1358"/>
      <c r="CS30" s="1358"/>
      <c r="CT30" s="1358"/>
      <c r="CU30" s="1358"/>
      <c r="CV30" s="1359"/>
      <c r="CW30" s="5"/>
      <c r="CX30" s="4"/>
      <c r="CY30" s="4"/>
      <c r="CZ30" s="4"/>
      <c r="DA30" s="1142"/>
      <c r="DB30" s="1143"/>
      <c r="DC30" s="1140" t="s">
        <v>
428</v>
      </c>
      <c r="DD30" s="1141"/>
      <c r="DE30" s="1114" t="s">
        <v>
83</v>
      </c>
      <c r="DF30" s="1115"/>
      <c r="DG30" s="1115"/>
      <c r="DH30" s="1115"/>
      <c r="DI30" s="1115"/>
      <c r="DJ30" s="1116"/>
      <c r="DK30" s="632">
        <v>
745</v>
      </c>
      <c r="DL30" s="633"/>
      <c r="DM30" s="633"/>
      <c r="DN30" s="633"/>
      <c r="DO30" s="633"/>
      <c r="DP30" s="1194">
        <v>
763</v>
      </c>
      <c r="DQ30" s="1194"/>
      <c r="DR30" s="1194"/>
      <c r="DS30" s="1194"/>
      <c r="DT30" s="1194"/>
      <c r="DU30" s="633">
        <v>
778</v>
      </c>
      <c r="DV30" s="633"/>
      <c r="DW30" s="633"/>
      <c r="DX30" s="633"/>
      <c r="DY30" s="633"/>
      <c r="DZ30" s="633">
        <v>
775</v>
      </c>
      <c r="EA30" s="633"/>
      <c r="EB30" s="633"/>
      <c r="EC30" s="633"/>
      <c r="ED30" s="633"/>
      <c r="EE30" s="1194">
        <v>
746</v>
      </c>
      <c r="EF30" s="1194"/>
      <c r="EG30" s="1194"/>
      <c r="EH30" s="1194"/>
      <c r="EI30" s="1195"/>
      <c r="EJ30" s="51"/>
      <c r="EK30" s="337" t="s">
        <v>
525</v>
      </c>
      <c r="EL30" s="348"/>
      <c r="EM30" s="338"/>
      <c r="EN30" s="338"/>
      <c r="EO30" s="338"/>
      <c r="EP30" s="118"/>
      <c r="EQ30" s="119"/>
      <c r="ER30" s="119"/>
      <c r="ES30" s="118"/>
      <c r="ET30" s="118"/>
      <c r="EU30" s="118"/>
      <c r="EV30" s="118"/>
      <c r="EW30" s="118"/>
      <c r="EX30" s="118"/>
      <c r="EY30" s="118"/>
      <c r="EZ30" s="118"/>
      <c r="FA30" s="118"/>
      <c r="FB30" s="118"/>
      <c r="FC30" s="118"/>
      <c r="FD30" s="118"/>
      <c r="FE30" s="118"/>
      <c r="FF30" s="118"/>
      <c r="FG30" s="118"/>
      <c r="FH30" s="118"/>
      <c r="FI30" s="118"/>
      <c r="FJ30" s="118"/>
      <c r="FK30" s="118"/>
      <c r="FL30" s="118"/>
      <c r="FM30" s="118"/>
      <c r="FN30" s="118"/>
      <c r="FO30" s="118"/>
      <c r="FP30" s="118"/>
      <c r="FQ30" s="118"/>
      <c r="FR30" s="118"/>
      <c r="FS30" s="118"/>
      <c r="FT30" s="118"/>
      <c r="FU30" s="118"/>
      <c r="FV30" s="118"/>
      <c r="FW30" s="118"/>
      <c r="FX30" s="118"/>
    </row>
    <row r="31" spans="1:187" ht="18" customHeight="1" x14ac:dyDescent="0.15">
      <c r="A31" s="396"/>
      <c r="B31" s="392"/>
      <c r="C31" s="580"/>
      <c r="D31" s="1216"/>
      <c r="E31" s="397"/>
      <c r="F31" s="1319"/>
      <c r="G31" s="1326"/>
      <c r="H31" s="1326"/>
      <c r="I31" s="1326"/>
      <c r="J31" s="1326"/>
      <c r="K31" s="1326"/>
      <c r="L31" s="1326"/>
      <c r="M31" s="1326"/>
      <c r="N31" s="1326"/>
      <c r="O31" s="1326"/>
      <c r="P31" s="1326"/>
      <c r="Q31" s="1326"/>
      <c r="R31" s="1326"/>
      <c r="S31" s="1326"/>
      <c r="T31" s="1326"/>
      <c r="U31" s="1326"/>
      <c r="V31" s="1326"/>
      <c r="W31" s="1326"/>
      <c r="X31" s="1326"/>
      <c r="Y31" s="1326"/>
      <c r="Z31" s="1326"/>
      <c r="AA31" s="1326"/>
      <c r="AB31" s="1326"/>
      <c r="AC31" s="1326"/>
      <c r="AD31" s="1326"/>
      <c r="AE31" s="1326"/>
      <c r="AF31" s="1326"/>
      <c r="AG31" s="1326"/>
      <c r="AH31" s="1326"/>
      <c r="AI31" s="1320"/>
      <c r="AJ31" s="5"/>
      <c r="AK31" s="5"/>
      <c r="AL31" s="5"/>
      <c r="AM31" s="5"/>
      <c r="AN31" s="5"/>
      <c r="AO31" s="5"/>
      <c r="AP31" s="5"/>
      <c r="AQ31" s="5"/>
      <c r="AR31" s="5"/>
      <c r="AS31" s="5"/>
      <c r="AT31" s="5"/>
      <c r="AU31" s="5"/>
      <c r="AV31" s="5"/>
      <c r="AW31" s="5"/>
      <c r="AX31" s="4"/>
      <c r="AY31" s="375"/>
      <c r="AZ31" s="376"/>
      <c r="BA31" s="376"/>
      <c r="BB31" s="377"/>
      <c r="BC31" s="731"/>
      <c r="BD31" s="731"/>
      <c r="BE31" s="731"/>
      <c r="BF31" s="1365"/>
      <c r="BG31" s="1365"/>
      <c r="BH31" s="1366"/>
      <c r="BI31" s="1360"/>
      <c r="BJ31" s="1361"/>
      <c r="BK31" s="1361"/>
      <c r="BL31" s="1361"/>
      <c r="BM31" s="1361"/>
      <c r="BN31" s="1361"/>
      <c r="BO31" s="1361"/>
      <c r="BP31" s="1362"/>
      <c r="BQ31" s="1354"/>
      <c r="BR31" s="1355"/>
      <c r="BS31" s="1355"/>
      <c r="BT31" s="1355"/>
      <c r="BU31" s="1355"/>
      <c r="BV31" s="1355"/>
      <c r="BW31" s="1355"/>
      <c r="BX31" s="1356"/>
      <c r="BY31" s="1360"/>
      <c r="BZ31" s="1361"/>
      <c r="CA31" s="1361"/>
      <c r="CB31" s="1361"/>
      <c r="CC31" s="1361"/>
      <c r="CD31" s="1361"/>
      <c r="CE31" s="1361"/>
      <c r="CF31" s="1362"/>
      <c r="CG31" s="1360"/>
      <c r="CH31" s="1361"/>
      <c r="CI31" s="1361"/>
      <c r="CJ31" s="1361"/>
      <c r="CK31" s="1361"/>
      <c r="CL31" s="1361"/>
      <c r="CM31" s="1361"/>
      <c r="CN31" s="1362"/>
      <c r="CO31" s="1360"/>
      <c r="CP31" s="1361"/>
      <c r="CQ31" s="1361"/>
      <c r="CR31" s="1361"/>
      <c r="CS31" s="1361"/>
      <c r="CT31" s="1361"/>
      <c r="CU31" s="1361"/>
      <c r="CV31" s="1362"/>
      <c r="CW31" s="5"/>
      <c r="CX31" s="4"/>
      <c r="CY31" s="4"/>
      <c r="CZ31" s="4"/>
      <c r="DA31" s="1144"/>
      <c r="DB31" s="1145"/>
      <c r="DC31" s="1144"/>
      <c r="DD31" s="1145"/>
      <c r="DE31" s="1114" t="s">
        <v>
84</v>
      </c>
      <c r="DF31" s="1115"/>
      <c r="DG31" s="1115"/>
      <c r="DH31" s="1115"/>
      <c r="DI31" s="1115"/>
      <c r="DJ31" s="1116"/>
      <c r="DK31" s="638">
        <v>
564</v>
      </c>
      <c r="DL31" s="639"/>
      <c r="DM31" s="639"/>
      <c r="DN31" s="639"/>
      <c r="DO31" s="639"/>
      <c r="DP31" s="1191">
        <v>
531</v>
      </c>
      <c r="DQ31" s="1191"/>
      <c r="DR31" s="1191"/>
      <c r="DS31" s="1191"/>
      <c r="DT31" s="1191"/>
      <c r="DU31" s="639">
        <v>
523</v>
      </c>
      <c r="DV31" s="639"/>
      <c r="DW31" s="639"/>
      <c r="DX31" s="639"/>
      <c r="DY31" s="639"/>
      <c r="DZ31" s="639">
        <v>
536</v>
      </c>
      <c r="EA31" s="639"/>
      <c r="EB31" s="639"/>
      <c r="EC31" s="639"/>
      <c r="ED31" s="639"/>
      <c r="EE31" s="1191">
        <v>
539</v>
      </c>
      <c r="EF31" s="1191"/>
      <c r="EG31" s="1191"/>
      <c r="EH31" s="1191"/>
      <c r="EI31" s="1225"/>
      <c r="EJ31" s="14"/>
      <c r="EM31" s="11"/>
      <c r="EN31" s="11"/>
      <c r="EO31" s="11"/>
      <c r="EP31" s="11"/>
      <c r="EQ31" s="11"/>
      <c r="ER31" s="11"/>
      <c r="ES31" s="11"/>
      <c r="ET31" s="11"/>
      <c r="EU31" s="5"/>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43"/>
      <c r="GB31" s="120"/>
      <c r="GE31" s="120"/>
    </row>
    <row r="32" spans="1:187" ht="18" customHeight="1" x14ac:dyDescent="0.15">
      <c r="A32" s="636" t="s">
        <v>
856</v>
      </c>
      <c r="B32" s="580"/>
      <c r="C32" s="580" t="s">
        <v>
850</v>
      </c>
      <c r="D32" s="1325" t="s">
        <v>
216</v>
      </c>
      <c r="E32" s="397"/>
      <c r="F32" s="636" t="s">
        <v>
1004</v>
      </c>
      <c r="G32" s="580"/>
      <c r="H32" s="580"/>
      <c r="I32" s="580"/>
      <c r="J32" s="580"/>
      <c r="K32" s="580" t="s">
        <v>
996</v>
      </c>
      <c r="L32" s="580"/>
      <c r="M32" s="580"/>
      <c r="N32" s="580"/>
      <c r="O32" s="580" t="s">
        <v>
1005</v>
      </c>
      <c r="P32" s="580"/>
      <c r="Q32" s="580"/>
      <c r="R32" s="580"/>
      <c r="S32" s="580" t="s">
        <v>
1005</v>
      </c>
      <c r="T32" s="580"/>
      <c r="U32" s="580"/>
      <c r="V32" s="580"/>
      <c r="W32" s="580" t="s">
        <v>
1005</v>
      </c>
      <c r="X32" s="580"/>
      <c r="Y32" s="580"/>
      <c r="Z32" s="580"/>
      <c r="AA32" s="580"/>
      <c r="AB32" s="580" t="s">
        <v>
992</v>
      </c>
      <c r="AC32" s="580"/>
      <c r="AD32" s="580"/>
      <c r="AE32" s="580"/>
      <c r="AF32" s="580" t="s">
        <v>
996</v>
      </c>
      <c r="AG32" s="580"/>
      <c r="AH32" s="580"/>
      <c r="AI32" s="637"/>
      <c r="AJ32" s="5"/>
      <c r="AK32" s="5"/>
      <c r="AL32" s="5"/>
      <c r="AM32" s="5"/>
      <c r="AN32" s="5"/>
      <c r="AO32" s="5"/>
      <c r="AP32" s="5"/>
      <c r="AQ32" s="5"/>
      <c r="AR32" s="5"/>
      <c r="AS32" s="5"/>
      <c r="AT32" s="5"/>
      <c r="AU32" s="5"/>
      <c r="AV32" s="22"/>
      <c r="AW32" s="22"/>
      <c r="AX32" s="22"/>
      <c r="AY32" s="5"/>
      <c r="AZ32" s="5"/>
      <c r="BA32" s="4"/>
      <c r="BB32" s="1056" t="s">
        <v>
472</v>
      </c>
      <c r="BC32" s="1327"/>
      <c r="BD32" s="1327"/>
      <c r="BE32" s="1327"/>
      <c r="BF32" s="1327"/>
      <c r="BG32" s="1327"/>
      <c r="BH32" s="1327"/>
      <c r="BI32" s="1327"/>
      <c r="BJ32" s="1327"/>
      <c r="BK32" s="1327"/>
      <c r="BL32" s="1327"/>
      <c r="BM32" s="1327"/>
      <c r="BN32" s="1327"/>
      <c r="BO32" s="1327"/>
      <c r="BP32" s="1327"/>
      <c r="BQ32" s="4"/>
      <c r="BR32" s="4"/>
      <c r="BS32" s="4"/>
      <c r="BT32" s="4"/>
      <c r="BU32" s="4"/>
      <c r="BV32" s="4"/>
      <c r="BW32" s="4"/>
      <c r="BX32" s="4"/>
      <c r="BY32" s="4"/>
      <c r="BZ32" s="4"/>
      <c r="CA32" s="4"/>
      <c r="CB32" s="4"/>
      <c r="CC32" s="4"/>
      <c r="CD32" s="4" t="s">
        <v>
20</v>
      </c>
      <c r="CE32" s="4"/>
      <c r="CF32" s="4"/>
      <c r="CG32" s="4"/>
      <c r="CH32" s="4"/>
      <c r="CI32" s="4"/>
      <c r="CJ32" s="4"/>
      <c r="CK32" s="4"/>
      <c r="CL32" s="4"/>
      <c r="CM32" s="4"/>
      <c r="CN32" s="4"/>
      <c r="CO32" s="4"/>
      <c r="CP32" s="4"/>
      <c r="CQ32" s="4"/>
      <c r="CR32" s="4"/>
      <c r="CS32" s="4"/>
      <c r="CT32" s="4"/>
      <c r="CU32" s="5"/>
      <c r="CV32" s="5"/>
      <c r="CW32" s="5"/>
      <c r="CX32" s="43"/>
      <c r="CY32" s="43"/>
      <c r="CZ32" s="43"/>
      <c r="DA32" s="5"/>
      <c r="DB32" s="10"/>
      <c r="DC32" s="53" t="s">
        <v>
266</v>
      </c>
      <c r="DD32" s="53" t="s">
        <v>
482</v>
      </c>
      <c r="DE32" s="53"/>
      <c r="DF32" s="53"/>
      <c r="DG32" s="53"/>
      <c r="DH32" s="53"/>
      <c r="DI32" s="10"/>
      <c r="DJ32" s="10"/>
      <c r="DK32" s="10"/>
      <c r="DL32" s="10"/>
      <c r="DM32" s="10"/>
      <c r="DN32" s="10"/>
      <c r="DO32" s="40"/>
      <c r="DP32" s="4"/>
      <c r="DQ32" s="5"/>
      <c r="DR32" s="5"/>
      <c r="DS32" s="5"/>
      <c r="DT32" s="5"/>
      <c r="DU32" s="5"/>
      <c r="DV32" s="10"/>
      <c r="DW32" s="10"/>
      <c r="DX32" s="10"/>
      <c r="DY32" s="10"/>
      <c r="DZ32" s="10"/>
      <c r="EA32" s="10"/>
      <c r="EB32" s="10"/>
      <c r="EC32" s="10"/>
      <c r="ED32" s="10"/>
      <c r="EE32" s="10"/>
      <c r="EF32" s="10"/>
      <c r="EG32" s="10"/>
      <c r="EH32" s="10"/>
      <c r="EI32" s="10"/>
      <c r="EJ32" s="5"/>
      <c r="EK32" s="545" t="s">
        <v>
529</v>
      </c>
      <c r="EL32" s="545"/>
      <c r="EM32" s="71" t="s">
        <v>
3</v>
      </c>
      <c r="EN32" s="71" t="s">
        <v>
68</v>
      </c>
      <c r="EO32" s="71"/>
      <c r="EP32" s="27" t="s">
        <v>
527</v>
      </c>
      <c r="EQ32" s="27"/>
      <c r="ER32" s="27"/>
      <c r="ES32" s="27"/>
      <c r="ET32" s="27"/>
      <c r="EU32" s="27"/>
      <c r="EV32" s="27"/>
      <c r="EW32" s="27"/>
      <c r="EX32" s="27"/>
      <c r="EY32" s="27"/>
      <c r="EZ32" s="27"/>
      <c r="FA32" s="27"/>
      <c r="FB32" s="27"/>
      <c r="FC32" s="27"/>
      <c r="FD32" s="27"/>
      <c r="FE32" s="27"/>
      <c r="FF32" s="27"/>
      <c r="FG32" s="27"/>
      <c r="FH32" s="27"/>
      <c r="FI32" s="5"/>
      <c r="FJ32" s="79"/>
      <c r="FK32" s="79"/>
      <c r="FL32" s="79"/>
      <c r="FM32" s="85"/>
      <c r="FN32" s="85"/>
      <c r="FO32" s="85"/>
      <c r="FQ32" s="111"/>
      <c r="FR32" s="111"/>
      <c r="FS32" s="111"/>
      <c r="FT32" s="111"/>
      <c r="FU32" s="111"/>
      <c r="FV32" s="111"/>
      <c r="FW32" s="85"/>
      <c r="FX32" s="121" t="s">
        <v>
528</v>
      </c>
      <c r="FY32" s="5"/>
      <c r="FZ32" s="43"/>
    </row>
    <row r="33" spans="1:182" ht="18" customHeight="1" x14ac:dyDescent="0.15">
      <c r="A33" s="933"/>
      <c r="B33" s="563"/>
      <c r="C33" s="563"/>
      <c r="D33" s="1219"/>
      <c r="E33" s="402"/>
      <c r="F33" s="1321"/>
      <c r="G33" s="1350"/>
      <c r="H33" s="1350"/>
      <c r="I33" s="1350"/>
      <c r="J33" s="1350"/>
      <c r="K33" s="1350"/>
      <c r="L33" s="1350"/>
      <c r="M33" s="1350"/>
      <c r="N33" s="1350"/>
      <c r="O33" s="1350"/>
      <c r="P33" s="1350"/>
      <c r="Q33" s="1350"/>
      <c r="R33" s="1350"/>
      <c r="S33" s="1350"/>
      <c r="T33" s="1350"/>
      <c r="U33" s="1350"/>
      <c r="V33" s="1350"/>
      <c r="W33" s="1350"/>
      <c r="X33" s="1350"/>
      <c r="Y33" s="1350"/>
      <c r="Z33" s="1350"/>
      <c r="AA33" s="1350"/>
      <c r="AB33" s="1350"/>
      <c r="AC33" s="1350"/>
      <c r="AD33" s="1350"/>
      <c r="AE33" s="1350"/>
      <c r="AF33" s="1350"/>
      <c r="AG33" s="1350"/>
      <c r="AH33" s="1350"/>
      <c r="AI33" s="1322"/>
      <c r="AJ33" s="5"/>
      <c r="AK33" s="5"/>
      <c r="AL33" s="5"/>
      <c r="AM33" s="5"/>
      <c r="AN33" s="5"/>
      <c r="AO33" s="5"/>
      <c r="AP33" s="5"/>
      <c r="AQ33" s="5"/>
      <c r="AR33" s="5"/>
      <c r="AS33" s="5"/>
      <c r="AT33" s="5"/>
      <c r="AU33" s="5"/>
      <c r="AV33" s="4"/>
      <c r="AW33" s="4"/>
      <c r="AX33" s="4"/>
      <c r="AY33" s="43"/>
      <c r="BA33" s="11"/>
      <c r="BB33" s="11"/>
      <c r="BC33" s="11"/>
      <c r="BD33" s="11"/>
      <c r="BE33" s="11"/>
      <c r="BF33" s="11"/>
      <c r="BG33" s="11"/>
      <c r="BH33" s="11"/>
      <c r="BI33" s="11"/>
      <c r="BJ33" s="11"/>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3"/>
      <c r="CY33" s="43"/>
      <c r="CZ33" s="43"/>
      <c r="DA33" s="5"/>
      <c r="DC33" s="11" t="s">
        <v>
672</v>
      </c>
      <c r="DD33" s="11"/>
      <c r="DE33" s="11"/>
      <c r="DF33" s="11"/>
      <c r="DG33" s="11"/>
      <c r="DH33" s="11"/>
      <c r="DI33" s="53"/>
      <c r="DJ33" s="53"/>
      <c r="DK33" s="53"/>
      <c r="DL33" s="53"/>
      <c r="DM33" s="53"/>
      <c r="DN33" s="53"/>
      <c r="DO33" s="14"/>
      <c r="DP33" s="14"/>
      <c r="DQ33" s="14"/>
      <c r="DR33" s="14"/>
      <c r="DS33" s="14"/>
      <c r="DT33" s="14"/>
      <c r="DU33" s="14"/>
      <c r="DV33" s="14"/>
      <c r="DW33" s="14"/>
      <c r="DX33" s="14"/>
      <c r="DY33" s="14"/>
      <c r="DZ33" s="14"/>
      <c r="EA33" s="14"/>
      <c r="EB33" s="14"/>
      <c r="EC33" s="14"/>
      <c r="ED33" s="14"/>
      <c r="EE33" s="14"/>
      <c r="EF33" s="14"/>
      <c r="EG33" s="14"/>
      <c r="EH33" s="14"/>
      <c r="EI33" s="14"/>
      <c r="EJ33" s="1328" t="s">
        <v>
7</v>
      </c>
      <c r="EK33" s="1329"/>
      <c r="EL33" s="1329"/>
      <c r="EM33" s="1329"/>
      <c r="EN33" s="1329"/>
      <c r="EO33" s="1330"/>
      <c r="EP33" s="1114" t="s">
        <v>
510</v>
      </c>
      <c r="EQ33" s="1115"/>
      <c r="ER33" s="1115"/>
      <c r="ES33" s="1115"/>
      <c r="ET33" s="1115"/>
      <c r="EU33" s="1115"/>
      <c r="EV33" s="1115"/>
      <c r="EW33" s="1115"/>
      <c r="EX33" s="1115"/>
      <c r="EY33" s="1115"/>
      <c r="EZ33" s="1115"/>
      <c r="FA33" s="1115"/>
      <c r="FB33" s="1115"/>
      <c r="FC33" s="1115"/>
      <c r="FD33" s="1115"/>
      <c r="FE33" s="1115"/>
      <c r="FF33" s="1115"/>
      <c r="FG33" s="1115"/>
      <c r="FH33" s="1115"/>
      <c r="FI33" s="1115"/>
      <c r="FJ33" s="1115"/>
      <c r="FK33" s="1115"/>
      <c r="FL33" s="1115"/>
      <c r="FM33" s="1115"/>
      <c r="FN33" s="1115"/>
      <c r="FO33" s="1115"/>
      <c r="FP33" s="1115"/>
      <c r="FQ33" s="1337" t="s">
        <v>
511</v>
      </c>
      <c r="FR33" s="1338"/>
      <c r="FS33" s="1339"/>
      <c r="FT33" s="590" t="s">
        <v>
100</v>
      </c>
      <c r="FU33" s="627"/>
      <c r="FV33" s="627"/>
      <c r="FW33" s="627"/>
      <c r="FX33" s="628"/>
      <c r="FY33" s="5"/>
      <c r="FZ33" s="43"/>
    </row>
    <row r="34" spans="1:182" ht="18" customHeight="1" x14ac:dyDescent="0.15">
      <c r="A34" s="43"/>
      <c r="C34" s="393" t="s">
        <v>
436</v>
      </c>
      <c r="D34" s="393"/>
      <c r="E34" s="393"/>
      <c r="F34" s="393"/>
      <c r="G34" s="393"/>
      <c r="H34" s="393"/>
      <c r="I34" s="393"/>
      <c r="J34" s="393"/>
      <c r="K34" s="11"/>
      <c r="L34" s="11"/>
      <c r="M34" s="11"/>
      <c r="N34" s="11"/>
      <c r="O34" s="11"/>
      <c r="P34" s="11"/>
      <c r="Q34" s="11"/>
      <c r="R34" s="11"/>
      <c r="S34" s="11"/>
      <c r="T34" s="11"/>
      <c r="U34" s="11"/>
      <c r="V34" s="11"/>
      <c r="W34" s="68"/>
      <c r="X34" s="68"/>
      <c r="Y34" s="68"/>
      <c r="Z34" s="68"/>
      <c r="AA34" s="68"/>
      <c r="AB34" s="5"/>
      <c r="AC34" s="5"/>
      <c r="AD34" s="5"/>
      <c r="AE34" s="5"/>
      <c r="AF34" s="5"/>
      <c r="AG34" s="5"/>
      <c r="AH34" s="5"/>
      <c r="AI34" s="5"/>
      <c r="AJ34" s="5"/>
      <c r="AK34" s="5"/>
      <c r="AL34" s="5"/>
      <c r="AM34" s="5"/>
      <c r="AN34" s="5"/>
      <c r="AO34" s="5"/>
      <c r="AP34" s="5"/>
      <c r="AQ34" s="5"/>
      <c r="AR34" s="5"/>
      <c r="AS34" s="5"/>
      <c r="AT34" s="5"/>
      <c r="AU34" s="5"/>
      <c r="AV34" s="5"/>
      <c r="AW34" s="5"/>
      <c r="AX34" s="43"/>
      <c r="AY34" s="4"/>
      <c r="AZ34" s="4"/>
      <c r="BA34" s="4"/>
      <c r="BB34" s="4"/>
      <c r="BC34" s="4"/>
      <c r="BD34" s="4"/>
      <c r="BE34" s="4"/>
      <c r="BF34" s="4"/>
      <c r="BG34" s="4"/>
      <c r="BH34" s="4"/>
      <c r="BI34" s="4"/>
      <c r="BJ34" s="4"/>
      <c r="BK34" s="4"/>
      <c r="BL34" s="4"/>
      <c r="BM34" s="4"/>
      <c r="BN34" s="4"/>
      <c r="BO34" s="4"/>
      <c r="BP34" s="4"/>
      <c r="BQ34" s="4"/>
      <c r="BR34" s="4"/>
      <c r="BS34" s="4"/>
      <c r="BT34" s="4"/>
      <c r="BU34" s="4"/>
      <c r="BV34" s="4" t="s">
        <v>
20</v>
      </c>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18"/>
      <c r="EG34" s="18"/>
      <c r="EH34" s="5"/>
      <c r="EI34" s="5"/>
      <c r="EJ34" s="1331"/>
      <c r="EK34" s="1332"/>
      <c r="EL34" s="1332"/>
      <c r="EM34" s="1332"/>
      <c r="EN34" s="1332"/>
      <c r="EO34" s="1333"/>
      <c r="EP34" s="567" t="s">
        <v>
52</v>
      </c>
      <c r="EQ34" s="567"/>
      <c r="ER34" s="567"/>
      <c r="ES34" s="567"/>
      <c r="ET34" s="567"/>
      <c r="EU34" s="567"/>
      <c r="EV34" s="567"/>
      <c r="EW34" s="567"/>
      <c r="EX34" s="567"/>
      <c r="EY34" s="567" t="s">
        <v>
462</v>
      </c>
      <c r="EZ34" s="567"/>
      <c r="FA34" s="567"/>
      <c r="FB34" s="567"/>
      <c r="FC34" s="567"/>
      <c r="FD34" s="567"/>
      <c r="FE34" s="567" t="s">
        <v>
463</v>
      </c>
      <c r="FF34" s="567"/>
      <c r="FG34" s="567"/>
      <c r="FH34" s="567"/>
      <c r="FI34" s="567"/>
      <c r="FJ34" s="567"/>
      <c r="FK34" s="567" t="s">
        <v>
464</v>
      </c>
      <c r="FL34" s="567"/>
      <c r="FM34" s="567"/>
      <c r="FN34" s="567"/>
      <c r="FO34" s="567"/>
      <c r="FP34" s="590"/>
      <c r="FQ34" s="1340"/>
      <c r="FR34" s="1341"/>
      <c r="FS34" s="1342"/>
      <c r="FT34" s="572" t="s">
        <v>
433</v>
      </c>
      <c r="FU34" s="1323"/>
      <c r="FV34" s="1323"/>
      <c r="FW34" s="1324"/>
      <c r="FX34" s="1346" t="s">
        <v>
468</v>
      </c>
      <c r="FY34" s="37"/>
      <c r="FZ34" s="43"/>
    </row>
    <row r="35" spans="1:182" ht="18" customHeight="1" x14ac:dyDescent="0.15">
      <c r="A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6"/>
      <c r="CY35" s="46"/>
      <c r="CZ35" s="46"/>
      <c r="DA35" s="5"/>
      <c r="DB35" s="5"/>
      <c r="DC35" s="5"/>
      <c r="DD35" s="5"/>
      <c r="DE35" s="5"/>
      <c r="DF35" s="5"/>
      <c r="DG35" s="5"/>
      <c r="DH35" s="5"/>
      <c r="DI35" s="5"/>
      <c r="DJ35" s="29"/>
      <c r="DK35" s="29"/>
      <c r="DL35" s="29"/>
      <c r="DM35" s="29"/>
      <c r="DN35" s="29"/>
      <c r="DO35" s="29"/>
      <c r="DP35" s="29"/>
      <c r="DQ35" s="29"/>
      <c r="DR35" s="29"/>
      <c r="DS35" s="29"/>
      <c r="DT35" s="29"/>
      <c r="DU35" s="29"/>
      <c r="DV35" s="29"/>
      <c r="DW35" s="29"/>
      <c r="DX35" s="29"/>
      <c r="DY35" s="29"/>
      <c r="DZ35" s="29"/>
      <c r="EA35" s="29"/>
      <c r="EB35" s="29"/>
      <c r="EC35" s="29"/>
      <c r="ED35" s="29"/>
      <c r="EE35" s="29"/>
      <c r="EF35" s="5"/>
      <c r="EG35" s="5"/>
      <c r="EH35" s="5"/>
      <c r="EI35" s="18"/>
      <c r="EJ35" s="1331"/>
      <c r="EK35" s="1332"/>
      <c r="EL35" s="1332"/>
      <c r="EM35" s="1332"/>
      <c r="EN35" s="1332"/>
      <c r="EO35" s="1333"/>
      <c r="EP35" s="641" t="s">
        <v>
43</v>
      </c>
      <c r="EQ35" s="586"/>
      <c r="ER35" s="642"/>
      <c r="ES35" s="641" t="s">
        <v>
83</v>
      </c>
      <c r="ET35" s="1349"/>
      <c r="EU35" s="1318"/>
      <c r="EV35" s="641" t="s">
        <v>
84</v>
      </c>
      <c r="EW35" s="1349"/>
      <c r="EX35" s="1318"/>
      <c r="EY35" s="641" t="s">
        <v>
70</v>
      </c>
      <c r="EZ35" s="642"/>
      <c r="FA35" s="641" t="s">
        <v>
83</v>
      </c>
      <c r="FB35" s="1313"/>
      <c r="FC35" s="641" t="s">
        <v>
84</v>
      </c>
      <c r="FD35" s="1313"/>
      <c r="FE35" s="641" t="s">
        <v>
70</v>
      </c>
      <c r="FF35" s="642"/>
      <c r="FG35" s="641" t="s">
        <v>
83</v>
      </c>
      <c r="FH35" s="1313"/>
      <c r="FI35" s="641" t="s">
        <v>
84</v>
      </c>
      <c r="FJ35" s="1313"/>
      <c r="FK35" s="641" t="s">
        <v>
70</v>
      </c>
      <c r="FL35" s="642"/>
      <c r="FM35" s="641" t="s">
        <v>
83</v>
      </c>
      <c r="FN35" s="1318"/>
      <c r="FO35" s="641" t="s">
        <v>
84</v>
      </c>
      <c r="FP35" s="586"/>
      <c r="FQ35" s="1343"/>
      <c r="FR35" s="1344"/>
      <c r="FS35" s="1345"/>
      <c r="FT35" s="573"/>
      <c r="FU35" s="570"/>
      <c r="FV35" s="570"/>
      <c r="FW35" s="571"/>
      <c r="FX35" s="1347"/>
      <c r="FY35" s="5"/>
      <c r="FZ35" s="43"/>
    </row>
    <row r="36" spans="1:182" ht="18" customHeight="1" x14ac:dyDescent="0.15">
      <c r="A36" s="4"/>
      <c r="B36" s="4"/>
      <c r="C36" s="43"/>
      <c r="D36" s="5"/>
      <c r="E36" s="5"/>
      <c r="F36" s="5"/>
      <c r="G36" s="5"/>
      <c r="H36" s="5"/>
      <c r="I36" s="5"/>
      <c r="J36" s="5"/>
      <c r="K36" s="5"/>
      <c r="L36" s="5"/>
      <c r="M36" s="5"/>
      <c r="N36" s="5"/>
      <c r="O36" s="5"/>
      <c r="P36" s="5"/>
      <c r="Q36" s="5"/>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3"/>
      <c r="CU36" s="43"/>
      <c r="CV36" s="43"/>
      <c r="CW36" s="43"/>
      <c r="CX36" s="43"/>
      <c r="CY36" s="43"/>
      <c r="CZ36" s="43"/>
      <c r="DA36" s="5"/>
      <c r="DB36" s="5"/>
      <c r="DC36" s="5"/>
      <c r="DD36" s="5"/>
      <c r="DE36" s="5"/>
      <c r="DF36" s="5"/>
      <c r="DG36" s="5"/>
      <c r="DH36" s="5"/>
      <c r="DI36" s="5"/>
      <c r="DJ36" s="29"/>
      <c r="DK36" s="29"/>
      <c r="DL36" s="29"/>
      <c r="DM36" s="29"/>
      <c r="DN36" s="29"/>
      <c r="DO36" s="29"/>
      <c r="DP36" s="29"/>
      <c r="DQ36" s="29"/>
      <c r="DR36" s="29"/>
      <c r="DS36" s="29"/>
      <c r="DT36" s="29"/>
      <c r="DU36" s="29"/>
      <c r="DV36" s="29"/>
      <c r="DW36" s="29"/>
      <c r="DX36" s="29"/>
      <c r="DY36" s="29"/>
      <c r="DZ36" s="29"/>
      <c r="EA36" s="29"/>
      <c r="EB36" s="29"/>
      <c r="EC36" s="29"/>
      <c r="ED36" s="29"/>
      <c r="EE36" s="29"/>
      <c r="EF36" s="5"/>
      <c r="EG36" s="38"/>
      <c r="EH36" s="38"/>
      <c r="EI36" s="38"/>
      <c r="EJ36" s="1331"/>
      <c r="EK36" s="1332"/>
      <c r="EL36" s="1332"/>
      <c r="EM36" s="1332"/>
      <c r="EN36" s="1332"/>
      <c r="EO36" s="1333"/>
      <c r="EP36" s="636"/>
      <c r="EQ36" s="580"/>
      <c r="ER36" s="637"/>
      <c r="ES36" s="1319"/>
      <c r="ET36" s="1326"/>
      <c r="EU36" s="1320"/>
      <c r="EV36" s="1319"/>
      <c r="EW36" s="1326"/>
      <c r="EX36" s="1320"/>
      <c r="EY36" s="636"/>
      <c r="EZ36" s="637"/>
      <c r="FA36" s="1314"/>
      <c r="FB36" s="1315"/>
      <c r="FC36" s="1314"/>
      <c r="FD36" s="1315"/>
      <c r="FE36" s="636"/>
      <c r="FF36" s="637"/>
      <c r="FG36" s="1314"/>
      <c r="FH36" s="1315"/>
      <c r="FI36" s="1314"/>
      <c r="FJ36" s="1315"/>
      <c r="FK36" s="636"/>
      <c r="FL36" s="637"/>
      <c r="FM36" s="1319"/>
      <c r="FN36" s="1320"/>
      <c r="FO36" s="636"/>
      <c r="FP36" s="637"/>
      <c r="FQ36" s="1123" t="s">
        <v>
70</v>
      </c>
      <c r="FR36" s="1123" t="s">
        <v>
83</v>
      </c>
      <c r="FS36" s="1123" t="s">
        <v>
84</v>
      </c>
      <c r="FT36" s="1307" t="s">
        <v>
512</v>
      </c>
      <c r="FU36" s="1304" t="s">
        <v>
462</v>
      </c>
      <c r="FV36" s="1304" t="s">
        <v>
463</v>
      </c>
      <c r="FW36" s="1304" t="s">
        <v>
464</v>
      </c>
      <c r="FX36" s="1347"/>
      <c r="FY36" s="5"/>
      <c r="FZ36" s="43"/>
    </row>
    <row r="37" spans="1:182" ht="18" customHeight="1" x14ac:dyDescent="0.15">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43"/>
      <c r="CU37" s="43"/>
      <c r="CV37" s="43"/>
      <c r="CW37" s="43"/>
      <c r="CX37" s="43"/>
      <c r="CY37" s="43"/>
      <c r="CZ37" s="43"/>
      <c r="DA37" s="44"/>
      <c r="DB37" s="5"/>
      <c r="DC37" s="5"/>
      <c r="DD37" s="5"/>
      <c r="DE37" s="5"/>
      <c r="DF37" s="5"/>
      <c r="DG37" s="5"/>
      <c r="DH37" s="5"/>
      <c r="DI37" s="5"/>
      <c r="DJ37" s="29"/>
      <c r="DK37" s="29"/>
      <c r="DL37" s="29"/>
      <c r="DM37" s="29"/>
      <c r="DN37" s="29"/>
      <c r="DO37" s="29"/>
      <c r="DP37" s="29"/>
      <c r="DQ37" s="29"/>
      <c r="DR37" s="29"/>
      <c r="DS37" s="29"/>
      <c r="DT37" s="29"/>
      <c r="DU37" s="29"/>
      <c r="DV37" s="29"/>
      <c r="DW37" s="29"/>
      <c r="DX37" s="29"/>
      <c r="DY37" s="29"/>
      <c r="DZ37" s="29"/>
      <c r="EA37" s="29"/>
      <c r="EB37" s="29"/>
      <c r="EC37" s="29"/>
      <c r="ED37" s="29"/>
      <c r="EE37" s="29"/>
      <c r="EF37" s="5"/>
      <c r="EG37" s="38"/>
      <c r="EH37" s="38"/>
      <c r="EI37" s="38"/>
      <c r="EJ37" s="1334"/>
      <c r="EK37" s="1335"/>
      <c r="EL37" s="1335"/>
      <c r="EM37" s="1335"/>
      <c r="EN37" s="1335"/>
      <c r="EO37" s="1336"/>
      <c r="EP37" s="933"/>
      <c r="EQ37" s="563"/>
      <c r="ER37" s="934"/>
      <c r="ES37" s="1321"/>
      <c r="ET37" s="1350"/>
      <c r="EU37" s="1322"/>
      <c r="EV37" s="1321"/>
      <c r="EW37" s="1350"/>
      <c r="EX37" s="1322"/>
      <c r="EY37" s="933"/>
      <c r="EZ37" s="934"/>
      <c r="FA37" s="1316"/>
      <c r="FB37" s="1317"/>
      <c r="FC37" s="1316"/>
      <c r="FD37" s="1317"/>
      <c r="FE37" s="933"/>
      <c r="FF37" s="934"/>
      <c r="FG37" s="1316"/>
      <c r="FH37" s="1317"/>
      <c r="FI37" s="1316"/>
      <c r="FJ37" s="1317"/>
      <c r="FK37" s="933"/>
      <c r="FL37" s="934"/>
      <c r="FM37" s="1321"/>
      <c r="FN37" s="1322"/>
      <c r="FO37" s="933"/>
      <c r="FP37" s="934"/>
      <c r="FQ37" s="1253"/>
      <c r="FR37" s="1305"/>
      <c r="FS37" s="1253"/>
      <c r="FT37" s="1308"/>
      <c r="FU37" s="1305"/>
      <c r="FV37" s="1305"/>
      <c r="FW37" s="1306"/>
      <c r="FX37" s="1348"/>
      <c r="FY37" s="22"/>
      <c r="FZ37" s="43"/>
    </row>
    <row r="38" spans="1:182" ht="18" customHeight="1" x14ac:dyDescent="0.15">
      <c r="A38" s="43"/>
      <c r="B38" s="43"/>
      <c r="C38" s="73"/>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73"/>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46"/>
      <c r="CU38" s="46"/>
      <c r="CV38" s="46"/>
      <c r="CW38" s="46"/>
      <c r="CX38" s="43"/>
      <c r="CY38" s="43"/>
      <c r="CZ38" s="43"/>
      <c r="DA38" s="4"/>
      <c r="DB38" s="5"/>
      <c r="DC38" s="5"/>
      <c r="DD38" s="5"/>
      <c r="DE38" s="5"/>
      <c r="DF38" s="5"/>
      <c r="DG38" s="5"/>
      <c r="DH38" s="5"/>
      <c r="DI38" s="5"/>
      <c r="DJ38" s="29"/>
      <c r="DK38" s="29"/>
      <c r="DL38" s="29"/>
      <c r="DM38" s="29"/>
      <c r="DN38" s="29"/>
      <c r="DO38" s="29"/>
      <c r="DP38" s="29"/>
      <c r="DQ38" s="29"/>
      <c r="DR38" s="29"/>
      <c r="DS38" s="29"/>
      <c r="DT38" s="29"/>
      <c r="DU38" s="29"/>
      <c r="DV38" s="29"/>
      <c r="DW38" s="29"/>
      <c r="DX38" s="29"/>
      <c r="DY38" s="29"/>
      <c r="DZ38" s="29"/>
      <c r="EA38" s="29"/>
      <c r="EB38" s="29"/>
      <c r="EC38" s="29"/>
      <c r="ED38" s="29"/>
      <c r="EE38" s="29"/>
      <c r="EF38" s="5"/>
      <c r="EG38" s="38"/>
      <c r="EH38" s="38"/>
      <c r="EI38" s="38"/>
      <c r="EJ38" s="1309" t="s">
        <v>
13</v>
      </c>
      <c r="EK38" s="1310"/>
      <c r="EL38" s="586">
        <v>
28</v>
      </c>
      <c r="EM38" s="586"/>
      <c r="EN38" s="1056" t="s">
        <v>
164</v>
      </c>
      <c r="EO38" s="1056"/>
      <c r="EP38" s="1311">
        <v>
2240</v>
      </c>
      <c r="EQ38" s="1312"/>
      <c r="ER38" s="1312"/>
      <c r="ES38" s="1302">
        <v>
1158</v>
      </c>
      <c r="ET38" s="1302"/>
      <c r="EU38" s="1302"/>
      <c r="EV38" s="1302">
        <v>
1082</v>
      </c>
      <c r="EW38" s="1302"/>
      <c r="EX38" s="1302"/>
      <c r="EY38" s="1303">
        <v>
714</v>
      </c>
      <c r="EZ38" s="1303"/>
      <c r="FA38" s="1303">
        <v>
367</v>
      </c>
      <c r="FB38" s="1303"/>
      <c r="FC38" s="1303">
        <v>
347</v>
      </c>
      <c r="FD38" s="1303"/>
      <c r="FE38" s="1303">
        <v>
768</v>
      </c>
      <c r="FF38" s="1303"/>
      <c r="FG38" s="1303">
        <v>
400</v>
      </c>
      <c r="FH38" s="1303"/>
      <c r="FI38" s="1303">
        <v>
368</v>
      </c>
      <c r="FJ38" s="1303"/>
      <c r="FK38" s="1303">
        <v>
726</v>
      </c>
      <c r="FL38" s="1303"/>
      <c r="FM38" s="1303">
        <v>
371</v>
      </c>
      <c r="FN38" s="1303"/>
      <c r="FO38" s="1303">
        <v>
355</v>
      </c>
      <c r="FP38" s="1303"/>
      <c r="FQ38" s="378">
        <v>
32</v>
      </c>
      <c r="FR38" s="379">
        <v>
20</v>
      </c>
      <c r="FS38" s="379">
        <v>
12</v>
      </c>
      <c r="FT38" s="378">
        <v>
65</v>
      </c>
      <c r="FU38" s="378">
        <v>
22</v>
      </c>
      <c r="FV38" s="378">
        <v>
22</v>
      </c>
      <c r="FW38" s="378">
        <v>
21</v>
      </c>
      <c r="FX38" s="380" t="s">
        <v>
971</v>
      </c>
      <c r="FY38" s="22"/>
      <c r="FZ38" s="43"/>
    </row>
    <row r="39" spans="1:182" ht="18" customHeight="1" x14ac:dyDescent="0.1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
      <c r="DB39" s="4"/>
      <c r="DC39" s="4"/>
      <c r="DD39" s="4"/>
      <c r="DE39" s="5"/>
      <c r="DF39" s="5"/>
      <c r="DG39" s="5"/>
      <c r="DH39" s="5"/>
      <c r="DI39" s="5"/>
      <c r="DJ39" s="5"/>
      <c r="DK39" s="5"/>
      <c r="DL39" s="5"/>
      <c r="DM39" s="5"/>
      <c r="DN39" s="5"/>
      <c r="DO39" s="5"/>
      <c r="DP39" s="5"/>
      <c r="DQ39" s="5"/>
      <c r="DR39" s="4"/>
      <c r="DS39" s="4"/>
      <c r="DT39" s="4"/>
      <c r="DU39" s="4"/>
      <c r="DV39" s="4"/>
      <c r="DW39" s="4"/>
      <c r="DX39" s="4"/>
      <c r="DY39" s="4"/>
      <c r="DZ39" s="4"/>
      <c r="EA39" s="4"/>
      <c r="EB39" s="5"/>
      <c r="EC39" s="5"/>
      <c r="ED39" s="5"/>
      <c r="EE39" s="92"/>
      <c r="EF39" s="92"/>
      <c r="EG39" s="5"/>
      <c r="EH39" s="5"/>
      <c r="EI39" s="5"/>
      <c r="EJ39" s="347"/>
      <c r="EK39" s="339"/>
      <c r="EL39" s="580">
        <v>
29</v>
      </c>
      <c r="EM39" s="580"/>
      <c r="EN39" s="597" t="s">
        <v>
164</v>
      </c>
      <c r="EO39" s="1298"/>
      <c r="EP39" s="1299">
        <f>
ES39+EV39</f>
        <v>
2194</v>
      </c>
      <c r="EQ39" s="1300"/>
      <c r="ER39" s="1300"/>
      <c r="ES39" s="1301">
        <f>
FA39+FG39+FM39</f>
        <v>
1138</v>
      </c>
      <c r="ET39" s="1301"/>
      <c r="EU39" s="1301"/>
      <c r="EV39" s="1301">
        <f>
FC39+FI39+FO39</f>
        <v>
1056</v>
      </c>
      <c r="EW39" s="1301"/>
      <c r="EX39" s="1301"/>
      <c r="EY39" s="1297">
        <f>
FA39+FC39</f>
        <v>
673</v>
      </c>
      <c r="EZ39" s="1297"/>
      <c r="FA39" s="1297">
        <v>
350</v>
      </c>
      <c r="FB39" s="1297"/>
      <c r="FC39" s="1297">
        <v>
323</v>
      </c>
      <c r="FD39" s="1297"/>
      <c r="FE39" s="1297">
        <f>
FG39+FI39</f>
        <v>
732</v>
      </c>
      <c r="FF39" s="1297"/>
      <c r="FG39" s="1297">
        <v>
375</v>
      </c>
      <c r="FH39" s="1297"/>
      <c r="FI39" s="1297">
        <v>
357</v>
      </c>
      <c r="FJ39" s="1297"/>
      <c r="FK39" s="1297">
        <f>
FM39+FO39</f>
        <v>
789</v>
      </c>
      <c r="FL39" s="1297"/>
      <c r="FM39" s="1297">
        <v>
413</v>
      </c>
      <c r="FN39" s="1297"/>
      <c r="FO39" s="1297">
        <v>
376</v>
      </c>
      <c r="FP39" s="1297"/>
      <c r="FQ39" s="381">
        <v>
45</v>
      </c>
      <c r="FR39" s="382">
        <v>
27</v>
      </c>
      <c r="FS39" s="382">
        <v>
18</v>
      </c>
      <c r="FT39" s="381">
        <v>
63</v>
      </c>
      <c r="FU39" s="381">
        <v>
20</v>
      </c>
      <c r="FV39" s="381">
        <v>
21</v>
      </c>
      <c r="FW39" s="381">
        <v>
22</v>
      </c>
      <c r="FX39" s="383" t="s">
        <v>
972</v>
      </c>
      <c r="FY39" s="14"/>
      <c r="FZ39" s="43"/>
    </row>
    <row r="40" spans="1:182" ht="18" customHeight="1" x14ac:dyDescent="0.15">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
      <c r="DB40" s="4"/>
      <c r="DC40" s="4"/>
      <c r="DD40" s="4"/>
      <c r="DE40" s="4"/>
      <c r="DF40" s="4"/>
      <c r="DG40" s="5"/>
      <c r="DH40" s="5"/>
      <c r="DI40" s="5"/>
      <c r="DJ40" s="5"/>
      <c r="DK40" s="5"/>
      <c r="DL40" s="5"/>
      <c r="DM40" s="5"/>
      <c r="DN40" s="5"/>
      <c r="DO40" s="5"/>
      <c r="DP40" s="5"/>
      <c r="DQ40" s="5"/>
      <c r="DR40" s="5"/>
      <c r="DS40" s="5"/>
      <c r="DT40" s="4"/>
      <c r="DU40" s="4"/>
      <c r="DV40" s="4"/>
      <c r="DW40" s="4"/>
      <c r="DX40" s="4"/>
      <c r="DY40" s="4"/>
      <c r="DZ40" s="4"/>
      <c r="EA40" s="4"/>
      <c r="EB40" s="4"/>
      <c r="EC40" s="29"/>
      <c r="ED40" s="29"/>
      <c r="EE40" s="92"/>
      <c r="EF40" s="92"/>
      <c r="EG40" s="5"/>
      <c r="EH40" s="5"/>
      <c r="EI40" s="5"/>
      <c r="EJ40" s="347"/>
      <c r="EK40" s="339"/>
      <c r="EL40" s="580">
        <v>
30</v>
      </c>
      <c r="EM40" s="580"/>
      <c r="EN40" s="597" t="s">
        <v>
164</v>
      </c>
      <c r="EO40" s="1298"/>
      <c r="EP40" s="1299">
        <f>
ES40+EV40</f>
        <v>
2084</v>
      </c>
      <c r="EQ40" s="1300"/>
      <c r="ER40" s="1300"/>
      <c r="ES40" s="1301">
        <f>
FA40+FG40+FM40</f>
        <v>
1096</v>
      </c>
      <c r="ET40" s="1301"/>
      <c r="EU40" s="1301"/>
      <c r="EV40" s="1301">
        <f>
FC40+FI40+FO40</f>
        <v>
988</v>
      </c>
      <c r="EW40" s="1301"/>
      <c r="EX40" s="1301"/>
      <c r="EY40" s="1297">
        <f>
FA40+FC40</f>
        <v>
667</v>
      </c>
      <c r="EZ40" s="1297"/>
      <c r="FA40" s="1297">
        <v>
363</v>
      </c>
      <c r="FB40" s="1297"/>
      <c r="FC40" s="1297">
        <v>
304</v>
      </c>
      <c r="FD40" s="1297"/>
      <c r="FE40" s="1297">
        <f>
FG40+FI40</f>
        <v>
686</v>
      </c>
      <c r="FF40" s="1297"/>
      <c r="FG40" s="1297">
        <v>
354</v>
      </c>
      <c r="FH40" s="1297"/>
      <c r="FI40" s="1297">
        <v>
332</v>
      </c>
      <c r="FJ40" s="1297"/>
      <c r="FK40" s="1297">
        <f>
FM40+FO40</f>
        <v>
731</v>
      </c>
      <c r="FL40" s="1297"/>
      <c r="FM40" s="1297">
        <v>
379</v>
      </c>
      <c r="FN40" s="1297"/>
      <c r="FO40" s="1297">
        <v>
352</v>
      </c>
      <c r="FP40" s="1297"/>
      <c r="FQ40" s="381">
        <v>
44</v>
      </c>
      <c r="FR40" s="382">
        <v>
25</v>
      </c>
      <c r="FS40" s="382">
        <v>
19</v>
      </c>
      <c r="FT40" s="381">
        <v>
61</v>
      </c>
      <c r="FU40" s="381">
        <v>
20</v>
      </c>
      <c r="FV40" s="381">
        <v>
20</v>
      </c>
      <c r="FW40" s="381">
        <v>
21</v>
      </c>
      <c r="FX40" s="383" t="s">
        <v>
973</v>
      </c>
      <c r="FY40" s="14"/>
      <c r="FZ40" s="43"/>
    </row>
    <row r="41" spans="1:182" ht="18" customHeight="1" x14ac:dyDescent="0.15">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73"/>
      <c r="DB41" s="73"/>
      <c r="DC41" s="73"/>
      <c r="DD41" s="73"/>
      <c r="DE41" s="73"/>
      <c r="DF41" s="73"/>
      <c r="DG41" s="73"/>
      <c r="DH41" s="73"/>
      <c r="DI41" s="73"/>
      <c r="DJ41" s="73"/>
      <c r="DK41" s="73"/>
      <c r="DL41" s="73"/>
      <c r="DM41" s="73"/>
      <c r="DN41" s="73"/>
      <c r="DO41" s="73"/>
      <c r="DP41" s="73"/>
      <c r="DQ41" s="73"/>
      <c r="DR41" s="73"/>
      <c r="DS41" s="73"/>
      <c r="DT41" s="73"/>
      <c r="DU41" s="73"/>
      <c r="DV41" s="73"/>
      <c r="DW41" s="73"/>
      <c r="DX41" s="73"/>
      <c r="DY41" s="73"/>
      <c r="DZ41" s="73"/>
      <c r="EA41" s="73"/>
      <c r="EB41" s="73"/>
      <c r="EC41" s="73"/>
      <c r="ED41" s="73"/>
      <c r="EE41" s="73"/>
      <c r="EF41" s="73"/>
      <c r="EG41" s="73"/>
      <c r="EH41" s="73"/>
      <c r="EI41" s="44"/>
      <c r="EJ41" s="933" t="s">
        <v>
856</v>
      </c>
      <c r="EK41" s="563"/>
      <c r="EL41" s="563" t="s">
        <v>
850</v>
      </c>
      <c r="EM41" s="563"/>
      <c r="EN41" s="1289" t="s">
        <v>
164</v>
      </c>
      <c r="EO41" s="1290"/>
      <c r="EP41" s="1294">
        <f>
ES41+EV41</f>
        <v>
2039</v>
      </c>
      <c r="EQ41" s="1295"/>
      <c r="ER41" s="1295"/>
      <c r="ES41" s="1296">
        <f>
ES28</f>
        <v>
1118</v>
      </c>
      <c r="ET41" s="1296"/>
      <c r="EU41" s="1296"/>
      <c r="EV41" s="1296">
        <f>
EV28</f>
        <v>
921</v>
      </c>
      <c r="EW41" s="1296"/>
      <c r="EX41" s="1296"/>
      <c r="EY41" s="1292">
        <f>
FA41+FC41</f>
        <v>
676</v>
      </c>
      <c r="EZ41" s="1292"/>
      <c r="FA41" s="1293">
        <f>
FA28</f>
        <v>
394</v>
      </c>
      <c r="FB41" s="1292"/>
      <c r="FC41" s="1292">
        <f>
FC28</f>
        <v>
282</v>
      </c>
      <c r="FD41" s="1292"/>
      <c r="FE41" s="1292">
        <f>
FG41+FI41</f>
        <v>
670</v>
      </c>
      <c r="FF41" s="1292"/>
      <c r="FG41" s="1293">
        <f>
FG28</f>
        <v>
365</v>
      </c>
      <c r="FH41" s="1292"/>
      <c r="FI41" s="1293">
        <f>
FI28</f>
        <v>
305</v>
      </c>
      <c r="FJ41" s="1292"/>
      <c r="FK41" s="1292">
        <f>
FM41+FO41</f>
        <v>
693</v>
      </c>
      <c r="FL41" s="1292"/>
      <c r="FM41" s="1292">
        <f t="shared" ref="FM41" si="35">
FM28</f>
        <v>
359</v>
      </c>
      <c r="FN41" s="1292"/>
      <c r="FO41" s="1292">
        <f t="shared" ref="FO41" si="36">
FO28</f>
        <v>
334</v>
      </c>
      <c r="FP41" s="1292"/>
      <c r="FQ41" s="384">
        <v>
41</v>
      </c>
      <c r="FR41" s="385">
        <f>
FR28</f>
        <v>
28</v>
      </c>
      <c r="FS41" s="385">
        <f>
FS28</f>
        <v>
13</v>
      </c>
      <c r="FT41" s="384">
        <f>
FT28</f>
        <v>
59</v>
      </c>
      <c r="FU41" s="384">
        <f>
FU28</f>
        <v>
20</v>
      </c>
      <c r="FV41" s="384">
        <v>
19</v>
      </c>
      <c r="FW41" s="384">
        <v>
20</v>
      </c>
      <c r="FX41" s="386" t="s">
        <v>
972</v>
      </c>
    </row>
    <row r="42" spans="1:182" ht="18" customHeight="1" x14ac:dyDescent="0.15">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EJ42" s="14"/>
      <c r="EK42" s="14" t="s">
        <v>
266</v>
      </c>
      <c r="EM42" s="1186" t="s">
        <v>
530</v>
      </c>
      <c r="EN42" s="1186"/>
      <c r="EO42" s="1186"/>
      <c r="EP42" s="1186"/>
      <c r="EQ42" s="1186"/>
      <c r="ER42" s="1186"/>
      <c r="ES42" s="1186"/>
      <c r="ET42" s="1186"/>
      <c r="EU42" s="1186"/>
      <c r="EV42" s="1186"/>
      <c r="EW42" s="1186"/>
      <c r="EX42" s="1186"/>
      <c r="EY42" s="1186"/>
      <c r="EZ42" s="1186"/>
      <c r="FA42" s="1186"/>
      <c r="FB42" s="1186"/>
      <c r="FC42" s="1186"/>
      <c r="FD42" s="1186"/>
      <c r="FE42" s="1186"/>
      <c r="FF42" s="1186"/>
      <c r="FG42" s="1186"/>
      <c r="FH42" s="1186"/>
      <c r="FI42" s="1186"/>
      <c r="FJ42" s="1186"/>
      <c r="FK42" s="1186"/>
      <c r="FL42" s="1186"/>
      <c r="FM42" s="1186"/>
      <c r="FN42" s="1186"/>
      <c r="FO42" s="1186"/>
      <c r="FP42" s="1186"/>
      <c r="FQ42" s="1186"/>
      <c r="FR42" s="1186"/>
      <c r="FS42" s="1186"/>
      <c r="FT42" s="1186"/>
      <c r="FU42" s="1186"/>
      <c r="FV42" s="1186"/>
      <c r="FW42" s="1186"/>
      <c r="FX42" s="1186"/>
    </row>
    <row r="43" spans="1:182" ht="15" customHeight="1" x14ac:dyDescent="0.15">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EJ43" s="78"/>
      <c r="EK43" s="11" t="s">
        <v>
525</v>
      </c>
      <c r="EL43" s="5"/>
      <c r="EN43" s="5"/>
      <c r="EO43" s="5"/>
      <c r="EP43" s="5"/>
      <c r="EQ43" s="5"/>
      <c r="ER43" s="5"/>
      <c r="ES43" s="5"/>
      <c r="ET43" s="5"/>
      <c r="EU43" s="5"/>
      <c r="EV43" s="14"/>
      <c r="EW43" s="14"/>
      <c r="EY43" s="14"/>
      <c r="EZ43" s="14"/>
      <c r="FA43" s="14"/>
      <c r="FB43" s="14"/>
      <c r="FC43" s="14"/>
      <c r="FE43" s="14"/>
      <c r="FF43" s="14"/>
      <c r="FG43" s="14"/>
      <c r="FH43" s="14"/>
      <c r="FI43" s="14"/>
      <c r="FJ43" s="14"/>
      <c r="FK43" s="14"/>
      <c r="FL43" s="14"/>
      <c r="FM43" s="14"/>
      <c r="FN43" s="14"/>
      <c r="FR43" s="14"/>
      <c r="FS43" s="14"/>
      <c r="FT43" s="14"/>
      <c r="FU43" s="14"/>
      <c r="FV43" s="14"/>
      <c r="FW43" s="14"/>
      <c r="FX43" s="43"/>
    </row>
    <row r="44" spans="1:182" ht="15" customHeight="1" x14ac:dyDescent="0.15">
      <c r="A44" s="545">
        <v>
98</v>
      </c>
      <c r="B44" s="545"/>
      <c r="C44" s="545"/>
      <c r="D44" s="545"/>
      <c r="E44" s="545"/>
      <c r="F44" s="545"/>
      <c r="G44" s="545"/>
      <c r="H44" s="545"/>
      <c r="I44" s="545"/>
      <c r="J44" s="545"/>
      <c r="K44" s="545"/>
      <c r="L44" s="545"/>
      <c r="M44" s="545"/>
      <c r="N44" s="545"/>
      <c r="O44" s="545"/>
      <c r="P44" s="545"/>
      <c r="Q44" s="545"/>
      <c r="R44" s="545"/>
      <c r="S44" s="545"/>
      <c r="T44" s="545"/>
      <c r="U44" s="545"/>
      <c r="V44" s="545"/>
      <c r="W44" s="545"/>
      <c r="X44" s="545"/>
      <c r="Y44" s="545"/>
      <c r="Z44" s="545"/>
      <c r="AA44" s="545"/>
      <c r="AB44" s="545"/>
      <c r="AC44" s="545"/>
      <c r="AD44" s="545"/>
      <c r="AE44" s="545"/>
      <c r="AF44" s="545"/>
      <c r="AG44" s="545"/>
      <c r="AH44" s="545"/>
      <c r="AI44" s="545"/>
      <c r="AJ44" s="545"/>
      <c r="AK44" s="545"/>
      <c r="AL44" s="545"/>
      <c r="AM44" s="545"/>
      <c r="AN44" s="545"/>
      <c r="AO44" s="545"/>
      <c r="AP44" s="545"/>
      <c r="AQ44" s="545"/>
      <c r="AR44" s="545"/>
      <c r="AS44" s="545"/>
      <c r="AT44" s="545"/>
      <c r="AU44" s="545"/>
      <c r="AV44" s="545"/>
      <c r="AW44" s="545"/>
      <c r="AX44" s="545"/>
      <c r="AY44" s="545">
        <v>
99</v>
      </c>
      <c r="AZ44" s="545"/>
      <c r="BA44" s="545"/>
      <c r="BB44" s="545"/>
      <c r="BC44" s="545"/>
      <c r="BD44" s="545"/>
      <c r="BE44" s="545"/>
      <c r="BF44" s="545"/>
      <c r="BG44" s="545"/>
      <c r="BH44" s="545"/>
      <c r="BI44" s="545"/>
      <c r="BJ44" s="545"/>
      <c r="BK44" s="545"/>
      <c r="BL44" s="545"/>
      <c r="BM44" s="545"/>
      <c r="BN44" s="545"/>
      <c r="BO44" s="545"/>
      <c r="BP44" s="545"/>
      <c r="BQ44" s="545"/>
      <c r="BR44" s="545"/>
      <c r="BS44" s="545"/>
      <c r="BT44" s="545"/>
      <c r="BU44" s="545"/>
      <c r="BV44" s="545"/>
      <c r="BW44" s="545"/>
      <c r="BX44" s="545"/>
      <c r="BY44" s="545"/>
      <c r="BZ44" s="545"/>
      <c r="CA44" s="545"/>
      <c r="CB44" s="545"/>
      <c r="CC44" s="545"/>
      <c r="CD44" s="545"/>
      <c r="CE44" s="545"/>
      <c r="CF44" s="545"/>
      <c r="CG44" s="545"/>
      <c r="CH44" s="545"/>
      <c r="CI44" s="545"/>
      <c r="CJ44" s="545"/>
      <c r="CK44" s="545"/>
      <c r="CL44" s="545"/>
      <c r="CM44" s="545"/>
      <c r="CN44" s="545"/>
      <c r="CO44" s="545"/>
      <c r="CP44" s="545"/>
      <c r="CQ44" s="545"/>
      <c r="CR44" s="545"/>
      <c r="CS44" s="545"/>
      <c r="CT44" s="545"/>
      <c r="CU44" s="545"/>
      <c r="CV44" s="545"/>
      <c r="CW44" s="545"/>
      <c r="CX44" s="545"/>
      <c r="CY44" s="545"/>
      <c r="CZ44" s="545"/>
      <c r="DA44" s="545">
        <v>
100</v>
      </c>
      <c r="DB44" s="545"/>
      <c r="DC44" s="545"/>
      <c r="DD44" s="545"/>
      <c r="DE44" s="545"/>
      <c r="DF44" s="545"/>
      <c r="DG44" s="545"/>
      <c r="DH44" s="545"/>
      <c r="DI44" s="545"/>
      <c r="DJ44" s="545"/>
      <c r="DK44" s="545"/>
      <c r="DL44" s="545"/>
      <c r="DM44" s="545"/>
      <c r="DN44" s="545"/>
      <c r="DO44" s="545"/>
      <c r="DP44" s="545"/>
      <c r="DQ44" s="545"/>
      <c r="DR44" s="545"/>
      <c r="DS44" s="545"/>
      <c r="DT44" s="545"/>
      <c r="DU44" s="545"/>
      <c r="DV44" s="545"/>
      <c r="DW44" s="545"/>
      <c r="DX44" s="545"/>
      <c r="DY44" s="545"/>
      <c r="DZ44" s="545"/>
      <c r="EA44" s="545"/>
      <c r="EB44" s="545"/>
      <c r="EC44" s="545"/>
      <c r="ED44" s="545"/>
      <c r="EE44" s="545"/>
      <c r="EF44" s="545"/>
      <c r="EG44" s="545"/>
      <c r="EH44" s="545"/>
      <c r="EI44" s="545"/>
      <c r="EJ44" s="545">
        <v>
101</v>
      </c>
      <c r="EK44" s="545"/>
      <c r="EL44" s="545"/>
      <c r="EM44" s="545"/>
      <c r="EN44" s="545"/>
      <c r="EO44" s="545"/>
      <c r="EP44" s="545"/>
      <c r="EQ44" s="545"/>
      <c r="ER44" s="545"/>
      <c r="ES44" s="545"/>
      <c r="ET44" s="545"/>
      <c r="EU44" s="545"/>
      <c r="EV44" s="545"/>
      <c r="EW44" s="545"/>
      <c r="EX44" s="545"/>
      <c r="EY44" s="545"/>
      <c r="EZ44" s="545"/>
      <c r="FA44" s="545"/>
      <c r="FB44" s="545"/>
      <c r="FC44" s="545"/>
      <c r="FD44" s="545"/>
      <c r="FE44" s="545"/>
      <c r="FF44" s="545"/>
      <c r="FG44" s="545"/>
      <c r="FH44" s="545"/>
      <c r="FI44" s="545"/>
      <c r="FJ44" s="545"/>
      <c r="FK44" s="545"/>
      <c r="FL44" s="545"/>
      <c r="FM44" s="545"/>
      <c r="FN44" s="545"/>
      <c r="FO44" s="545"/>
      <c r="FP44" s="545"/>
      <c r="FQ44" s="545"/>
      <c r="FR44" s="545"/>
      <c r="FS44" s="545"/>
      <c r="FT44" s="545"/>
      <c r="FU44" s="545"/>
      <c r="FV44" s="545"/>
      <c r="FW44" s="545"/>
      <c r="FX44" s="545"/>
      <c r="FY44" s="62"/>
    </row>
    <row r="45" spans="1:182" ht="15" customHeight="1" x14ac:dyDescent="0.1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FY45" s="62"/>
    </row>
    <row r="46" spans="1:182" ht="15" customHeight="1" x14ac:dyDescent="0.15">
      <c r="FY46" s="110"/>
    </row>
    <row r="47" spans="1:182" x14ac:dyDescent="0.15">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row>
    <row r="48" spans="1:182" x14ac:dyDescent="0.15">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row>
    <row r="49" spans="1:104" x14ac:dyDescent="0.15">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row>
    <row r="50" spans="1:104" x14ac:dyDescent="0.15">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6"/>
      <c r="CY50" s="46"/>
      <c r="CZ50" s="46"/>
    </row>
    <row r="51" spans="1:104" x14ac:dyDescent="0.15">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row>
    <row r="52" spans="1:104" x14ac:dyDescent="0.15">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row>
    <row r="53" spans="1:104" x14ac:dyDescent="0.15">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row>
    <row r="54" spans="1:104" x14ac:dyDescent="0.15">
      <c r="AS54" s="62"/>
      <c r="AT54" s="70"/>
      <c r="AU54" s="70"/>
      <c r="AV54" s="70"/>
      <c r="AW54" s="70"/>
      <c r="AX54" s="70"/>
      <c r="AY54" s="70"/>
      <c r="AZ54" s="70"/>
      <c r="BA54" s="70"/>
      <c r="BB54" s="70"/>
      <c r="BC54" s="70"/>
      <c r="BD54" s="70"/>
      <c r="BE54" s="70"/>
      <c r="BF54" s="70"/>
      <c r="BG54" s="70"/>
      <c r="BH54" s="70"/>
      <c r="BI54" s="70"/>
      <c r="BJ54" s="70"/>
      <c r="BK54" s="70"/>
      <c r="BL54" s="70"/>
      <c r="BM54" s="70"/>
      <c r="BN54" s="62"/>
      <c r="BO54" s="62"/>
      <c r="BP54" s="62"/>
      <c r="BQ54" s="62"/>
      <c r="BR54" s="62"/>
      <c r="BS54" s="62"/>
      <c r="BT54" s="62"/>
      <c r="BU54" s="62"/>
      <c r="BV54" s="62"/>
      <c r="BW54" s="62"/>
      <c r="BX54" s="62"/>
      <c r="BY54" s="62"/>
      <c r="BZ54" s="62"/>
      <c r="CA54" s="62"/>
      <c r="CB54" s="62"/>
      <c r="CC54" s="62"/>
    </row>
    <row r="55" spans="1:104" x14ac:dyDescent="0.15">
      <c r="AT55" s="5"/>
      <c r="AU55" s="5"/>
      <c r="AV55" s="5"/>
      <c r="AW55" s="5"/>
      <c r="AX55" s="5"/>
      <c r="AY55" s="5"/>
      <c r="AZ55" s="5"/>
      <c r="BA55" s="5"/>
      <c r="BB55" s="5"/>
      <c r="BC55" s="5"/>
      <c r="BD55" s="5"/>
      <c r="BE55" s="5"/>
      <c r="BF55" s="10"/>
      <c r="BG55" s="5"/>
      <c r="BH55" s="5"/>
      <c r="BI55" s="5"/>
      <c r="BJ55" s="5"/>
      <c r="BK55" s="5"/>
      <c r="BL55" s="5"/>
      <c r="BM55" s="5"/>
    </row>
  </sheetData>
  <mergeCells count="722">
    <mergeCell ref="A14:B15"/>
    <mergeCell ref="A32:B33"/>
    <mergeCell ref="C1:D1"/>
    <mergeCell ref="DA1:DC2"/>
    <mergeCell ref="DD1:DL2"/>
    <mergeCell ref="EL1:EM1"/>
    <mergeCell ref="FT2:FX2"/>
    <mergeCell ref="A3:E7"/>
    <mergeCell ref="F3:BP4"/>
    <mergeCell ref="BQ3:BY6"/>
    <mergeCell ref="BZ3:CW4"/>
    <mergeCell ref="DC3:DD3"/>
    <mergeCell ref="FV4:FX6"/>
    <mergeCell ref="F5:N6"/>
    <mergeCell ref="O5:W6"/>
    <mergeCell ref="X5:AF6"/>
    <mergeCell ref="AG5:AO6"/>
    <mergeCell ref="AP5:AX6"/>
    <mergeCell ref="AY5:BG6"/>
    <mergeCell ref="BH5:BP6"/>
    <mergeCell ref="EP3:FA3"/>
    <mergeCell ref="FB3:FJ3"/>
    <mergeCell ref="FK3:FX3"/>
    <mergeCell ref="EP4:ES6"/>
    <mergeCell ref="ET4:EW6"/>
    <mergeCell ref="EX4:FA6"/>
    <mergeCell ref="DZ5:ED5"/>
    <mergeCell ref="EE5:EI5"/>
    <mergeCell ref="FK5:FN6"/>
    <mergeCell ref="FH8:FJ8"/>
    <mergeCell ref="FK8:FN8"/>
    <mergeCell ref="EJ9:EO9"/>
    <mergeCell ref="EP9:ES9"/>
    <mergeCell ref="ET9:EW9"/>
    <mergeCell ref="EX9:FA9"/>
    <mergeCell ref="FK7:FN7"/>
    <mergeCell ref="DA5:DJ5"/>
    <mergeCell ref="DK5:DO5"/>
    <mergeCell ref="DP5:DT5"/>
    <mergeCell ref="DA6:DB9"/>
    <mergeCell ref="DC6:DJ6"/>
    <mergeCell ref="DK6:DO6"/>
    <mergeCell ref="DP6:DT6"/>
    <mergeCell ref="BZ7:CB7"/>
    <mergeCell ref="DU5:DY5"/>
    <mergeCell ref="FO5:FR6"/>
    <mergeCell ref="FS5:FU6"/>
    <mergeCell ref="DU6:DY6"/>
    <mergeCell ref="DZ6:ED6"/>
    <mergeCell ref="EE6:EI6"/>
    <mergeCell ref="EJ3:EO6"/>
    <mergeCell ref="FO4:FR4"/>
    <mergeCell ref="FS4:FU4"/>
    <mergeCell ref="AD7:AF7"/>
    <mergeCell ref="AG7:AI7"/>
    <mergeCell ref="AJ7:AL7"/>
    <mergeCell ref="AM7:AO7"/>
    <mergeCell ref="EE7:EI7"/>
    <mergeCell ref="CC7:CE7"/>
    <mergeCell ref="CF7:CH7"/>
    <mergeCell ref="CI7:CK7"/>
    <mergeCell ref="CL7:CN7"/>
    <mergeCell ref="CO7:CQ7"/>
    <mergeCell ref="FB4:FD6"/>
    <mergeCell ref="FE4:FG6"/>
    <mergeCell ref="FH4:FJ6"/>
    <mergeCell ref="FK4:FN4"/>
    <mergeCell ref="BZ5:CT6"/>
    <mergeCell ref="CU5:CW7"/>
    <mergeCell ref="FS7:FU7"/>
    <mergeCell ref="FV7:FX7"/>
    <mergeCell ref="A8:B9"/>
    <mergeCell ref="C8:C9"/>
    <mergeCell ref="D8:D9"/>
    <mergeCell ref="F8:H9"/>
    <mergeCell ref="I8:K9"/>
    <mergeCell ref="EJ7:EO7"/>
    <mergeCell ref="EP7:ES7"/>
    <mergeCell ref="ET7:EW7"/>
    <mergeCell ref="EX7:FA7"/>
    <mergeCell ref="FB7:FD7"/>
    <mergeCell ref="FE7:FG7"/>
    <mergeCell ref="DC7:DJ7"/>
    <mergeCell ref="DK7:DO7"/>
    <mergeCell ref="DP7:DT7"/>
    <mergeCell ref="DU7:DY7"/>
    <mergeCell ref="DZ7:ED7"/>
    <mergeCell ref="AP7:AR7"/>
    <mergeCell ref="AS7:AU7"/>
    <mergeCell ref="AV7:AX7"/>
    <mergeCell ref="AY7:BA7"/>
    <mergeCell ref="BB7:BD7"/>
    <mergeCell ref="BE7:BG7"/>
    <mergeCell ref="X7:Z7"/>
    <mergeCell ref="AA7:AC7"/>
    <mergeCell ref="F7:H7"/>
    <mergeCell ref="I7:K7"/>
    <mergeCell ref="L7:N7"/>
    <mergeCell ref="O7:Q7"/>
    <mergeCell ref="R7:T7"/>
    <mergeCell ref="U7:W7"/>
    <mergeCell ref="FH7:FJ7"/>
    <mergeCell ref="FO7:FR7"/>
    <mergeCell ref="CR7:CT7"/>
    <mergeCell ref="BH7:BJ7"/>
    <mergeCell ref="BK7:BM7"/>
    <mergeCell ref="BN7:BP7"/>
    <mergeCell ref="BQ7:BS7"/>
    <mergeCell ref="BT7:BV7"/>
    <mergeCell ref="BW7:BY7"/>
    <mergeCell ref="BH8:BJ9"/>
    <mergeCell ref="BK8:BM9"/>
    <mergeCell ref="FO8:FR8"/>
    <mergeCell ref="CF8:CH9"/>
    <mergeCell ref="CI8:CK9"/>
    <mergeCell ref="CL8:CN9"/>
    <mergeCell ref="CO8:CQ9"/>
    <mergeCell ref="CR8:CT9"/>
    <mergeCell ref="CU8:CW9"/>
    <mergeCell ref="BN8:BP9"/>
    <mergeCell ref="BQ8:BS9"/>
    <mergeCell ref="BT8:BV9"/>
    <mergeCell ref="BW8:BY9"/>
    <mergeCell ref="BZ8:CB9"/>
    <mergeCell ref="CC8:CE9"/>
    <mergeCell ref="FB9:FD9"/>
    <mergeCell ref="AD8:AF9"/>
    <mergeCell ref="AG8:AI9"/>
    <mergeCell ref="AJ8:AL9"/>
    <mergeCell ref="AM8:AO9"/>
    <mergeCell ref="AP8:AR9"/>
    <mergeCell ref="AS8:AU9"/>
    <mergeCell ref="L8:N9"/>
    <mergeCell ref="O8:Q9"/>
    <mergeCell ref="R8:T9"/>
    <mergeCell ref="U8:W9"/>
    <mergeCell ref="X8:Z9"/>
    <mergeCell ref="AA8:AC9"/>
    <mergeCell ref="FS8:FU8"/>
    <mergeCell ref="FV8:FX8"/>
    <mergeCell ref="DC9:DJ9"/>
    <mergeCell ref="DK9:DO9"/>
    <mergeCell ref="DP9:DT9"/>
    <mergeCell ref="DU9:DY9"/>
    <mergeCell ref="DZ9:ED9"/>
    <mergeCell ref="EJ8:EO8"/>
    <mergeCell ref="EP8:ES8"/>
    <mergeCell ref="ET8:EW8"/>
    <mergeCell ref="EX8:FA8"/>
    <mergeCell ref="FB8:FD8"/>
    <mergeCell ref="FE8:FG8"/>
    <mergeCell ref="DC8:DJ8"/>
    <mergeCell ref="DK8:DO8"/>
    <mergeCell ref="DP8:DT8"/>
    <mergeCell ref="DU8:DY8"/>
    <mergeCell ref="DZ8:ED8"/>
    <mergeCell ref="EE8:EI8"/>
    <mergeCell ref="FO9:FR9"/>
    <mergeCell ref="FS9:FU9"/>
    <mergeCell ref="FV9:FX9"/>
    <mergeCell ref="EE9:EI9"/>
    <mergeCell ref="FK9:FN9"/>
    <mergeCell ref="C10:C11"/>
    <mergeCell ref="D10:D11"/>
    <mergeCell ref="F10:H11"/>
    <mergeCell ref="I10:K11"/>
    <mergeCell ref="L10:N11"/>
    <mergeCell ref="O10:Q11"/>
    <mergeCell ref="FE9:FG9"/>
    <mergeCell ref="FH9:FJ9"/>
    <mergeCell ref="AV8:AX9"/>
    <mergeCell ref="AY8:BA9"/>
    <mergeCell ref="BB8:BD9"/>
    <mergeCell ref="AJ10:AL11"/>
    <mergeCell ref="AM10:AO11"/>
    <mergeCell ref="AP10:AR11"/>
    <mergeCell ref="AS10:AU11"/>
    <mergeCell ref="AV10:AX11"/>
    <mergeCell ref="AY10:BA11"/>
    <mergeCell ref="R10:T11"/>
    <mergeCell ref="U10:W11"/>
    <mergeCell ref="X10:Z11"/>
    <mergeCell ref="AA10:AC11"/>
    <mergeCell ref="AD10:AF11"/>
    <mergeCell ref="AG10:AI11"/>
    <mergeCell ref="BE8:BG9"/>
    <mergeCell ref="BT10:BV11"/>
    <mergeCell ref="BW10:BY11"/>
    <mergeCell ref="BZ10:CB11"/>
    <mergeCell ref="CC10:CE11"/>
    <mergeCell ref="CF10:CH11"/>
    <mergeCell ref="CI10:CK11"/>
    <mergeCell ref="BB10:BD11"/>
    <mergeCell ref="BE10:BG11"/>
    <mergeCell ref="BH10:BJ11"/>
    <mergeCell ref="BK10:BM11"/>
    <mergeCell ref="BN10:BP11"/>
    <mergeCell ref="BQ10:BS11"/>
    <mergeCell ref="CL10:CN11"/>
    <mergeCell ref="CO10:CQ11"/>
    <mergeCell ref="CR10:CT11"/>
    <mergeCell ref="CU10:CW11"/>
    <mergeCell ref="DA10:DB15"/>
    <mergeCell ref="CL12:CN13"/>
    <mergeCell ref="CO12:CQ13"/>
    <mergeCell ref="CR12:CT13"/>
    <mergeCell ref="CU12:CW13"/>
    <mergeCell ref="CL14:CN15"/>
    <mergeCell ref="FH10:FJ10"/>
    <mergeCell ref="FK10:FN10"/>
    <mergeCell ref="FO10:FR10"/>
    <mergeCell ref="FS10:FU10"/>
    <mergeCell ref="FV10:FX10"/>
    <mergeCell ref="DC11:DJ11"/>
    <mergeCell ref="DK11:DO11"/>
    <mergeCell ref="DP11:DT11"/>
    <mergeCell ref="DU11:DY11"/>
    <mergeCell ref="DZ11:ED11"/>
    <mergeCell ref="EJ10:EO10"/>
    <mergeCell ref="EP10:ES10"/>
    <mergeCell ref="ET10:EW10"/>
    <mergeCell ref="EX10:FA10"/>
    <mergeCell ref="FB10:FD10"/>
    <mergeCell ref="FE10:FG10"/>
    <mergeCell ref="DC10:DJ10"/>
    <mergeCell ref="DK10:DO10"/>
    <mergeCell ref="DP10:DT10"/>
    <mergeCell ref="DU10:DY10"/>
    <mergeCell ref="DZ10:ED10"/>
    <mergeCell ref="EE10:EI10"/>
    <mergeCell ref="FE11:FG11"/>
    <mergeCell ref="FH11:FJ11"/>
    <mergeCell ref="FK11:FN11"/>
    <mergeCell ref="FO11:FR11"/>
    <mergeCell ref="FS11:FU11"/>
    <mergeCell ref="FV11:FX11"/>
    <mergeCell ref="EE11:EI11"/>
    <mergeCell ref="EJ11:EO11"/>
    <mergeCell ref="EP11:ES11"/>
    <mergeCell ref="ET11:EW11"/>
    <mergeCell ref="EX11:FA11"/>
    <mergeCell ref="FB11:FD11"/>
    <mergeCell ref="R12:T13"/>
    <mergeCell ref="U12:W13"/>
    <mergeCell ref="X12:Z13"/>
    <mergeCell ref="AA12:AC13"/>
    <mergeCell ref="AD12:AF13"/>
    <mergeCell ref="AG12:AI13"/>
    <mergeCell ref="C12:C13"/>
    <mergeCell ref="D12:D13"/>
    <mergeCell ref="F12:H13"/>
    <mergeCell ref="I12:K13"/>
    <mergeCell ref="L12:N13"/>
    <mergeCell ref="O12:Q13"/>
    <mergeCell ref="BB12:BD13"/>
    <mergeCell ref="BE12:BG13"/>
    <mergeCell ref="BH12:BJ13"/>
    <mergeCell ref="BK12:BM13"/>
    <mergeCell ref="BN12:BP13"/>
    <mergeCell ref="BQ12:BS13"/>
    <mergeCell ref="AJ12:AL13"/>
    <mergeCell ref="AM12:AO13"/>
    <mergeCell ref="AP12:AR13"/>
    <mergeCell ref="AS12:AU13"/>
    <mergeCell ref="AV12:AX13"/>
    <mergeCell ref="AY12:BA13"/>
    <mergeCell ref="DK14:DO14"/>
    <mergeCell ref="DP14:DT14"/>
    <mergeCell ref="DU14:DY14"/>
    <mergeCell ref="DZ14:ED14"/>
    <mergeCell ref="BT12:BV13"/>
    <mergeCell ref="BW12:BY13"/>
    <mergeCell ref="BZ12:CB13"/>
    <mergeCell ref="CC12:CE13"/>
    <mergeCell ref="CF12:CH13"/>
    <mergeCell ref="CI12:CK13"/>
    <mergeCell ref="CI14:CK15"/>
    <mergeCell ref="EE12:EI12"/>
    <mergeCell ref="DE13:DH13"/>
    <mergeCell ref="DI13:DJ13"/>
    <mergeCell ref="DK13:DO13"/>
    <mergeCell ref="DP13:DT13"/>
    <mergeCell ref="DU13:DY13"/>
    <mergeCell ref="DZ13:ED13"/>
    <mergeCell ref="EE13:EI13"/>
    <mergeCell ref="DE12:DJ12"/>
    <mergeCell ref="DK12:DO12"/>
    <mergeCell ref="DP12:DT12"/>
    <mergeCell ref="DU12:DY12"/>
    <mergeCell ref="DZ12:ED12"/>
    <mergeCell ref="R14:T15"/>
    <mergeCell ref="U14:W15"/>
    <mergeCell ref="X14:Z15"/>
    <mergeCell ref="AA14:AC15"/>
    <mergeCell ref="AD14:AF15"/>
    <mergeCell ref="AG14:AI15"/>
    <mergeCell ref="C14:C15"/>
    <mergeCell ref="D14:D15"/>
    <mergeCell ref="F14:H15"/>
    <mergeCell ref="I14:K15"/>
    <mergeCell ref="L14:N15"/>
    <mergeCell ref="O14:Q15"/>
    <mergeCell ref="BB14:BD15"/>
    <mergeCell ref="BE14:BG15"/>
    <mergeCell ref="BH14:BJ15"/>
    <mergeCell ref="BK14:BM15"/>
    <mergeCell ref="BN14:BP15"/>
    <mergeCell ref="BQ14:BS15"/>
    <mergeCell ref="AJ14:AL15"/>
    <mergeCell ref="AM14:AO15"/>
    <mergeCell ref="AP14:AR15"/>
    <mergeCell ref="AS14:AU15"/>
    <mergeCell ref="AV14:AX15"/>
    <mergeCell ref="AY14:BA15"/>
    <mergeCell ref="C16:C18"/>
    <mergeCell ref="D16:AU18"/>
    <mergeCell ref="DC16:DD17"/>
    <mergeCell ref="DE16:DJ16"/>
    <mergeCell ref="DK16:DO16"/>
    <mergeCell ref="DP16:DT16"/>
    <mergeCell ref="EE14:EI14"/>
    <mergeCell ref="DC15:DJ15"/>
    <mergeCell ref="DK15:DO15"/>
    <mergeCell ref="DP15:DT15"/>
    <mergeCell ref="DU15:DY15"/>
    <mergeCell ref="DZ15:ED15"/>
    <mergeCell ref="EE15:EI15"/>
    <mergeCell ref="CO14:CQ15"/>
    <mergeCell ref="CR14:CT15"/>
    <mergeCell ref="CU14:CW15"/>
    <mergeCell ref="DE14:DH14"/>
    <mergeCell ref="DI14:DJ14"/>
    <mergeCell ref="DC12:DD14"/>
    <mergeCell ref="BT14:BV15"/>
    <mergeCell ref="BW14:BY15"/>
    <mergeCell ref="BZ14:CB15"/>
    <mergeCell ref="CC14:CE15"/>
    <mergeCell ref="CF14:CH15"/>
    <mergeCell ref="DU16:DY16"/>
    <mergeCell ref="DZ16:ED16"/>
    <mergeCell ref="EE16:EI16"/>
    <mergeCell ref="EL16:EM16"/>
    <mergeCell ref="DA17:DB22"/>
    <mergeCell ref="DE17:DJ17"/>
    <mergeCell ref="DK17:DO17"/>
    <mergeCell ref="DP17:DT17"/>
    <mergeCell ref="DU17:DY17"/>
    <mergeCell ref="DZ17:ED17"/>
    <mergeCell ref="EE17:EI17"/>
    <mergeCell ref="DC20:DD21"/>
    <mergeCell ref="DE20:DJ20"/>
    <mergeCell ref="DK20:DO20"/>
    <mergeCell ref="DP20:DT20"/>
    <mergeCell ref="DU20:DY20"/>
    <mergeCell ref="FT17:FX17"/>
    <mergeCell ref="DC18:DD19"/>
    <mergeCell ref="DE18:DJ18"/>
    <mergeCell ref="DK18:DO18"/>
    <mergeCell ref="DP18:DT18"/>
    <mergeCell ref="DU18:DY18"/>
    <mergeCell ref="DZ18:ED18"/>
    <mergeCell ref="EE18:EI18"/>
    <mergeCell ref="EJ18:EO22"/>
    <mergeCell ref="EP18:FP18"/>
    <mergeCell ref="FQ18:FS20"/>
    <mergeCell ref="FT18:FX18"/>
    <mergeCell ref="DE19:DJ19"/>
    <mergeCell ref="DK19:DO19"/>
    <mergeCell ref="DP19:DT19"/>
    <mergeCell ref="DU19:DY19"/>
    <mergeCell ref="DZ19:ED19"/>
    <mergeCell ref="EE19:EI19"/>
    <mergeCell ref="EP19:EX19"/>
    <mergeCell ref="EY19:FD19"/>
    <mergeCell ref="FE19:FJ19"/>
    <mergeCell ref="FK19:FP19"/>
    <mergeCell ref="FT19:FW20"/>
    <mergeCell ref="FX19:FX22"/>
    <mergeCell ref="FM20:FN22"/>
    <mergeCell ref="FO20:FP22"/>
    <mergeCell ref="DE21:DJ21"/>
    <mergeCell ref="DK21:DO21"/>
    <mergeCell ref="DP21:DT21"/>
    <mergeCell ref="DU21:DY21"/>
    <mergeCell ref="DZ21:ED21"/>
    <mergeCell ref="EE21:EI21"/>
    <mergeCell ref="DZ20:ED20"/>
    <mergeCell ref="EE20:EI20"/>
    <mergeCell ref="EP20:ER22"/>
    <mergeCell ref="ES20:EU22"/>
    <mergeCell ref="EV20:EX22"/>
    <mergeCell ref="EY20:EZ22"/>
    <mergeCell ref="DZ22:ED22"/>
    <mergeCell ref="EE22:EI22"/>
    <mergeCell ref="EY23:EZ23"/>
    <mergeCell ref="FA23:FB23"/>
    <mergeCell ref="DZ23:ED23"/>
    <mergeCell ref="EE23:EI23"/>
    <mergeCell ref="FW21:FW22"/>
    <mergeCell ref="C22:D22"/>
    <mergeCell ref="BB22:BC22"/>
    <mergeCell ref="DC22:DD23"/>
    <mergeCell ref="DE22:DJ22"/>
    <mergeCell ref="DK22:DO22"/>
    <mergeCell ref="DP22:DT22"/>
    <mergeCell ref="DU22:DY22"/>
    <mergeCell ref="FQ21:FQ22"/>
    <mergeCell ref="FR21:FR22"/>
    <mergeCell ref="FS21:FS22"/>
    <mergeCell ref="FT21:FT22"/>
    <mergeCell ref="FA20:FB22"/>
    <mergeCell ref="FC20:FD22"/>
    <mergeCell ref="FE20:FF22"/>
    <mergeCell ref="FG20:FH22"/>
    <mergeCell ref="FI20:FJ22"/>
    <mergeCell ref="FK20:FL22"/>
    <mergeCell ref="FU21:FU22"/>
    <mergeCell ref="FV21:FV22"/>
    <mergeCell ref="FO23:FP23"/>
    <mergeCell ref="A24:E25"/>
    <mergeCell ref="F24:J25"/>
    <mergeCell ref="K24:V24"/>
    <mergeCell ref="W24:AI24"/>
    <mergeCell ref="AY24:BH25"/>
    <mergeCell ref="BI24:BP25"/>
    <mergeCell ref="BQ24:BX25"/>
    <mergeCell ref="BY24:CV24"/>
    <mergeCell ref="DA24:DB31"/>
    <mergeCell ref="FC23:FD23"/>
    <mergeCell ref="FE23:FF23"/>
    <mergeCell ref="FG23:FH23"/>
    <mergeCell ref="FI23:FJ23"/>
    <mergeCell ref="DE23:DJ23"/>
    <mergeCell ref="DK23:DO23"/>
    <mergeCell ref="DP23:DT23"/>
    <mergeCell ref="DU23:DY23"/>
    <mergeCell ref="FK23:FL23"/>
    <mergeCell ref="FM23:FN23"/>
    <mergeCell ref="EJ23:EO23"/>
    <mergeCell ref="EP23:ER23"/>
    <mergeCell ref="ES23:EU23"/>
    <mergeCell ref="EV23:EX23"/>
    <mergeCell ref="FO24:FP24"/>
    <mergeCell ref="K25:N25"/>
    <mergeCell ref="O25:R25"/>
    <mergeCell ref="S25:V25"/>
    <mergeCell ref="W25:AA25"/>
    <mergeCell ref="AB25:AE25"/>
    <mergeCell ref="AF25:AI25"/>
    <mergeCell ref="BY25:CF25"/>
    <mergeCell ref="CG25:CN25"/>
    <mergeCell ref="FA24:FB24"/>
    <mergeCell ref="FC24:FD24"/>
    <mergeCell ref="FE24:FF24"/>
    <mergeCell ref="FG24:FH24"/>
    <mergeCell ref="FI24:FJ24"/>
    <mergeCell ref="FK24:FL24"/>
    <mergeCell ref="EE24:EI24"/>
    <mergeCell ref="EJ24:EO24"/>
    <mergeCell ref="EP24:ER24"/>
    <mergeCell ref="ES24:EU24"/>
    <mergeCell ref="EV24:EX24"/>
    <mergeCell ref="EY24:EZ24"/>
    <mergeCell ref="DU24:DY24"/>
    <mergeCell ref="DZ24:ED24"/>
    <mergeCell ref="DK25:DO25"/>
    <mergeCell ref="DP25:DT25"/>
    <mergeCell ref="DU25:DY25"/>
    <mergeCell ref="DZ25:ED25"/>
    <mergeCell ref="DC24:DD25"/>
    <mergeCell ref="DE24:DJ24"/>
    <mergeCell ref="DK24:DO24"/>
    <mergeCell ref="DP24:DT24"/>
    <mergeCell ref="FM24:FN24"/>
    <mergeCell ref="FM25:FN25"/>
    <mergeCell ref="FO25:FP25"/>
    <mergeCell ref="A26:B27"/>
    <mergeCell ref="C26:C27"/>
    <mergeCell ref="D26:D27"/>
    <mergeCell ref="F26:J27"/>
    <mergeCell ref="K26:N27"/>
    <mergeCell ref="O26:R27"/>
    <mergeCell ref="S26:V27"/>
    <mergeCell ref="W26:AA27"/>
    <mergeCell ref="FA25:FB25"/>
    <mergeCell ref="FC25:FD25"/>
    <mergeCell ref="FE25:FF25"/>
    <mergeCell ref="FG25:FH25"/>
    <mergeCell ref="FI25:FJ25"/>
    <mergeCell ref="FK25:FL25"/>
    <mergeCell ref="EE25:EI25"/>
    <mergeCell ref="EJ25:EO25"/>
    <mergeCell ref="EP25:ER25"/>
    <mergeCell ref="ES25:EU25"/>
    <mergeCell ref="EV25:EX25"/>
    <mergeCell ref="EY25:EZ25"/>
    <mergeCell ref="CO25:CV25"/>
    <mergeCell ref="DE25:DJ25"/>
    <mergeCell ref="DK26:DO26"/>
    <mergeCell ref="DP26:DT26"/>
    <mergeCell ref="DU26:DY26"/>
    <mergeCell ref="DZ26:ED26"/>
    <mergeCell ref="EE26:EI26"/>
    <mergeCell ref="EJ26:EO26"/>
    <mergeCell ref="BQ26:BX27"/>
    <mergeCell ref="BY26:CF27"/>
    <mergeCell ref="CG26:CN27"/>
    <mergeCell ref="CO26:CV27"/>
    <mergeCell ref="DC26:DD27"/>
    <mergeCell ref="DE26:DJ26"/>
    <mergeCell ref="DE27:DJ27"/>
    <mergeCell ref="FE26:FF26"/>
    <mergeCell ref="FG26:FH26"/>
    <mergeCell ref="FI26:FJ26"/>
    <mergeCell ref="FK26:FL26"/>
    <mergeCell ref="FM26:FN26"/>
    <mergeCell ref="FO26:FP26"/>
    <mergeCell ref="EP26:ER26"/>
    <mergeCell ref="ES26:EU26"/>
    <mergeCell ref="EV26:EX26"/>
    <mergeCell ref="EY26:EZ26"/>
    <mergeCell ref="FA26:FB26"/>
    <mergeCell ref="FC26:FD26"/>
    <mergeCell ref="FK27:FL27"/>
    <mergeCell ref="FM27:FN27"/>
    <mergeCell ref="FO27:FP27"/>
    <mergeCell ref="EP27:ER27"/>
    <mergeCell ref="ES27:EU27"/>
    <mergeCell ref="EV27:EX27"/>
    <mergeCell ref="EY27:EZ27"/>
    <mergeCell ref="FA27:FB27"/>
    <mergeCell ref="FC27:FD27"/>
    <mergeCell ref="C28:C29"/>
    <mergeCell ref="D28:D29"/>
    <mergeCell ref="F28:J29"/>
    <mergeCell ref="K28:N29"/>
    <mergeCell ref="O28:R29"/>
    <mergeCell ref="S28:V29"/>
    <mergeCell ref="FE27:FF27"/>
    <mergeCell ref="FG27:FH27"/>
    <mergeCell ref="FI27:FJ27"/>
    <mergeCell ref="DK27:DO27"/>
    <mergeCell ref="DP27:DT27"/>
    <mergeCell ref="DU27:DY27"/>
    <mergeCell ref="DZ27:ED27"/>
    <mergeCell ref="EE27:EI27"/>
    <mergeCell ref="EJ27:EO27"/>
    <mergeCell ref="AB26:AE27"/>
    <mergeCell ref="AF26:AI27"/>
    <mergeCell ref="AZ26:BB27"/>
    <mergeCell ref="BC26:BE27"/>
    <mergeCell ref="BF26:BH27"/>
    <mergeCell ref="BI26:BP27"/>
    <mergeCell ref="DK28:DO28"/>
    <mergeCell ref="DP28:DT28"/>
    <mergeCell ref="DU28:DY28"/>
    <mergeCell ref="DZ28:ED28"/>
    <mergeCell ref="EE28:EI28"/>
    <mergeCell ref="EJ28:EO28"/>
    <mergeCell ref="BQ28:BX29"/>
    <mergeCell ref="BY28:CF29"/>
    <mergeCell ref="CG28:CN29"/>
    <mergeCell ref="CO28:CV29"/>
    <mergeCell ref="DC28:DD29"/>
    <mergeCell ref="DE28:DJ28"/>
    <mergeCell ref="DE29:DJ29"/>
    <mergeCell ref="FE28:FF28"/>
    <mergeCell ref="FG28:FH28"/>
    <mergeCell ref="FI28:FJ28"/>
    <mergeCell ref="FK28:FL28"/>
    <mergeCell ref="FM28:FN28"/>
    <mergeCell ref="FO28:FP28"/>
    <mergeCell ref="EP28:ER28"/>
    <mergeCell ref="ES28:EU28"/>
    <mergeCell ref="EV28:EX28"/>
    <mergeCell ref="EY28:EZ28"/>
    <mergeCell ref="FA28:FB28"/>
    <mergeCell ref="FC28:FD28"/>
    <mergeCell ref="K30:N31"/>
    <mergeCell ref="O30:R31"/>
    <mergeCell ref="S30:V31"/>
    <mergeCell ref="DK29:DO29"/>
    <mergeCell ref="DP29:DT29"/>
    <mergeCell ref="DU29:DY29"/>
    <mergeCell ref="DZ29:ED29"/>
    <mergeCell ref="EE29:EI29"/>
    <mergeCell ref="EM29:FX29"/>
    <mergeCell ref="W28:AA29"/>
    <mergeCell ref="AB28:AE29"/>
    <mergeCell ref="AF28:AI29"/>
    <mergeCell ref="BC28:BE29"/>
    <mergeCell ref="BF28:BH29"/>
    <mergeCell ref="BI28:BP29"/>
    <mergeCell ref="DK30:DO30"/>
    <mergeCell ref="DP30:DT30"/>
    <mergeCell ref="DU30:DY30"/>
    <mergeCell ref="DZ30:ED30"/>
    <mergeCell ref="EE30:EI30"/>
    <mergeCell ref="DE31:DJ31"/>
    <mergeCell ref="DK31:DO31"/>
    <mergeCell ref="DP31:DT31"/>
    <mergeCell ref="DU31:DY31"/>
    <mergeCell ref="DZ31:ED31"/>
    <mergeCell ref="DE30:DJ30"/>
    <mergeCell ref="EE31:EI31"/>
    <mergeCell ref="C32:C33"/>
    <mergeCell ref="D32:D33"/>
    <mergeCell ref="F32:J33"/>
    <mergeCell ref="K32:N33"/>
    <mergeCell ref="O32:R33"/>
    <mergeCell ref="S32:V33"/>
    <mergeCell ref="W32:AA33"/>
    <mergeCell ref="AB32:AE33"/>
    <mergeCell ref="AF32:AI33"/>
    <mergeCell ref="BQ30:BX31"/>
    <mergeCell ref="BY30:CF31"/>
    <mergeCell ref="CG30:CN31"/>
    <mergeCell ref="CO30:CV31"/>
    <mergeCell ref="DC30:DD31"/>
    <mergeCell ref="W30:AA31"/>
    <mergeCell ref="AB30:AE31"/>
    <mergeCell ref="AF30:AI31"/>
    <mergeCell ref="BC30:BE31"/>
    <mergeCell ref="BF30:BH31"/>
    <mergeCell ref="BI30:BP31"/>
    <mergeCell ref="C30:C31"/>
    <mergeCell ref="FT34:FW35"/>
    <mergeCell ref="FI38:FJ38"/>
    <mergeCell ref="FK38:FL38"/>
    <mergeCell ref="FM38:FN38"/>
    <mergeCell ref="FO38:FP38"/>
    <mergeCell ref="FC38:FD38"/>
    <mergeCell ref="FE38:FF38"/>
    <mergeCell ref="FG38:FH38"/>
    <mergeCell ref="D30:D31"/>
    <mergeCell ref="F30:J31"/>
    <mergeCell ref="BB32:BP32"/>
    <mergeCell ref="EK32:EL32"/>
    <mergeCell ref="EJ33:EO37"/>
    <mergeCell ref="EP33:FP33"/>
    <mergeCell ref="FQ33:FS35"/>
    <mergeCell ref="FT33:FX33"/>
    <mergeCell ref="EP34:EX34"/>
    <mergeCell ref="EY34:FD34"/>
    <mergeCell ref="FE34:FJ34"/>
    <mergeCell ref="FK34:FP34"/>
    <mergeCell ref="FX34:FX37"/>
    <mergeCell ref="EP35:ER37"/>
    <mergeCell ref="ES35:EU37"/>
    <mergeCell ref="EV35:EX37"/>
    <mergeCell ref="EJ38:EK38"/>
    <mergeCell ref="EL38:EM38"/>
    <mergeCell ref="EN38:EO38"/>
    <mergeCell ref="EP38:ER38"/>
    <mergeCell ref="ES38:EU38"/>
    <mergeCell ref="FI35:FJ37"/>
    <mergeCell ref="FK35:FL37"/>
    <mergeCell ref="FM35:FN37"/>
    <mergeCell ref="FO35:FP37"/>
    <mergeCell ref="EY35:EZ37"/>
    <mergeCell ref="FA35:FB37"/>
    <mergeCell ref="FC35:FD37"/>
    <mergeCell ref="FE35:FF37"/>
    <mergeCell ref="FG35:FH37"/>
    <mergeCell ref="EP39:ER39"/>
    <mergeCell ref="ES39:EU39"/>
    <mergeCell ref="EV39:EX39"/>
    <mergeCell ref="EY39:EZ39"/>
    <mergeCell ref="EV38:EX38"/>
    <mergeCell ref="EY38:EZ38"/>
    <mergeCell ref="FA38:FB38"/>
    <mergeCell ref="FV36:FV37"/>
    <mergeCell ref="FW36:FW37"/>
    <mergeCell ref="FQ36:FQ37"/>
    <mergeCell ref="FR36:FR37"/>
    <mergeCell ref="FS36:FS37"/>
    <mergeCell ref="FT36:FT37"/>
    <mergeCell ref="FU36:FU37"/>
    <mergeCell ref="FE40:FF40"/>
    <mergeCell ref="FG40:FH40"/>
    <mergeCell ref="FI40:FJ40"/>
    <mergeCell ref="FK40:FL40"/>
    <mergeCell ref="FM40:FN40"/>
    <mergeCell ref="FO40:FP40"/>
    <mergeCell ref="FM39:FN39"/>
    <mergeCell ref="FO39:FP39"/>
    <mergeCell ref="EL40:EM40"/>
    <mergeCell ref="EN40:EO40"/>
    <mergeCell ref="EP40:ER40"/>
    <mergeCell ref="ES40:EU40"/>
    <mergeCell ref="EV40:EX40"/>
    <mergeCell ref="EY40:EZ40"/>
    <mergeCell ref="FA40:FB40"/>
    <mergeCell ref="FC40:FD40"/>
    <mergeCell ref="FA39:FB39"/>
    <mergeCell ref="FC39:FD39"/>
    <mergeCell ref="FE39:FF39"/>
    <mergeCell ref="FG39:FH39"/>
    <mergeCell ref="FI39:FJ39"/>
    <mergeCell ref="FK39:FL39"/>
    <mergeCell ref="EL39:EM39"/>
    <mergeCell ref="EN39:EO39"/>
    <mergeCell ref="FM41:FN41"/>
    <mergeCell ref="FO41:FP41"/>
    <mergeCell ref="EM42:FX42"/>
    <mergeCell ref="A44:AX44"/>
    <mergeCell ref="AY44:CZ44"/>
    <mergeCell ref="DA44:EI44"/>
    <mergeCell ref="EJ44:FX44"/>
    <mergeCell ref="FA41:FB41"/>
    <mergeCell ref="FC41:FD41"/>
    <mergeCell ref="FE41:FF41"/>
    <mergeCell ref="FG41:FH41"/>
    <mergeCell ref="FI41:FJ41"/>
    <mergeCell ref="FK41:FL41"/>
    <mergeCell ref="EL41:EM41"/>
    <mergeCell ref="EN41:EO41"/>
    <mergeCell ref="EP41:ER41"/>
    <mergeCell ref="ES41:EU41"/>
    <mergeCell ref="EV41:EX41"/>
    <mergeCell ref="EY41:EZ41"/>
    <mergeCell ref="EJ41:EK41"/>
  </mergeCells>
  <phoneticPr fontId="3"/>
  <printOptions horizontalCentered="1"/>
  <pageMargins left="0.59055118110236227" right="0.59055118110236227" top="0.98425196850393704" bottom="0.78740157480314965" header="0" footer="0"/>
  <headerFooter alignWithMargins="0"/>
  <colBreaks count="3" manualBreakCount="3">
    <brk id="50" max="43" man="1"/>
    <brk id="104" max="43" man="1"/>
    <brk id="139" max="43"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196"/>
  <sheetViews>
    <sheetView view="pageBreakPreview" topLeftCell="BA25" zoomScale="85" zoomScaleNormal="55" zoomScaleSheetLayoutView="85" workbookViewId="0">
      <selection activeCell="Y58" sqref="Y58"/>
    </sheetView>
  </sheetViews>
  <sheetFormatPr defaultColWidth="2.25" defaultRowHeight="13.5" x14ac:dyDescent="0.15"/>
  <cols>
    <col min="1" max="35" width="2.625" style="61" customWidth="1"/>
    <col min="36" max="105" width="2.625" style="142" customWidth="1"/>
    <col min="106" max="16384" width="2.25" style="61"/>
  </cols>
  <sheetData>
    <row r="1" spans="1:120" ht="15" customHeight="1" x14ac:dyDescent="0.15">
      <c r="A1" s="11" t="s">
        <v>
563</v>
      </c>
      <c r="B1" s="11"/>
      <c r="C1" s="11"/>
      <c r="D1" s="11"/>
      <c r="E1" s="11"/>
      <c r="F1" s="11"/>
      <c r="G1" s="11"/>
      <c r="H1" s="45"/>
      <c r="I1" s="45"/>
      <c r="J1" s="75"/>
      <c r="K1" s="75"/>
      <c r="L1" s="75"/>
      <c r="M1" s="10"/>
      <c r="N1" s="10"/>
      <c r="O1" s="10"/>
      <c r="P1" s="10"/>
      <c r="Q1" s="10"/>
      <c r="R1" s="10"/>
      <c r="S1" s="10"/>
      <c r="T1" s="10"/>
      <c r="U1" s="10"/>
      <c r="V1" s="10"/>
      <c r="W1" s="10"/>
      <c r="X1" s="10"/>
      <c r="Y1" s="10"/>
      <c r="Z1" s="10"/>
      <c r="AA1" s="4"/>
      <c r="AB1" s="4"/>
      <c r="AC1" s="5"/>
      <c r="AD1" s="43"/>
      <c r="AE1" s="5"/>
      <c r="AF1" s="11" t="s">
        <v>
99</v>
      </c>
      <c r="AG1" s="11"/>
      <c r="AH1" s="11"/>
      <c r="AI1" s="11"/>
      <c r="AJ1" s="1520" t="s">
        <v>
387</v>
      </c>
      <c r="AK1" s="1520"/>
      <c r="AL1" s="1520"/>
      <c r="AM1" s="1507" t="s">
        <v>
562</v>
      </c>
      <c r="AN1" s="1507"/>
      <c r="AO1" s="1507"/>
      <c r="AP1" s="1507"/>
      <c r="AQ1" s="1507"/>
      <c r="AR1" s="1507"/>
      <c r="AS1" s="1507"/>
      <c r="AT1" s="1507"/>
      <c r="AU1" s="1507"/>
      <c r="AV1" s="77"/>
      <c r="AW1" s="77"/>
      <c r="AX1" s="77"/>
      <c r="AY1" s="77"/>
      <c r="AZ1" s="77"/>
      <c r="BA1" s="77"/>
      <c r="BB1" s="77"/>
      <c r="BC1" s="77"/>
      <c r="BD1" s="77"/>
      <c r="BE1" s="77"/>
      <c r="BF1" s="77"/>
      <c r="BG1" s="77"/>
      <c r="BH1" s="77"/>
      <c r="BI1" s="77"/>
      <c r="BJ1" s="77"/>
      <c r="BK1" s="77"/>
      <c r="BL1" s="77"/>
      <c r="BM1" s="77"/>
      <c r="BN1" s="77"/>
      <c r="BO1" s="77"/>
      <c r="BP1" s="77"/>
      <c r="BQ1" s="77"/>
      <c r="BR1" s="77"/>
      <c r="BS1" s="1520" t="s">
        <v>
561</v>
      </c>
      <c r="BT1" s="1520"/>
      <c r="BU1" s="1520"/>
      <c r="BV1" s="1507" t="s">
        <v>
560</v>
      </c>
      <c r="BW1" s="1507"/>
      <c r="BX1" s="1507"/>
      <c r="BY1" s="1507"/>
      <c r="BZ1" s="1507"/>
      <c r="CA1" s="1507"/>
      <c r="CB1" s="1507"/>
      <c r="CC1" s="1507"/>
      <c r="CD1" s="1507"/>
      <c r="CE1" s="77"/>
      <c r="CF1" s="77"/>
      <c r="CG1" s="77"/>
      <c r="CH1" s="77"/>
      <c r="CI1" s="77"/>
      <c r="CJ1" s="77"/>
      <c r="CK1" s="77"/>
      <c r="CL1" s="77"/>
      <c r="CM1" s="77"/>
      <c r="CN1" s="77"/>
      <c r="CO1" s="77"/>
      <c r="CP1" s="77"/>
      <c r="CQ1" s="77"/>
      <c r="CR1" s="77"/>
      <c r="CS1" s="77"/>
      <c r="CT1" s="77"/>
      <c r="CU1" s="77"/>
      <c r="CV1" s="77"/>
      <c r="CW1" s="77"/>
      <c r="CX1" s="77"/>
      <c r="CY1" s="77"/>
      <c r="CZ1" s="77"/>
      <c r="DA1" s="77"/>
      <c r="DB1" s="43"/>
      <c r="DC1" s="43"/>
      <c r="DD1" s="43"/>
      <c r="DE1" s="43"/>
      <c r="DF1" s="43"/>
      <c r="DG1" s="43"/>
      <c r="DH1" s="43"/>
      <c r="DI1" s="43"/>
      <c r="DJ1" s="43"/>
      <c r="DK1" s="43"/>
      <c r="DL1" s="43"/>
      <c r="DM1" s="43"/>
      <c r="DN1" s="43"/>
      <c r="DO1" s="43"/>
      <c r="DP1" s="43"/>
    </row>
    <row r="2" spans="1:120" ht="15" customHeight="1" x14ac:dyDescent="0.1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5"/>
      <c r="AJ2" s="1520"/>
      <c r="AK2" s="1520"/>
      <c r="AL2" s="1520"/>
      <c r="AM2" s="1507"/>
      <c r="AN2" s="1507"/>
      <c r="AO2" s="1507"/>
      <c r="AP2" s="1507"/>
      <c r="AQ2" s="1507"/>
      <c r="AR2" s="1507"/>
      <c r="AS2" s="1507"/>
      <c r="AT2" s="1507"/>
      <c r="AU2" s="1507"/>
      <c r="AV2" s="77"/>
      <c r="AW2" s="77"/>
      <c r="AX2" s="77"/>
      <c r="AY2" s="77"/>
      <c r="AZ2" s="77"/>
      <c r="BA2" s="77"/>
      <c r="BB2" s="77"/>
      <c r="BC2" s="77"/>
      <c r="BD2" s="77"/>
      <c r="BE2" s="77"/>
      <c r="BF2" s="77"/>
      <c r="BG2" s="77"/>
      <c r="BH2" s="77"/>
      <c r="BI2" s="77"/>
      <c r="BJ2" s="77"/>
      <c r="BK2" s="77"/>
      <c r="BL2" s="77"/>
      <c r="BM2" s="77"/>
      <c r="BN2" s="77"/>
      <c r="BO2" s="77"/>
      <c r="BP2" s="77"/>
      <c r="BQ2" s="77"/>
      <c r="BR2" s="77"/>
      <c r="BS2" s="1520"/>
      <c r="BT2" s="1520"/>
      <c r="BU2" s="1520"/>
      <c r="BV2" s="1507"/>
      <c r="BW2" s="1507"/>
      <c r="BX2" s="1507"/>
      <c r="BY2" s="1507"/>
      <c r="BZ2" s="1507"/>
      <c r="CA2" s="1507"/>
      <c r="CB2" s="1507"/>
      <c r="CC2" s="1507"/>
      <c r="CD2" s="1507"/>
      <c r="CE2" s="77"/>
      <c r="CF2" s="77"/>
      <c r="CG2" s="77"/>
      <c r="CH2" s="77"/>
      <c r="CI2" s="77"/>
      <c r="CJ2" s="77"/>
      <c r="CK2" s="77"/>
      <c r="CL2" s="77"/>
      <c r="CM2" s="77"/>
      <c r="CN2" s="77"/>
      <c r="CO2" s="77"/>
      <c r="CP2" s="77"/>
      <c r="CQ2" s="77"/>
      <c r="CR2" s="77"/>
      <c r="CS2" s="77"/>
      <c r="CT2" s="77"/>
      <c r="CU2" s="77"/>
      <c r="CV2" s="77"/>
      <c r="CW2" s="77"/>
      <c r="CX2" s="77"/>
      <c r="CY2" s="77"/>
      <c r="CZ2" s="77"/>
      <c r="DA2" s="77"/>
      <c r="DB2" s="43"/>
      <c r="DC2" s="43"/>
      <c r="DD2" s="43"/>
      <c r="DE2" s="43"/>
      <c r="DF2" s="43"/>
      <c r="DG2" s="43"/>
      <c r="DH2" s="43"/>
      <c r="DI2" s="43"/>
      <c r="DJ2" s="43"/>
      <c r="DK2" s="43"/>
      <c r="DL2" s="43"/>
      <c r="DM2" s="43"/>
      <c r="DN2" s="43"/>
      <c r="DO2" s="43"/>
      <c r="DP2" s="43"/>
    </row>
    <row r="3" spans="1:120" ht="18" customHeight="1" x14ac:dyDescent="0.15">
      <c r="A3" s="37"/>
      <c r="B3" s="5"/>
      <c r="C3" s="5"/>
      <c r="D3" s="5"/>
      <c r="E3" s="5"/>
      <c r="F3" s="5"/>
      <c r="G3" s="5"/>
      <c r="H3" s="5"/>
      <c r="N3" s="61" t="s">
        <v>
101</v>
      </c>
      <c r="R3" s="5"/>
      <c r="S3" s="5"/>
      <c r="T3" s="5"/>
      <c r="U3" s="5"/>
      <c r="V3" s="5"/>
      <c r="W3" s="5"/>
      <c r="X3" s="5"/>
      <c r="Y3" s="5"/>
      <c r="Z3" s="5"/>
      <c r="AA3" s="5"/>
      <c r="AB3" s="5"/>
      <c r="AC3" s="5"/>
      <c r="AD3" s="5"/>
      <c r="AE3" s="5"/>
      <c r="AF3" s="5"/>
      <c r="AG3" s="10"/>
      <c r="AH3" s="45"/>
      <c r="AI3" s="45"/>
      <c r="AJ3" s="139"/>
      <c r="AK3" s="122"/>
      <c r="AL3" s="1514" t="s">
        <v>
388</v>
      </c>
      <c r="AM3" s="1514"/>
      <c r="AN3" s="140" t="s">
        <v>
3</v>
      </c>
      <c r="AO3" s="140" t="s">
        <v>
4</v>
      </c>
      <c r="AP3" s="140"/>
      <c r="AQ3" s="82" t="s">
        <v>
559</v>
      </c>
      <c r="AR3" s="82"/>
      <c r="AS3" s="82"/>
      <c r="AT3" s="82"/>
      <c r="AU3" s="82"/>
      <c r="AV3" s="82"/>
      <c r="AW3" s="82"/>
      <c r="AX3" s="82"/>
      <c r="AY3" s="82"/>
      <c r="AZ3" s="82"/>
      <c r="BA3" s="82"/>
      <c r="BB3" s="82"/>
      <c r="BC3" s="134"/>
      <c r="BD3" s="134"/>
      <c r="BE3" s="125"/>
      <c r="BF3" s="125"/>
      <c r="BG3" s="125"/>
      <c r="BH3" s="138"/>
      <c r="BI3" s="138"/>
      <c r="BJ3" s="125"/>
      <c r="BK3" s="125"/>
      <c r="BL3" s="125"/>
      <c r="BM3" s="125"/>
      <c r="BN3" s="125"/>
      <c r="BO3" s="125"/>
      <c r="BP3" s="125"/>
      <c r="BQ3" s="125"/>
      <c r="BR3" s="125"/>
      <c r="BS3" s="139"/>
      <c r="BT3" s="122"/>
      <c r="BU3" s="1514" t="s">
        <v>
2</v>
      </c>
      <c r="BV3" s="1514"/>
      <c r="BW3" s="132" t="s">
        <v>
3</v>
      </c>
      <c r="BX3" s="132" t="s">
        <v>
4</v>
      </c>
      <c r="BY3" s="132"/>
      <c r="BZ3" s="82" t="s">
        <v>
558</v>
      </c>
      <c r="CA3" s="82"/>
      <c r="CB3" s="82"/>
      <c r="CC3" s="82"/>
      <c r="CD3" s="82"/>
      <c r="CE3" s="82"/>
      <c r="CF3" s="82"/>
      <c r="CG3" s="82"/>
      <c r="CH3" s="82"/>
      <c r="CI3" s="82"/>
      <c r="CJ3" s="82"/>
      <c r="CK3" s="82"/>
      <c r="CL3" s="77"/>
      <c r="CM3" s="77"/>
      <c r="CN3" s="77"/>
      <c r="CO3" s="77"/>
      <c r="CP3" s="77"/>
      <c r="CQ3" s="77"/>
      <c r="CR3" s="77"/>
      <c r="CS3" s="77"/>
      <c r="CT3" s="77"/>
      <c r="CU3" s="77"/>
      <c r="CV3" s="77"/>
      <c r="CW3" s="77"/>
      <c r="CX3" s="77"/>
      <c r="CY3" s="77"/>
      <c r="CZ3" s="77"/>
      <c r="DA3" s="77"/>
      <c r="DB3" s="43"/>
      <c r="DC3" s="43"/>
      <c r="DD3" s="43"/>
      <c r="DE3" s="43"/>
      <c r="DF3" s="43"/>
      <c r="DG3" s="43"/>
      <c r="DH3" s="43"/>
      <c r="DI3" s="43"/>
      <c r="DJ3" s="43"/>
      <c r="DK3" s="43"/>
      <c r="DL3" s="43"/>
      <c r="DM3" s="43"/>
      <c r="DN3" s="43"/>
      <c r="DO3" s="43" t="s">
        <v>
6</v>
      </c>
      <c r="DP3" s="43"/>
    </row>
    <row r="4" spans="1:120" ht="9" customHeight="1" x14ac:dyDescent="0.15">
      <c r="A4" s="40"/>
      <c r="B4" s="40"/>
      <c r="C4" s="40"/>
      <c r="D4" s="40"/>
      <c r="E4" s="10"/>
      <c r="F4" s="10"/>
      <c r="G4" s="10"/>
      <c r="H4" s="10"/>
      <c r="I4" s="62"/>
      <c r="J4" s="18"/>
      <c r="K4" s="336"/>
      <c r="L4" s="336"/>
      <c r="M4" s="349" t="s">
        <v>
680</v>
      </c>
      <c r="N4" s="1073">
        <v>
2330</v>
      </c>
      <c r="O4" s="1073"/>
      <c r="P4" s="1073"/>
      <c r="Q4" s="119"/>
      <c r="R4" s="10"/>
      <c r="S4" s="10"/>
      <c r="T4" s="10"/>
      <c r="U4" s="10"/>
      <c r="V4" s="10"/>
      <c r="W4" s="10"/>
      <c r="X4" s="10"/>
      <c r="Y4" s="10"/>
      <c r="Z4" s="10"/>
      <c r="AA4" s="10"/>
      <c r="AB4" s="10"/>
      <c r="AC4" s="10"/>
      <c r="AD4" s="10"/>
      <c r="AE4" s="10"/>
      <c r="AF4" s="10"/>
      <c r="AG4" s="5"/>
      <c r="AH4" s="5"/>
      <c r="AI4" s="5"/>
      <c r="AJ4" s="125"/>
      <c r="AK4" s="122"/>
      <c r="AL4" s="122"/>
      <c r="AM4" s="125"/>
      <c r="AN4" s="125"/>
      <c r="AO4" s="125"/>
      <c r="AP4" s="125"/>
      <c r="AQ4" s="125"/>
      <c r="AR4" s="125"/>
      <c r="AS4" s="125" t="s">
        <v>
20</v>
      </c>
      <c r="AT4" s="125"/>
      <c r="AU4" s="138"/>
      <c r="AV4" s="138"/>
      <c r="AW4" s="138"/>
      <c r="AX4" s="125"/>
      <c r="AY4" s="125"/>
      <c r="AZ4" s="125"/>
      <c r="BA4" s="125"/>
      <c r="BB4" s="125"/>
      <c r="BC4" s="125"/>
      <c r="BD4" s="125"/>
      <c r="BE4" s="125"/>
      <c r="BF4" s="125"/>
      <c r="BG4" s="125"/>
      <c r="BH4" s="125"/>
      <c r="BI4" s="125"/>
      <c r="BJ4" s="125"/>
      <c r="BK4" s="1555" t="s">
        <v>
99</v>
      </c>
      <c r="BL4" s="1555"/>
      <c r="BM4" s="1555"/>
      <c r="BN4" s="1555"/>
      <c r="BO4" s="1555"/>
      <c r="BP4" s="1555"/>
      <c r="BQ4" s="1555"/>
      <c r="BR4" s="1555"/>
      <c r="BS4" s="125"/>
      <c r="BT4" s="125"/>
      <c r="BU4" s="122"/>
      <c r="BV4" s="122"/>
      <c r="BW4" s="125"/>
      <c r="BX4" s="125"/>
      <c r="BY4" s="125"/>
      <c r="BZ4" s="125"/>
      <c r="CA4" s="125"/>
      <c r="CB4" s="125" t="s">
        <v>
20</v>
      </c>
      <c r="CC4" s="125"/>
      <c r="CD4" s="138"/>
      <c r="CE4" s="138"/>
      <c r="CF4" s="138"/>
      <c r="CG4" s="125"/>
      <c r="CH4" s="125"/>
      <c r="CI4" s="125"/>
      <c r="CJ4" s="125"/>
      <c r="CK4" s="125"/>
      <c r="CL4" s="125"/>
      <c r="CM4" s="125"/>
      <c r="CN4" s="125"/>
      <c r="CO4" s="125"/>
      <c r="CP4" s="125"/>
      <c r="CQ4" s="125"/>
      <c r="CR4" s="125"/>
      <c r="CS4" s="125"/>
      <c r="CT4" s="125"/>
      <c r="CU4" s="125"/>
      <c r="CV4" s="1555" t="s">
        <v>
99</v>
      </c>
      <c r="CW4" s="1555"/>
      <c r="CX4" s="1555"/>
      <c r="CY4" s="1555"/>
      <c r="CZ4" s="1555"/>
      <c r="DA4" s="1555"/>
      <c r="DB4" s="43"/>
      <c r="DC4" s="43"/>
      <c r="DD4" s="43"/>
      <c r="DE4" s="43"/>
      <c r="DF4" s="43"/>
      <c r="DG4" s="43"/>
      <c r="DH4" s="43"/>
      <c r="DI4" s="43"/>
      <c r="DJ4" s="43"/>
      <c r="DK4" s="43"/>
      <c r="DL4" s="43"/>
      <c r="DM4" s="43"/>
      <c r="DN4" s="43"/>
      <c r="DO4" s="43"/>
      <c r="DP4" s="43"/>
    </row>
    <row r="5" spans="1:120" ht="9" customHeight="1" x14ac:dyDescent="0.15">
      <c r="A5" s="40"/>
      <c r="B5" s="40"/>
      <c r="C5" s="40"/>
      <c r="D5" s="40"/>
      <c r="E5" s="10"/>
      <c r="F5" s="10"/>
      <c r="G5" s="52"/>
      <c r="H5" s="10"/>
      <c r="I5" s="5"/>
      <c r="J5" s="5"/>
      <c r="K5" s="336"/>
      <c r="L5" s="336"/>
      <c r="M5" s="349" t="s">
        <v>
681</v>
      </c>
      <c r="N5" s="1073">
        <v>
2240</v>
      </c>
      <c r="O5" s="1073"/>
      <c r="P5" s="1073"/>
      <c r="Q5" s="119"/>
      <c r="R5" s="10"/>
      <c r="S5" s="10"/>
      <c r="T5" s="10"/>
      <c r="U5" s="10"/>
      <c r="V5" s="10"/>
      <c r="W5" s="10"/>
      <c r="X5" s="10"/>
      <c r="Y5" s="10"/>
      <c r="Z5" s="10"/>
      <c r="AA5" s="10"/>
      <c r="AB5" s="10"/>
      <c r="AC5" s="5"/>
      <c r="AD5" s="5"/>
      <c r="AE5" s="5"/>
      <c r="AF5" s="5"/>
      <c r="AG5" s="5"/>
      <c r="AH5" s="5"/>
      <c r="AI5" s="5"/>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1556"/>
      <c r="BL5" s="1556"/>
      <c r="BM5" s="1556"/>
      <c r="BN5" s="1556"/>
      <c r="BO5" s="1556"/>
      <c r="BP5" s="1556"/>
      <c r="BQ5" s="1556"/>
      <c r="BR5" s="1556"/>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1556"/>
      <c r="CW5" s="1556"/>
      <c r="CX5" s="1556"/>
      <c r="CY5" s="1556"/>
      <c r="CZ5" s="1556"/>
      <c r="DA5" s="1556"/>
      <c r="DB5" s="43"/>
      <c r="DC5" s="43"/>
      <c r="DD5" s="43"/>
      <c r="DE5" s="43"/>
      <c r="DF5" s="43"/>
      <c r="DG5" s="43"/>
      <c r="DH5" s="43"/>
      <c r="DI5" s="43"/>
      <c r="DJ5" s="43"/>
      <c r="DK5" s="43"/>
      <c r="DL5" s="43"/>
      <c r="DM5" s="43"/>
      <c r="DN5" s="43"/>
      <c r="DO5" s="43"/>
      <c r="DP5" s="43"/>
    </row>
    <row r="6" spans="1:120" ht="9" customHeight="1" x14ac:dyDescent="0.15">
      <c r="A6" s="40"/>
      <c r="B6" s="40"/>
      <c r="C6" s="40"/>
      <c r="D6" s="40"/>
      <c r="E6" s="5"/>
      <c r="F6" s="5"/>
      <c r="G6" s="5"/>
      <c r="H6" s="5"/>
      <c r="I6" s="5"/>
      <c r="J6" s="5"/>
      <c r="K6" s="336"/>
      <c r="L6" s="336"/>
      <c r="M6" s="349" t="s">
        <v>
842</v>
      </c>
      <c r="N6" s="1073">
        <f>
'[1]　8．教育・文化 (2)'!GA28</f>
        <v>
2194</v>
      </c>
      <c r="O6" s="1073"/>
      <c r="P6" s="1073"/>
      <c r="Q6" s="119"/>
      <c r="R6" s="5"/>
      <c r="S6" s="5"/>
      <c r="T6" s="5"/>
      <c r="U6" s="5"/>
      <c r="V6" s="5"/>
      <c r="W6" s="5"/>
      <c r="X6" s="5"/>
      <c r="Y6" s="5"/>
      <c r="Z6" s="5"/>
      <c r="AA6" s="5"/>
      <c r="AB6" s="5"/>
      <c r="AC6" s="5"/>
      <c r="AD6" s="5"/>
      <c r="AE6" s="5"/>
      <c r="AF6" s="5"/>
      <c r="AG6" s="5"/>
      <c r="AH6" s="5"/>
      <c r="AI6" s="5"/>
      <c r="AJ6" s="1526" t="s">
        <v>
7</v>
      </c>
      <c r="AK6" s="1526"/>
      <c r="AL6" s="1526"/>
      <c r="AM6" s="1526"/>
      <c r="AN6" s="1526"/>
      <c r="AO6" s="1526" t="s">
        <v>
422</v>
      </c>
      <c r="AP6" s="1526"/>
      <c r="AQ6" s="1526"/>
      <c r="AR6" s="1526"/>
      <c r="AS6" s="1526"/>
      <c r="AT6" s="1526" t="s">
        <v>
102</v>
      </c>
      <c r="AU6" s="1526"/>
      <c r="AV6" s="1526"/>
      <c r="AW6" s="1526"/>
      <c r="AX6" s="1526"/>
      <c r="AY6" s="1526"/>
      <c r="AZ6" s="1526"/>
      <c r="BA6" s="1526"/>
      <c r="BB6" s="1526"/>
      <c r="BC6" s="1526"/>
      <c r="BD6" s="1526"/>
      <c r="BE6" s="1526"/>
      <c r="BF6" s="1526" t="s">
        <v>
510</v>
      </c>
      <c r="BG6" s="1526"/>
      <c r="BH6" s="1526"/>
      <c r="BI6" s="1526"/>
      <c r="BJ6" s="1526"/>
      <c r="BK6" s="1526"/>
      <c r="BL6" s="1526"/>
      <c r="BM6" s="1526"/>
      <c r="BN6" s="1526"/>
      <c r="BO6" s="1526"/>
      <c r="BP6" s="1526"/>
      <c r="BQ6" s="1526"/>
      <c r="BR6" s="1526"/>
      <c r="BS6" s="1526" t="s">
        <v>
7</v>
      </c>
      <c r="BT6" s="1526"/>
      <c r="BU6" s="1526"/>
      <c r="BV6" s="1526"/>
      <c r="BW6" s="1526"/>
      <c r="BX6" s="1526" t="s">
        <v>
422</v>
      </c>
      <c r="BY6" s="1526"/>
      <c r="BZ6" s="1526"/>
      <c r="CA6" s="1526"/>
      <c r="CB6" s="1526"/>
      <c r="CC6" s="1526"/>
      <c r="CD6" s="1526"/>
      <c r="CE6" s="1526"/>
      <c r="CF6" s="1526"/>
      <c r="CG6" s="1526"/>
      <c r="CH6" s="1526"/>
      <c r="CI6" s="1526"/>
      <c r="CJ6" s="1526" t="s">
        <v>
102</v>
      </c>
      <c r="CK6" s="1526"/>
      <c r="CL6" s="1526"/>
      <c r="CM6" s="1526"/>
      <c r="CN6" s="1526"/>
      <c r="CO6" s="1526"/>
      <c r="CP6" s="1526"/>
      <c r="CQ6" s="1526"/>
      <c r="CR6" s="1526"/>
      <c r="CS6" s="1526" t="s">
        <v>
510</v>
      </c>
      <c r="CT6" s="1526"/>
      <c r="CU6" s="1526"/>
      <c r="CV6" s="1526"/>
      <c r="CW6" s="1526"/>
      <c r="CX6" s="1526"/>
      <c r="CY6" s="1526"/>
      <c r="CZ6" s="1526"/>
      <c r="DA6" s="1526"/>
      <c r="DB6" s="43"/>
      <c r="DC6" s="43"/>
      <c r="DD6" s="43"/>
      <c r="DE6" s="43"/>
      <c r="DF6" s="43"/>
      <c r="DG6" s="43"/>
      <c r="DH6" s="43"/>
      <c r="DI6" s="43"/>
      <c r="DJ6" s="43"/>
      <c r="DK6" s="43"/>
      <c r="DL6" s="43"/>
      <c r="DM6" s="43"/>
      <c r="DN6" s="43"/>
      <c r="DO6" s="43"/>
      <c r="DP6" s="43"/>
    </row>
    <row r="7" spans="1:120" ht="9" customHeight="1" x14ac:dyDescent="0.15">
      <c r="A7" s="40"/>
      <c r="B7" s="40"/>
      <c r="C7" s="40"/>
      <c r="D7" s="40"/>
      <c r="E7" s="5"/>
      <c r="F7" s="5"/>
      <c r="G7" s="40"/>
      <c r="H7" s="40"/>
      <c r="I7" s="5"/>
      <c r="J7" s="5"/>
      <c r="K7" s="336"/>
      <c r="L7" s="336"/>
      <c r="M7" s="349" t="s">
        <v>
843</v>
      </c>
      <c r="N7" s="1073">
        <f>
'[1]　8．教育・文化 (2)'!GB28</f>
        <v>
2084</v>
      </c>
      <c r="O7" s="1073"/>
      <c r="P7" s="1073"/>
      <c r="Q7" s="119"/>
      <c r="R7" s="5"/>
      <c r="S7" s="5"/>
      <c r="T7" s="5"/>
      <c r="U7" s="5"/>
      <c r="V7" s="5"/>
      <c r="W7" s="5"/>
      <c r="X7" s="5"/>
      <c r="Y7" s="5"/>
      <c r="Z7" s="5"/>
      <c r="AA7" s="5"/>
      <c r="AB7" s="5"/>
      <c r="AC7" s="5"/>
      <c r="AD7" s="5"/>
      <c r="AE7" s="5"/>
      <c r="AF7" s="5"/>
      <c r="AG7" s="5"/>
      <c r="AH7" s="5"/>
      <c r="AI7" s="5"/>
      <c r="AJ7" s="1526"/>
      <c r="AK7" s="1526"/>
      <c r="AL7" s="1526"/>
      <c r="AM7" s="1526"/>
      <c r="AN7" s="1526"/>
      <c r="AO7" s="1526"/>
      <c r="AP7" s="1526"/>
      <c r="AQ7" s="1526"/>
      <c r="AR7" s="1526"/>
      <c r="AS7" s="1526"/>
      <c r="AT7" s="1526"/>
      <c r="AU7" s="1526"/>
      <c r="AV7" s="1526"/>
      <c r="AW7" s="1526"/>
      <c r="AX7" s="1526"/>
      <c r="AY7" s="1526"/>
      <c r="AZ7" s="1526"/>
      <c r="BA7" s="1526"/>
      <c r="BB7" s="1526"/>
      <c r="BC7" s="1526"/>
      <c r="BD7" s="1526"/>
      <c r="BE7" s="1526"/>
      <c r="BF7" s="1526"/>
      <c r="BG7" s="1526"/>
      <c r="BH7" s="1526"/>
      <c r="BI7" s="1526"/>
      <c r="BJ7" s="1526"/>
      <c r="BK7" s="1526"/>
      <c r="BL7" s="1526"/>
      <c r="BM7" s="1526"/>
      <c r="BN7" s="1526"/>
      <c r="BO7" s="1526"/>
      <c r="BP7" s="1526"/>
      <c r="BQ7" s="1526"/>
      <c r="BR7" s="1526"/>
      <c r="BS7" s="1526"/>
      <c r="BT7" s="1526"/>
      <c r="BU7" s="1526"/>
      <c r="BV7" s="1526"/>
      <c r="BW7" s="1526"/>
      <c r="BX7" s="1526"/>
      <c r="BY7" s="1526"/>
      <c r="BZ7" s="1526"/>
      <c r="CA7" s="1526"/>
      <c r="CB7" s="1526"/>
      <c r="CC7" s="1526"/>
      <c r="CD7" s="1526"/>
      <c r="CE7" s="1526"/>
      <c r="CF7" s="1526"/>
      <c r="CG7" s="1526"/>
      <c r="CH7" s="1526"/>
      <c r="CI7" s="1526"/>
      <c r="CJ7" s="1526"/>
      <c r="CK7" s="1526"/>
      <c r="CL7" s="1526"/>
      <c r="CM7" s="1526"/>
      <c r="CN7" s="1526"/>
      <c r="CO7" s="1526"/>
      <c r="CP7" s="1526"/>
      <c r="CQ7" s="1526"/>
      <c r="CR7" s="1526"/>
      <c r="CS7" s="1526"/>
      <c r="CT7" s="1526"/>
      <c r="CU7" s="1526"/>
      <c r="CV7" s="1526"/>
      <c r="CW7" s="1526"/>
      <c r="CX7" s="1526"/>
      <c r="CY7" s="1526"/>
      <c r="CZ7" s="1526"/>
      <c r="DA7" s="1526"/>
      <c r="DB7" s="43"/>
      <c r="DC7" s="43"/>
      <c r="DD7" s="43"/>
      <c r="DE7" s="43"/>
      <c r="DF7" s="43"/>
      <c r="DG7" s="43"/>
      <c r="DH7" s="43"/>
      <c r="DI7" s="43"/>
      <c r="DJ7" s="43"/>
      <c r="DK7" s="43"/>
      <c r="DL7" s="43"/>
      <c r="DM7" s="43"/>
      <c r="DN7" s="43"/>
      <c r="DO7" s="43"/>
      <c r="DP7" s="43"/>
    </row>
    <row r="8" spans="1:120" ht="9" customHeight="1" x14ac:dyDescent="0.15">
      <c r="A8" s="40"/>
      <c r="B8" s="40"/>
      <c r="C8" s="40"/>
      <c r="D8" s="40"/>
      <c r="E8" s="5"/>
      <c r="F8" s="5"/>
      <c r="G8" s="40"/>
      <c r="H8" s="40"/>
      <c r="I8" s="5"/>
      <c r="J8" s="5"/>
      <c r="K8" s="336"/>
      <c r="L8" s="336"/>
      <c r="M8" s="349" t="s">
        <v>
880</v>
      </c>
      <c r="N8" s="1073">
        <f>
'[1]　8．教育・文化 (2)'!GC28</f>
        <v>
2039</v>
      </c>
      <c r="O8" s="1073"/>
      <c r="P8" s="1073"/>
      <c r="Q8" s="5"/>
      <c r="R8" s="5"/>
      <c r="S8" s="5"/>
      <c r="T8" s="5"/>
      <c r="U8" s="5"/>
      <c r="V8" s="5"/>
      <c r="W8" s="5"/>
      <c r="X8" s="5"/>
      <c r="Y8" s="5"/>
      <c r="Z8" s="5"/>
      <c r="AA8" s="5"/>
      <c r="AB8" s="5"/>
      <c r="AC8" s="5"/>
      <c r="AD8" s="5"/>
      <c r="AE8" s="5"/>
      <c r="AF8" s="5"/>
      <c r="AG8" s="5"/>
      <c r="AH8" s="5"/>
      <c r="AI8" s="5"/>
      <c r="AJ8" s="1526"/>
      <c r="AK8" s="1526"/>
      <c r="AL8" s="1526"/>
      <c r="AM8" s="1526"/>
      <c r="AN8" s="1526"/>
      <c r="AO8" s="1526"/>
      <c r="AP8" s="1526"/>
      <c r="AQ8" s="1526"/>
      <c r="AR8" s="1526"/>
      <c r="AS8" s="1526"/>
      <c r="AT8" s="1526" t="s">
        <v>
418</v>
      </c>
      <c r="AU8" s="1526"/>
      <c r="AV8" s="1526"/>
      <c r="AW8" s="1526"/>
      <c r="AX8" s="1526" t="s">
        <v>
552</v>
      </c>
      <c r="AY8" s="1526"/>
      <c r="AZ8" s="1526"/>
      <c r="BA8" s="1526"/>
      <c r="BB8" s="1526" t="s">
        <v>
551</v>
      </c>
      <c r="BC8" s="1526"/>
      <c r="BD8" s="1526"/>
      <c r="BE8" s="1526"/>
      <c r="BF8" s="1526" t="s">
        <v>
418</v>
      </c>
      <c r="BG8" s="1526"/>
      <c r="BH8" s="1526"/>
      <c r="BI8" s="1526"/>
      <c r="BJ8" s="1526"/>
      <c r="BK8" s="1526" t="s">
        <v>
550</v>
      </c>
      <c r="BL8" s="1526"/>
      <c r="BM8" s="1526"/>
      <c r="BN8" s="1526"/>
      <c r="BO8" s="1526" t="s">
        <v>
535</v>
      </c>
      <c r="BP8" s="1526"/>
      <c r="BQ8" s="1526"/>
      <c r="BR8" s="1526"/>
      <c r="BS8" s="1526"/>
      <c r="BT8" s="1526"/>
      <c r="BU8" s="1526"/>
      <c r="BV8" s="1526"/>
      <c r="BW8" s="1526"/>
      <c r="BX8" s="1526" t="s">
        <v>
418</v>
      </c>
      <c r="BY8" s="1526"/>
      <c r="BZ8" s="1526"/>
      <c r="CA8" s="1526" t="s">
        <v>
548</v>
      </c>
      <c r="CB8" s="1526"/>
      <c r="CC8" s="1526"/>
      <c r="CD8" s="1526" t="s">
        <v>
547</v>
      </c>
      <c r="CE8" s="1526"/>
      <c r="CF8" s="1526"/>
      <c r="CG8" s="1526" t="s">
        <v>
546</v>
      </c>
      <c r="CH8" s="1526"/>
      <c r="CI8" s="1526"/>
      <c r="CJ8" s="1526" t="s">
        <v>
418</v>
      </c>
      <c r="CK8" s="1526"/>
      <c r="CL8" s="1526"/>
      <c r="CM8" s="1526" t="s">
        <v>
83</v>
      </c>
      <c r="CN8" s="1526"/>
      <c r="CO8" s="1526"/>
      <c r="CP8" s="1526" t="s">
        <v>
84</v>
      </c>
      <c r="CQ8" s="1526"/>
      <c r="CR8" s="1526"/>
      <c r="CS8" s="1526" t="s">
        <v>
418</v>
      </c>
      <c r="CT8" s="1526"/>
      <c r="CU8" s="1526"/>
      <c r="CV8" s="1526" t="s">
        <v>
83</v>
      </c>
      <c r="CW8" s="1526"/>
      <c r="CX8" s="1526"/>
      <c r="CY8" s="1526" t="s">
        <v>
84</v>
      </c>
      <c r="CZ8" s="1526"/>
      <c r="DA8" s="1526"/>
      <c r="DB8" s="43"/>
      <c r="DC8" s="43"/>
      <c r="DD8" s="43"/>
      <c r="DE8" s="43"/>
      <c r="DF8" s="43"/>
      <c r="DG8" s="43"/>
      <c r="DH8" s="43"/>
      <c r="DI8" s="43"/>
      <c r="DJ8" s="43"/>
      <c r="DK8" s="43"/>
      <c r="DL8" s="43"/>
      <c r="DM8" s="43"/>
      <c r="DN8" s="43"/>
      <c r="DO8" s="43"/>
      <c r="DP8" s="43"/>
    </row>
    <row r="9" spans="1:120" ht="9" customHeight="1" x14ac:dyDescent="0.15">
      <c r="A9" s="40"/>
      <c r="B9" s="40"/>
      <c r="C9" s="40"/>
      <c r="D9" s="40"/>
      <c r="E9" s="5"/>
      <c r="F9" s="5"/>
      <c r="G9" s="5"/>
      <c r="H9" s="5"/>
      <c r="I9" s="5"/>
      <c r="J9" s="5"/>
      <c r="K9" s="5"/>
      <c r="L9" s="5"/>
      <c r="M9" s="40"/>
      <c r="N9" s="40"/>
      <c r="O9" s="5"/>
      <c r="P9" s="5"/>
      <c r="Q9" s="5"/>
      <c r="R9" s="5"/>
      <c r="S9" s="5"/>
      <c r="T9" s="5"/>
      <c r="U9" s="37"/>
      <c r="V9" s="5"/>
      <c r="W9" s="5"/>
      <c r="X9" s="5"/>
      <c r="Y9" s="5"/>
      <c r="Z9" s="5"/>
      <c r="AA9" s="5"/>
      <c r="AB9" s="5"/>
      <c r="AC9" s="5"/>
      <c r="AD9" s="5"/>
      <c r="AE9" s="5"/>
      <c r="AF9" s="5"/>
      <c r="AG9" s="5"/>
      <c r="AH9" s="5"/>
      <c r="AI9" s="5"/>
      <c r="AJ9" s="1526"/>
      <c r="AK9" s="1526"/>
      <c r="AL9" s="1526"/>
      <c r="AM9" s="1526"/>
      <c r="AN9" s="1526"/>
      <c r="AO9" s="1526"/>
      <c r="AP9" s="1526"/>
      <c r="AQ9" s="1526"/>
      <c r="AR9" s="1526"/>
      <c r="AS9" s="1526"/>
      <c r="AT9" s="1526"/>
      <c r="AU9" s="1526"/>
      <c r="AV9" s="1526"/>
      <c r="AW9" s="1526"/>
      <c r="AX9" s="1526"/>
      <c r="AY9" s="1526"/>
      <c r="AZ9" s="1526"/>
      <c r="BA9" s="1526"/>
      <c r="BB9" s="1526"/>
      <c r="BC9" s="1526"/>
      <c r="BD9" s="1526"/>
      <c r="BE9" s="1526"/>
      <c r="BF9" s="1526"/>
      <c r="BG9" s="1526"/>
      <c r="BH9" s="1526"/>
      <c r="BI9" s="1526"/>
      <c r="BJ9" s="1526"/>
      <c r="BK9" s="1526"/>
      <c r="BL9" s="1526"/>
      <c r="BM9" s="1526"/>
      <c r="BN9" s="1526"/>
      <c r="BO9" s="1526"/>
      <c r="BP9" s="1526"/>
      <c r="BQ9" s="1526"/>
      <c r="BR9" s="1526"/>
      <c r="BS9" s="1526"/>
      <c r="BT9" s="1526"/>
      <c r="BU9" s="1526"/>
      <c r="BV9" s="1526"/>
      <c r="BW9" s="1526"/>
      <c r="BX9" s="1526"/>
      <c r="BY9" s="1526"/>
      <c r="BZ9" s="1526"/>
      <c r="CA9" s="1526"/>
      <c r="CB9" s="1526"/>
      <c r="CC9" s="1526"/>
      <c r="CD9" s="1526"/>
      <c r="CE9" s="1526"/>
      <c r="CF9" s="1526"/>
      <c r="CG9" s="1526"/>
      <c r="CH9" s="1526"/>
      <c r="CI9" s="1526"/>
      <c r="CJ9" s="1526"/>
      <c r="CK9" s="1526"/>
      <c r="CL9" s="1526"/>
      <c r="CM9" s="1526"/>
      <c r="CN9" s="1526"/>
      <c r="CO9" s="1526"/>
      <c r="CP9" s="1526"/>
      <c r="CQ9" s="1526"/>
      <c r="CR9" s="1526"/>
      <c r="CS9" s="1526"/>
      <c r="CT9" s="1526"/>
      <c r="CU9" s="1526"/>
      <c r="CV9" s="1526"/>
      <c r="CW9" s="1526"/>
      <c r="CX9" s="1526"/>
      <c r="CY9" s="1526"/>
      <c r="CZ9" s="1526"/>
      <c r="DA9" s="1526"/>
      <c r="DB9" s="43"/>
      <c r="DC9" s="43"/>
      <c r="DD9" s="43"/>
      <c r="DE9" s="43"/>
      <c r="DF9" s="43"/>
      <c r="DG9" s="43"/>
      <c r="DH9" s="43"/>
      <c r="DI9" s="43"/>
      <c r="DJ9" s="43"/>
      <c r="DK9" s="43"/>
      <c r="DL9" s="43"/>
      <c r="DM9" s="43"/>
      <c r="DN9" s="43"/>
      <c r="DO9" s="43"/>
      <c r="DP9" s="43"/>
    </row>
    <row r="10" spans="1:120" ht="9" customHeight="1" x14ac:dyDescent="0.15">
      <c r="A10" s="40"/>
      <c r="B10" s="40"/>
      <c r="C10" s="40"/>
      <c r="D10" s="40"/>
      <c r="E10" s="5"/>
      <c r="F10" s="5"/>
      <c r="G10" s="5"/>
      <c r="H10" s="5"/>
      <c r="I10" s="5"/>
      <c r="J10" s="5"/>
      <c r="K10" s="5"/>
      <c r="L10" s="5"/>
      <c r="M10" s="40"/>
      <c r="N10" s="40"/>
      <c r="O10" s="5"/>
      <c r="P10" s="37"/>
      <c r="Q10" s="37"/>
      <c r="R10" s="5"/>
      <c r="S10" s="5"/>
      <c r="T10" s="5"/>
      <c r="U10" s="5"/>
      <c r="V10" s="5"/>
      <c r="W10" s="5"/>
      <c r="X10" s="5"/>
      <c r="Y10" s="5"/>
      <c r="Z10" s="5"/>
      <c r="AA10" s="5"/>
      <c r="AB10" s="5"/>
      <c r="AC10" s="5"/>
      <c r="AD10" s="5"/>
      <c r="AE10" s="5"/>
      <c r="AF10" s="5"/>
      <c r="AG10" s="5"/>
      <c r="AH10" s="5"/>
      <c r="AI10" s="5"/>
      <c r="AJ10" s="1503" t="s">
        <v>
863</v>
      </c>
      <c r="AK10" s="1504"/>
      <c r="AL10" s="1504"/>
      <c r="AM10" s="1504"/>
      <c r="AN10" s="1505"/>
      <c r="AO10" s="1500">
        <v>
3</v>
      </c>
      <c r="AP10" s="1489"/>
      <c r="AQ10" s="1489"/>
      <c r="AR10" s="1489"/>
      <c r="AS10" s="1489"/>
      <c r="AT10" s="1496">
        <v>
167</v>
      </c>
      <c r="AU10" s="1496"/>
      <c r="AV10" s="1496"/>
      <c r="AW10" s="1496"/>
      <c r="AX10" s="1496">
        <v>
124</v>
      </c>
      <c r="AY10" s="1496"/>
      <c r="AZ10" s="1496"/>
      <c r="BA10" s="1496"/>
      <c r="BB10" s="1496">
        <v>
43</v>
      </c>
      <c r="BC10" s="1496"/>
      <c r="BD10" s="1496"/>
      <c r="BE10" s="1496"/>
      <c r="BF10" s="1496">
        <v>
1523</v>
      </c>
      <c r="BG10" s="1496"/>
      <c r="BH10" s="1496"/>
      <c r="BI10" s="1496"/>
      <c r="BJ10" s="1496"/>
      <c r="BK10" s="1496">
        <v>
1358</v>
      </c>
      <c r="BL10" s="1496"/>
      <c r="BM10" s="1496"/>
      <c r="BN10" s="1496"/>
      <c r="BO10" s="1496">
        <v>
165</v>
      </c>
      <c r="BP10" s="1496"/>
      <c r="BQ10" s="1496"/>
      <c r="BR10" s="1515"/>
      <c r="BS10" s="1503" t="s">
        <v>
868</v>
      </c>
      <c r="BT10" s="1504"/>
      <c r="BU10" s="1504"/>
      <c r="BV10" s="1504"/>
      <c r="BW10" s="1505"/>
      <c r="BX10" s="1493">
        <v>
1</v>
      </c>
      <c r="BY10" s="1493"/>
      <c r="BZ10" s="1493"/>
      <c r="CA10" s="1493" t="s">
        <v>
1000</v>
      </c>
      <c r="CB10" s="1493"/>
      <c r="CC10" s="1493"/>
      <c r="CD10" s="1493" t="s">
        <v>
1018</v>
      </c>
      <c r="CE10" s="1493"/>
      <c r="CF10" s="1493"/>
      <c r="CG10" s="1493">
        <v>
1</v>
      </c>
      <c r="CH10" s="1493"/>
      <c r="CI10" s="1493"/>
      <c r="CJ10" s="1493">
        <v>
2</v>
      </c>
      <c r="CK10" s="1493"/>
      <c r="CL10" s="1493"/>
      <c r="CM10" s="1493" t="s">
        <v>
3</v>
      </c>
      <c r="CN10" s="1493"/>
      <c r="CO10" s="1493"/>
      <c r="CP10" s="1493">
        <v>
2</v>
      </c>
      <c r="CQ10" s="1493"/>
      <c r="CR10" s="1493"/>
      <c r="CS10" s="1493" t="s">
        <v>
1000</v>
      </c>
      <c r="CT10" s="1493"/>
      <c r="CU10" s="1493"/>
      <c r="CV10" s="1493" t="s">
        <v>
1018</v>
      </c>
      <c r="CW10" s="1493"/>
      <c r="CX10" s="1493"/>
      <c r="CY10" s="1493" t="s">
        <v>
3</v>
      </c>
      <c r="CZ10" s="1493"/>
      <c r="DA10" s="1494"/>
      <c r="DB10" s="43"/>
      <c r="DC10" s="43"/>
      <c r="DD10" s="43"/>
      <c r="DE10" s="43"/>
      <c r="DF10" s="43"/>
      <c r="DG10" s="43"/>
      <c r="DH10" s="43"/>
      <c r="DI10" s="43"/>
      <c r="DJ10" s="43"/>
      <c r="DK10" s="43"/>
      <c r="DL10" s="43"/>
      <c r="DM10" s="43"/>
      <c r="DN10" s="43"/>
      <c r="DO10" s="43"/>
      <c r="DP10" s="43"/>
    </row>
    <row r="11" spans="1:120" ht="9" customHeight="1" x14ac:dyDescent="0.15">
      <c r="A11" s="40"/>
      <c r="B11" s="40"/>
      <c r="C11" s="40"/>
      <c r="D11" s="40"/>
      <c r="E11" s="5"/>
      <c r="F11" s="5"/>
      <c r="G11" s="37"/>
      <c r="H11" s="37"/>
      <c r="I11" s="37"/>
      <c r="J11" s="37"/>
      <c r="K11" s="5"/>
      <c r="L11" s="5"/>
      <c r="M11" s="5"/>
      <c r="N11" s="5"/>
      <c r="O11" s="5"/>
      <c r="P11" s="5"/>
      <c r="Q11" s="5"/>
      <c r="R11" s="5"/>
      <c r="S11" s="40"/>
      <c r="T11" s="40"/>
      <c r="U11" s="5"/>
      <c r="V11" s="5"/>
      <c r="W11" s="5"/>
      <c r="X11" s="5"/>
      <c r="Y11" s="5"/>
      <c r="Z11" s="5"/>
      <c r="AA11" s="5"/>
      <c r="AB11" s="5"/>
      <c r="AC11" s="5"/>
      <c r="AD11" s="22"/>
      <c r="AE11" s="22"/>
      <c r="AF11" s="22"/>
      <c r="AG11" s="5"/>
      <c r="AH11" s="5"/>
      <c r="AI11" s="5"/>
      <c r="AJ11" s="1492"/>
      <c r="AK11" s="1493"/>
      <c r="AL11" s="1493"/>
      <c r="AM11" s="1493"/>
      <c r="AN11" s="1494"/>
      <c r="AO11" s="1487"/>
      <c r="AP11" s="1488"/>
      <c r="AQ11" s="1488"/>
      <c r="AR11" s="1488"/>
      <c r="AS11" s="1488"/>
      <c r="AT11" s="1495"/>
      <c r="AU11" s="1495"/>
      <c r="AV11" s="1495"/>
      <c r="AW11" s="1495"/>
      <c r="AX11" s="1495"/>
      <c r="AY11" s="1495"/>
      <c r="AZ11" s="1495"/>
      <c r="BA11" s="1495"/>
      <c r="BB11" s="1495"/>
      <c r="BC11" s="1495"/>
      <c r="BD11" s="1495"/>
      <c r="BE11" s="1495"/>
      <c r="BF11" s="1495"/>
      <c r="BG11" s="1495"/>
      <c r="BH11" s="1495"/>
      <c r="BI11" s="1495"/>
      <c r="BJ11" s="1495"/>
      <c r="BK11" s="1495"/>
      <c r="BL11" s="1495"/>
      <c r="BM11" s="1495"/>
      <c r="BN11" s="1495"/>
      <c r="BO11" s="1495"/>
      <c r="BP11" s="1495"/>
      <c r="BQ11" s="1495"/>
      <c r="BR11" s="1517"/>
      <c r="BS11" s="1492"/>
      <c r="BT11" s="1493"/>
      <c r="BU11" s="1493"/>
      <c r="BV11" s="1493"/>
      <c r="BW11" s="1494"/>
      <c r="BX11" s="1493"/>
      <c r="BY11" s="1493"/>
      <c r="BZ11" s="1493"/>
      <c r="CA11" s="1493"/>
      <c r="CB11" s="1493"/>
      <c r="CC11" s="1493"/>
      <c r="CD11" s="1493"/>
      <c r="CE11" s="1493"/>
      <c r="CF11" s="1493"/>
      <c r="CG11" s="1493"/>
      <c r="CH11" s="1493"/>
      <c r="CI11" s="1493"/>
      <c r="CJ11" s="1493"/>
      <c r="CK11" s="1493"/>
      <c r="CL11" s="1493"/>
      <c r="CM11" s="1493"/>
      <c r="CN11" s="1493"/>
      <c r="CO11" s="1493"/>
      <c r="CP11" s="1493"/>
      <c r="CQ11" s="1493"/>
      <c r="CR11" s="1493"/>
      <c r="CS11" s="1493"/>
      <c r="CT11" s="1493"/>
      <c r="CU11" s="1493"/>
      <c r="CV11" s="1493"/>
      <c r="CW11" s="1493"/>
      <c r="CX11" s="1493"/>
      <c r="CY11" s="1493"/>
      <c r="CZ11" s="1493"/>
      <c r="DA11" s="1494"/>
      <c r="DB11" s="43"/>
      <c r="DC11" s="43"/>
      <c r="DD11" s="43"/>
      <c r="DE11" s="43"/>
      <c r="DF11" s="43"/>
      <c r="DG11" s="43"/>
      <c r="DH11" s="43"/>
      <c r="DI11" s="43"/>
      <c r="DJ11" s="43"/>
      <c r="DK11" s="43"/>
      <c r="DL11" s="43"/>
      <c r="DM11" s="43"/>
      <c r="DN11" s="43"/>
      <c r="DO11" s="43"/>
      <c r="DP11" s="43"/>
    </row>
    <row r="12" spans="1:120" ht="9" customHeight="1" x14ac:dyDescent="0.15">
      <c r="A12" s="40"/>
      <c r="B12" s="40"/>
      <c r="C12" s="40"/>
      <c r="D12" s="40"/>
      <c r="E12" s="41"/>
      <c r="F12" s="5"/>
      <c r="G12" s="5"/>
      <c r="H12" s="5"/>
      <c r="I12" s="5"/>
      <c r="J12" s="5"/>
      <c r="K12" s="5"/>
      <c r="L12" s="5"/>
      <c r="M12" s="5"/>
      <c r="N12" s="5"/>
      <c r="O12" s="5"/>
      <c r="P12" s="5"/>
      <c r="Q12" s="5"/>
      <c r="R12" s="5"/>
      <c r="S12" s="40"/>
      <c r="T12" s="40"/>
      <c r="U12" s="5"/>
      <c r="V12" s="5"/>
      <c r="W12" s="5"/>
      <c r="X12" s="5"/>
      <c r="Y12" s="5"/>
      <c r="Z12" s="5"/>
      <c r="AA12" s="5"/>
      <c r="AB12" s="5"/>
      <c r="AC12" s="5"/>
      <c r="AD12" s="5"/>
      <c r="AE12" s="5"/>
      <c r="AF12" s="5"/>
      <c r="AG12" s="5"/>
      <c r="AH12" s="5"/>
      <c r="AI12" s="5"/>
      <c r="AJ12" s="1492" t="s">
        <v>
864</v>
      </c>
      <c r="AK12" s="1493"/>
      <c r="AL12" s="1493"/>
      <c r="AM12" s="1493"/>
      <c r="AN12" s="1494"/>
      <c r="AO12" s="1487">
        <v>
3</v>
      </c>
      <c r="AP12" s="1488"/>
      <c r="AQ12" s="1488"/>
      <c r="AR12" s="1488"/>
      <c r="AS12" s="1488"/>
      <c r="AT12" s="1495">
        <v>
160</v>
      </c>
      <c r="AU12" s="1495"/>
      <c r="AV12" s="1495"/>
      <c r="AW12" s="1495"/>
      <c r="AX12" s="1495">
        <v>
120</v>
      </c>
      <c r="AY12" s="1495"/>
      <c r="AZ12" s="1495"/>
      <c r="BA12" s="1495"/>
      <c r="BB12" s="1495">
        <v>
40</v>
      </c>
      <c r="BC12" s="1495"/>
      <c r="BD12" s="1495"/>
      <c r="BE12" s="1495"/>
      <c r="BF12" s="1495">
        <v>
1512</v>
      </c>
      <c r="BG12" s="1495"/>
      <c r="BH12" s="1495"/>
      <c r="BI12" s="1495"/>
      <c r="BJ12" s="1495"/>
      <c r="BK12" s="1495">
        <v>
1348</v>
      </c>
      <c r="BL12" s="1495"/>
      <c r="BM12" s="1495"/>
      <c r="BN12" s="1495"/>
      <c r="BO12" s="1495">
        <v>
164</v>
      </c>
      <c r="BP12" s="1495"/>
      <c r="BQ12" s="1495"/>
      <c r="BR12" s="1517"/>
      <c r="BS12" s="1492" t="s">
        <v>
869</v>
      </c>
      <c r="BT12" s="1493"/>
      <c r="BU12" s="1493"/>
      <c r="BV12" s="1493"/>
      <c r="BW12" s="1494"/>
      <c r="BX12" s="1493">
        <v>
1</v>
      </c>
      <c r="BY12" s="1493"/>
      <c r="BZ12" s="1493"/>
      <c r="CA12" s="1493" t="s">
        <v>
1019</v>
      </c>
      <c r="CB12" s="1493"/>
      <c r="CC12" s="1493"/>
      <c r="CD12" s="1493" t="s">
        <v>
993</v>
      </c>
      <c r="CE12" s="1493"/>
      <c r="CF12" s="1493"/>
      <c r="CG12" s="1493">
        <v>
1</v>
      </c>
      <c r="CH12" s="1493"/>
      <c r="CI12" s="1493"/>
      <c r="CJ12" s="1493">
        <v>
1</v>
      </c>
      <c r="CK12" s="1493"/>
      <c r="CL12" s="1493"/>
      <c r="CM12" s="1493" t="s">
        <v>
1000</v>
      </c>
      <c r="CN12" s="1493"/>
      <c r="CO12" s="1493"/>
      <c r="CP12" s="1493">
        <v>
1</v>
      </c>
      <c r="CQ12" s="1493"/>
      <c r="CR12" s="1493"/>
      <c r="CS12" s="1493" t="s">
        <v>
1000</v>
      </c>
      <c r="CT12" s="1493"/>
      <c r="CU12" s="1493"/>
      <c r="CV12" s="1493" t="s">
        <v>
1000</v>
      </c>
      <c r="CW12" s="1493"/>
      <c r="CX12" s="1493"/>
      <c r="CY12" s="1493" t="s">
        <v>
993</v>
      </c>
      <c r="CZ12" s="1493"/>
      <c r="DA12" s="1494"/>
      <c r="DB12" s="43"/>
      <c r="DC12" s="43"/>
      <c r="DD12" s="43"/>
      <c r="DE12" s="43"/>
      <c r="DF12" s="43"/>
      <c r="DG12" s="43"/>
      <c r="DH12" s="43"/>
      <c r="DI12" s="43"/>
      <c r="DJ12" s="43"/>
      <c r="DK12" s="43"/>
      <c r="DL12" s="43"/>
      <c r="DM12" s="43"/>
      <c r="DN12" s="43"/>
      <c r="DO12" s="43"/>
      <c r="DP12" s="43"/>
    </row>
    <row r="13" spans="1:120" ht="9" customHeight="1" x14ac:dyDescent="0.15">
      <c r="A13" s="40"/>
      <c r="B13" s="40"/>
      <c r="C13" s="40"/>
      <c r="D13" s="40"/>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1492"/>
      <c r="AK13" s="1493"/>
      <c r="AL13" s="1493"/>
      <c r="AM13" s="1493"/>
      <c r="AN13" s="1494"/>
      <c r="AO13" s="1487"/>
      <c r="AP13" s="1488"/>
      <c r="AQ13" s="1488"/>
      <c r="AR13" s="1488"/>
      <c r="AS13" s="1488"/>
      <c r="AT13" s="1495"/>
      <c r="AU13" s="1495"/>
      <c r="AV13" s="1495"/>
      <c r="AW13" s="1495"/>
      <c r="AX13" s="1495"/>
      <c r="AY13" s="1495"/>
      <c r="AZ13" s="1495"/>
      <c r="BA13" s="1495"/>
      <c r="BB13" s="1495"/>
      <c r="BC13" s="1495"/>
      <c r="BD13" s="1495"/>
      <c r="BE13" s="1495"/>
      <c r="BF13" s="1495"/>
      <c r="BG13" s="1495"/>
      <c r="BH13" s="1495"/>
      <c r="BI13" s="1495"/>
      <c r="BJ13" s="1495"/>
      <c r="BK13" s="1495"/>
      <c r="BL13" s="1495"/>
      <c r="BM13" s="1495"/>
      <c r="BN13" s="1495"/>
      <c r="BO13" s="1495"/>
      <c r="BP13" s="1495"/>
      <c r="BQ13" s="1495"/>
      <c r="BR13" s="1517"/>
      <c r="BS13" s="1492"/>
      <c r="BT13" s="1493"/>
      <c r="BU13" s="1493"/>
      <c r="BV13" s="1493"/>
      <c r="BW13" s="1494"/>
      <c r="BX13" s="1493"/>
      <c r="BY13" s="1493"/>
      <c r="BZ13" s="1493"/>
      <c r="CA13" s="1493"/>
      <c r="CB13" s="1493"/>
      <c r="CC13" s="1493"/>
      <c r="CD13" s="1493"/>
      <c r="CE13" s="1493"/>
      <c r="CF13" s="1493"/>
      <c r="CG13" s="1493"/>
      <c r="CH13" s="1493"/>
      <c r="CI13" s="1493"/>
      <c r="CJ13" s="1493"/>
      <c r="CK13" s="1493"/>
      <c r="CL13" s="1493"/>
      <c r="CM13" s="1493"/>
      <c r="CN13" s="1493"/>
      <c r="CO13" s="1493"/>
      <c r="CP13" s="1493"/>
      <c r="CQ13" s="1493"/>
      <c r="CR13" s="1493"/>
      <c r="CS13" s="1493"/>
      <c r="CT13" s="1493"/>
      <c r="CU13" s="1493"/>
      <c r="CV13" s="1493"/>
      <c r="CW13" s="1493"/>
      <c r="CX13" s="1493"/>
      <c r="CY13" s="1493"/>
      <c r="CZ13" s="1493"/>
      <c r="DA13" s="1494"/>
      <c r="DB13" s="43"/>
      <c r="DC13" s="43"/>
      <c r="DD13" s="43"/>
      <c r="DE13" s="43"/>
      <c r="DF13" s="43"/>
      <c r="DG13" s="43"/>
      <c r="DH13" s="43"/>
      <c r="DI13" s="43"/>
      <c r="DJ13" s="43"/>
      <c r="DK13" s="43"/>
      <c r="DL13" s="43"/>
      <c r="DM13" s="43"/>
      <c r="DN13" s="43"/>
      <c r="DO13" s="43"/>
      <c r="DP13" s="43"/>
    </row>
    <row r="14" spans="1:120" ht="9" customHeight="1" x14ac:dyDescent="0.15">
      <c r="A14" s="40"/>
      <c r="B14" s="40"/>
      <c r="C14" s="40"/>
      <c r="D14" s="40"/>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1492" t="s">
        <v>
865</v>
      </c>
      <c r="AK14" s="1493"/>
      <c r="AL14" s="1493"/>
      <c r="AM14" s="1493"/>
      <c r="AN14" s="1494"/>
      <c r="AO14" s="1487">
        <v>
3</v>
      </c>
      <c r="AP14" s="1488"/>
      <c r="AQ14" s="1488"/>
      <c r="AR14" s="1488"/>
      <c r="AS14" s="1488"/>
      <c r="AT14" s="1495">
        <v>
158</v>
      </c>
      <c r="AU14" s="1495"/>
      <c r="AV14" s="1495"/>
      <c r="AW14" s="1495"/>
      <c r="AX14" s="1495">
        <v>
117</v>
      </c>
      <c r="AY14" s="1495"/>
      <c r="AZ14" s="1495"/>
      <c r="BA14" s="1495"/>
      <c r="BB14" s="1495">
        <v>
41</v>
      </c>
      <c r="BC14" s="1495"/>
      <c r="BD14" s="1495"/>
      <c r="BE14" s="1495"/>
      <c r="BF14" s="1495">
        <v>
1472</v>
      </c>
      <c r="BG14" s="1495"/>
      <c r="BH14" s="1495"/>
      <c r="BI14" s="1495"/>
      <c r="BJ14" s="1495"/>
      <c r="BK14" s="1495">
        <v>
1349</v>
      </c>
      <c r="BL14" s="1495"/>
      <c r="BM14" s="1495"/>
      <c r="BN14" s="1495"/>
      <c r="BO14" s="1495">
        <v>
123</v>
      </c>
      <c r="BP14" s="1495"/>
      <c r="BQ14" s="1495"/>
      <c r="BR14" s="1517"/>
      <c r="BS14" s="1492" t="s">
        <v>
870</v>
      </c>
      <c r="BT14" s="1493"/>
      <c r="BU14" s="1493"/>
      <c r="BV14" s="1493"/>
      <c r="BW14" s="1494"/>
      <c r="BX14" s="1493">
        <v>
1</v>
      </c>
      <c r="BY14" s="1493"/>
      <c r="BZ14" s="1493"/>
      <c r="CA14" s="1493" t="s">
        <v>
3</v>
      </c>
      <c r="CB14" s="1493"/>
      <c r="CC14" s="1493"/>
      <c r="CD14" s="1493" t="s">
        <v>
1000</v>
      </c>
      <c r="CE14" s="1493"/>
      <c r="CF14" s="1493"/>
      <c r="CG14" s="1493">
        <v>
1</v>
      </c>
      <c r="CH14" s="1493"/>
      <c r="CI14" s="1493"/>
      <c r="CJ14" s="1493">
        <v>
1</v>
      </c>
      <c r="CK14" s="1493"/>
      <c r="CL14" s="1493"/>
      <c r="CM14" s="1493" t="s">
        <v>
3</v>
      </c>
      <c r="CN14" s="1493"/>
      <c r="CO14" s="1493"/>
      <c r="CP14" s="1493">
        <v>
1</v>
      </c>
      <c r="CQ14" s="1493"/>
      <c r="CR14" s="1493"/>
      <c r="CS14" s="1493" t="s">
        <v>
1000</v>
      </c>
      <c r="CT14" s="1493"/>
      <c r="CU14" s="1493"/>
      <c r="CV14" s="1493" t="s">
        <v>
1000</v>
      </c>
      <c r="CW14" s="1493"/>
      <c r="CX14" s="1493"/>
      <c r="CY14" s="1493" t="s">
        <v>
1000</v>
      </c>
      <c r="CZ14" s="1493"/>
      <c r="DA14" s="1494"/>
      <c r="DB14" s="43"/>
      <c r="DC14" s="43"/>
      <c r="DD14" s="43"/>
      <c r="DE14" s="43"/>
      <c r="DF14" s="43"/>
      <c r="DG14" s="43"/>
      <c r="DH14" s="43"/>
      <c r="DI14" s="43"/>
      <c r="DJ14" s="43"/>
      <c r="DK14" s="43"/>
      <c r="DL14" s="43"/>
      <c r="DM14" s="43"/>
      <c r="DN14" s="43"/>
      <c r="DO14" s="43"/>
      <c r="DP14" s="43"/>
    </row>
    <row r="15" spans="1:120" ht="9" customHeight="1" x14ac:dyDescent="0.15">
      <c r="A15" s="40"/>
      <c r="B15" s="40"/>
      <c r="C15" s="40"/>
      <c r="D15" s="40"/>
      <c r="E15" s="5"/>
      <c r="F15" s="5"/>
      <c r="G15" s="5"/>
      <c r="H15" s="5"/>
      <c r="I15" s="5"/>
      <c r="J15" s="5"/>
      <c r="K15" s="5"/>
      <c r="L15" s="5"/>
      <c r="M15" s="5"/>
      <c r="N15" s="5"/>
      <c r="O15" s="5"/>
      <c r="P15" s="5"/>
      <c r="Q15" s="5"/>
      <c r="R15" s="5"/>
      <c r="S15" s="5"/>
      <c r="T15" s="5"/>
      <c r="U15" s="5"/>
      <c r="V15" s="5"/>
      <c r="W15" s="5"/>
      <c r="X15" s="5"/>
      <c r="Y15" s="5"/>
      <c r="Z15" s="5"/>
      <c r="AA15" s="5"/>
      <c r="AB15" s="10"/>
      <c r="AC15" s="45"/>
      <c r="AD15" s="22"/>
      <c r="AE15" s="22"/>
      <c r="AF15" s="22"/>
      <c r="AG15" s="5"/>
      <c r="AH15" s="5"/>
      <c r="AI15" s="5"/>
      <c r="AJ15" s="1492"/>
      <c r="AK15" s="1493"/>
      <c r="AL15" s="1493"/>
      <c r="AM15" s="1493"/>
      <c r="AN15" s="1494"/>
      <c r="AO15" s="1487"/>
      <c r="AP15" s="1488"/>
      <c r="AQ15" s="1488"/>
      <c r="AR15" s="1488"/>
      <c r="AS15" s="1488"/>
      <c r="AT15" s="1495"/>
      <c r="AU15" s="1495"/>
      <c r="AV15" s="1495"/>
      <c r="AW15" s="1495"/>
      <c r="AX15" s="1495"/>
      <c r="AY15" s="1495"/>
      <c r="AZ15" s="1495"/>
      <c r="BA15" s="1495"/>
      <c r="BB15" s="1495"/>
      <c r="BC15" s="1495"/>
      <c r="BD15" s="1495"/>
      <c r="BE15" s="1495"/>
      <c r="BF15" s="1495"/>
      <c r="BG15" s="1495"/>
      <c r="BH15" s="1495"/>
      <c r="BI15" s="1495"/>
      <c r="BJ15" s="1495"/>
      <c r="BK15" s="1495"/>
      <c r="BL15" s="1495"/>
      <c r="BM15" s="1495"/>
      <c r="BN15" s="1495"/>
      <c r="BO15" s="1495"/>
      <c r="BP15" s="1495"/>
      <c r="BQ15" s="1495"/>
      <c r="BR15" s="1517"/>
      <c r="BS15" s="1492"/>
      <c r="BT15" s="1493"/>
      <c r="BU15" s="1493"/>
      <c r="BV15" s="1493"/>
      <c r="BW15" s="1494"/>
      <c r="BX15" s="1493"/>
      <c r="BY15" s="1493"/>
      <c r="BZ15" s="1493"/>
      <c r="CA15" s="1493"/>
      <c r="CB15" s="1493"/>
      <c r="CC15" s="1493"/>
      <c r="CD15" s="1493"/>
      <c r="CE15" s="1493"/>
      <c r="CF15" s="1493"/>
      <c r="CG15" s="1493"/>
      <c r="CH15" s="1493"/>
      <c r="CI15" s="1493"/>
      <c r="CJ15" s="1493"/>
      <c r="CK15" s="1493"/>
      <c r="CL15" s="1493"/>
      <c r="CM15" s="1493"/>
      <c r="CN15" s="1493"/>
      <c r="CO15" s="1493"/>
      <c r="CP15" s="1493"/>
      <c r="CQ15" s="1493"/>
      <c r="CR15" s="1493"/>
      <c r="CS15" s="1493"/>
      <c r="CT15" s="1493"/>
      <c r="CU15" s="1493"/>
      <c r="CV15" s="1493"/>
      <c r="CW15" s="1493"/>
      <c r="CX15" s="1493"/>
      <c r="CY15" s="1493"/>
      <c r="CZ15" s="1493"/>
      <c r="DA15" s="1494"/>
      <c r="DB15" s="43"/>
      <c r="DC15" s="43"/>
      <c r="DD15" s="43"/>
      <c r="DE15" s="43"/>
      <c r="DF15" s="43"/>
      <c r="DG15" s="43"/>
      <c r="DH15" s="43"/>
      <c r="DI15" s="43"/>
      <c r="DJ15" s="43"/>
      <c r="DK15" s="43"/>
      <c r="DL15" s="43"/>
      <c r="DM15" s="43"/>
      <c r="DN15" s="43"/>
      <c r="DO15" s="43"/>
      <c r="DP15" s="43"/>
    </row>
    <row r="16" spans="1:120" ht="9" customHeight="1" x14ac:dyDescent="0.15">
      <c r="A16" s="40"/>
      <c r="B16" s="40"/>
      <c r="C16" s="141"/>
      <c r="D16" s="141"/>
      <c r="E16" s="5"/>
      <c r="F16" s="5"/>
      <c r="G16" s="5"/>
      <c r="H16" s="5"/>
      <c r="I16" s="5"/>
      <c r="J16" s="5"/>
      <c r="K16" s="5"/>
      <c r="L16" s="5"/>
      <c r="M16" s="5"/>
      <c r="N16" s="5"/>
      <c r="O16" s="5"/>
      <c r="P16" s="5"/>
      <c r="Q16" s="5"/>
      <c r="R16" s="5"/>
      <c r="S16" s="5"/>
      <c r="T16" s="5"/>
      <c r="U16" s="5"/>
      <c r="V16" s="5"/>
      <c r="W16" s="5"/>
      <c r="X16" s="5"/>
      <c r="Y16" s="5"/>
      <c r="Z16" s="5"/>
      <c r="AA16" s="5"/>
      <c r="AB16" s="10"/>
      <c r="AC16" s="45"/>
      <c r="AD16" s="22"/>
      <c r="AE16" s="22"/>
      <c r="AF16" s="22"/>
      <c r="AG16" s="5"/>
      <c r="AH16" s="5"/>
      <c r="AI16" s="5"/>
      <c r="AJ16" s="1492" t="s">
        <v>
866</v>
      </c>
      <c r="AK16" s="1493"/>
      <c r="AL16" s="1493"/>
      <c r="AM16" s="1493"/>
      <c r="AN16" s="1494"/>
      <c r="AO16" s="1487">
        <v>
3</v>
      </c>
      <c r="AP16" s="1488"/>
      <c r="AQ16" s="1488"/>
      <c r="AR16" s="1488"/>
      <c r="AS16" s="1488"/>
      <c r="AT16" s="1495">
        <v>
153</v>
      </c>
      <c r="AU16" s="1495"/>
      <c r="AV16" s="1495"/>
      <c r="AW16" s="1495"/>
      <c r="AX16" s="1495">
        <v>
115</v>
      </c>
      <c r="AY16" s="1495"/>
      <c r="AZ16" s="1495"/>
      <c r="BA16" s="1495"/>
      <c r="BB16" s="1495">
        <v>
38</v>
      </c>
      <c r="BC16" s="1495"/>
      <c r="BD16" s="1495"/>
      <c r="BE16" s="1495"/>
      <c r="BF16" s="1495">
        <v>
1443</v>
      </c>
      <c r="BG16" s="1495"/>
      <c r="BH16" s="1495"/>
      <c r="BI16" s="1495"/>
      <c r="BJ16" s="1495"/>
      <c r="BK16" s="1495">
        <v>
1349</v>
      </c>
      <c r="BL16" s="1495"/>
      <c r="BM16" s="1495"/>
      <c r="BN16" s="1495"/>
      <c r="BO16" s="1495">
        <v>
94</v>
      </c>
      <c r="BP16" s="1495"/>
      <c r="BQ16" s="1495"/>
      <c r="BR16" s="1517"/>
      <c r="BS16" s="1492" t="s">
        <v>
871</v>
      </c>
      <c r="BT16" s="1493"/>
      <c r="BU16" s="1493"/>
      <c r="BV16" s="1493"/>
      <c r="BW16" s="1494"/>
      <c r="BX16" s="1493">
        <v>
1</v>
      </c>
      <c r="BY16" s="1493"/>
      <c r="BZ16" s="1493"/>
      <c r="CA16" s="1493" t="s">
        <v>
3</v>
      </c>
      <c r="CB16" s="1493"/>
      <c r="CC16" s="1493"/>
      <c r="CD16" s="1493" t="s">
        <v>
1000</v>
      </c>
      <c r="CE16" s="1493"/>
      <c r="CF16" s="1493"/>
      <c r="CG16" s="1493">
        <v>
1</v>
      </c>
      <c r="CH16" s="1493"/>
      <c r="CI16" s="1493"/>
      <c r="CJ16" s="1493">
        <v>
1</v>
      </c>
      <c r="CK16" s="1493"/>
      <c r="CL16" s="1493"/>
      <c r="CM16" s="1493" t="s">
        <v>
1000</v>
      </c>
      <c r="CN16" s="1493"/>
      <c r="CO16" s="1493"/>
      <c r="CP16" s="1493">
        <v>
1</v>
      </c>
      <c r="CQ16" s="1493"/>
      <c r="CR16" s="1493"/>
      <c r="CS16" s="1493" t="s">
        <v>
3</v>
      </c>
      <c r="CT16" s="1493"/>
      <c r="CU16" s="1493"/>
      <c r="CV16" s="1493" t="s">
        <v>
3</v>
      </c>
      <c r="CW16" s="1493"/>
      <c r="CX16" s="1493"/>
      <c r="CY16" s="1493" t="s">
        <v>
3</v>
      </c>
      <c r="CZ16" s="1493"/>
      <c r="DA16" s="1494"/>
      <c r="DB16" s="43"/>
      <c r="DC16" s="43"/>
      <c r="DD16" s="43"/>
      <c r="DE16" s="43"/>
      <c r="DF16" s="43"/>
      <c r="DG16" s="43"/>
      <c r="DH16" s="43"/>
      <c r="DI16" s="43"/>
      <c r="DJ16" s="43"/>
      <c r="DK16" s="43"/>
      <c r="DL16" s="43"/>
      <c r="DM16" s="43"/>
      <c r="DN16" s="43"/>
      <c r="DO16" s="43"/>
      <c r="DP16" s="43"/>
    </row>
    <row r="17" spans="1:120" ht="9" customHeight="1" x14ac:dyDescent="0.15">
      <c r="A17" s="40"/>
      <c r="B17" s="40"/>
      <c r="C17" s="40"/>
      <c r="D17" s="40"/>
      <c r="E17" s="5"/>
      <c r="F17" s="5"/>
      <c r="G17" s="5"/>
      <c r="H17" s="5"/>
      <c r="I17" s="5"/>
      <c r="J17" s="5"/>
      <c r="K17" s="5"/>
      <c r="L17" s="5"/>
      <c r="M17" s="5"/>
      <c r="N17" s="5"/>
      <c r="O17" s="5"/>
      <c r="P17" s="5"/>
      <c r="Q17" s="5"/>
      <c r="R17" s="5"/>
      <c r="S17" s="5"/>
      <c r="T17" s="5"/>
      <c r="U17" s="5"/>
      <c r="V17" s="5"/>
      <c r="W17" s="5"/>
      <c r="X17" s="5"/>
      <c r="Y17" s="5"/>
      <c r="Z17" s="5"/>
      <c r="AA17" s="5"/>
      <c r="AB17" s="5"/>
      <c r="AC17" s="5"/>
      <c r="AD17" s="5"/>
      <c r="AE17" s="10"/>
      <c r="AF17" s="45"/>
      <c r="AG17" s="45"/>
      <c r="AH17" s="22"/>
      <c r="AI17" s="22"/>
      <c r="AJ17" s="1518"/>
      <c r="AK17" s="1501"/>
      <c r="AL17" s="1501"/>
      <c r="AM17" s="1501"/>
      <c r="AN17" s="1502"/>
      <c r="AO17" s="1490"/>
      <c r="AP17" s="1491"/>
      <c r="AQ17" s="1491"/>
      <c r="AR17" s="1491"/>
      <c r="AS17" s="1491"/>
      <c r="AT17" s="1506"/>
      <c r="AU17" s="1506"/>
      <c r="AV17" s="1506"/>
      <c r="AW17" s="1506"/>
      <c r="AX17" s="1506"/>
      <c r="AY17" s="1506"/>
      <c r="AZ17" s="1506"/>
      <c r="BA17" s="1506"/>
      <c r="BB17" s="1506"/>
      <c r="BC17" s="1506"/>
      <c r="BD17" s="1506"/>
      <c r="BE17" s="1506"/>
      <c r="BF17" s="1506"/>
      <c r="BG17" s="1506"/>
      <c r="BH17" s="1506"/>
      <c r="BI17" s="1506"/>
      <c r="BJ17" s="1506"/>
      <c r="BK17" s="1506"/>
      <c r="BL17" s="1506"/>
      <c r="BM17" s="1506"/>
      <c r="BN17" s="1506"/>
      <c r="BO17" s="1506"/>
      <c r="BP17" s="1506"/>
      <c r="BQ17" s="1506"/>
      <c r="BR17" s="1516"/>
      <c r="BS17" s="1492"/>
      <c r="BT17" s="1493"/>
      <c r="BU17" s="1493"/>
      <c r="BV17" s="1493"/>
      <c r="BW17" s="1494"/>
      <c r="BX17" s="1493"/>
      <c r="BY17" s="1493"/>
      <c r="BZ17" s="1493"/>
      <c r="CA17" s="1493"/>
      <c r="CB17" s="1493"/>
      <c r="CC17" s="1493"/>
      <c r="CD17" s="1493"/>
      <c r="CE17" s="1493"/>
      <c r="CF17" s="1493"/>
      <c r="CG17" s="1493"/>
      <c r="CH17" s="1493"/>
      <c r="CI17" s="1493"/>
      <c r="CJ17" s="1493"/>
      <c r="CK17" s="1493"/>
      <c r="CL17" s="1493"/>
      <c r="CM17" s="1493"/>
      <c r="CN17" s="1493"/>
      <c r="CO17" s="1493"/>
      <c r="CP17" s="1493"/>
      <c r="CQ17" s="1493"/>
      <c r="CR17" s="1493"/>
      <c r="CS17" s="1493"/>
      <c r="CT17" s="1493"/>
      <c r="CU17" s="1493"/>
      <c r="CV17" s="1493"/>
      <c r="CW17" s="1493"/>
      <c r="CX17" s="1493"/>
      <c r="CY17" s="1493"/>
      <c r="CZ17" s="1493"/>
      <c r="DA17" s="1494"/>
      <c r="DB17" s="43"/>
      <c r="DC17" s="43"/>
      <c r="DD17" s="43"/>
      <c r="DE17" s="43"/>
      <c r="DF17" s="43"/>
      <c r="DG17" s="43"/>
      <c r="DH17" s="43"/>
      <c r="DI17" s="43"/>
      <c r="DJ17" s="43"/>
      <c r="DK17" s="43"/>
      <c r="DL17" s="43"/>
      <c r="DM17" s="43"/>
      <c r="DN17" s="43"/>
      <c r="DO17" s="43"/>
      <c r="DP17" s="43"/>
    </row>
    <row r="18" spans="1:120" ht="18" customHeight="1" x14ac:dyDescent="0.15">
      <c r="A18" s="5"/>
      <c r="B18" s="5"/>
      <c r="C18" s="5"/>
      <c r="D18" s="5"/>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5"/>
      <c r="AJ18" s="129"/>
      <c r="AK18" s="129"/>
      <c r="AL18" s="77" t="s">
        <v>
557</v>
      </c>
      <c r="AM18" s="126"/>
      <c r="AN18" s="126"/>
      <c r="AO18" s="126"/>
      <c r="AP18" s="126"/>
      <c r="AQ18" s="126"/>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1518" t="s">
        <v>
872</v>
      </c>
      <c r="BT18" s="1501"/>
      <c r="BU18" s="1501"/>
      <c r="BV18" s="1501"/>
      <c r="BW18" s="1502"/>
      <c r="BX18" s="1501">
        <v>
1</v>
      </c>
      <c r="BY18" s="1501"/>
      <c r="BZ18" s="1501"/>
      <c r="CA18" s="1501" t="s">
        <v>
1000</v>
      </c>
      <c r="CB18" s="1501"/>
      <c r="CC18" s="1501"/>
      <c r="CD18" s="1501" t="s">
        <v>
3</v>
      </c>
      <c r="CE18" s="1501"/>
      <c r="CF18" s="1501"/>
      <c r="CG18" s="1501">
        <v>
1</v>
      </c>
      <c r="CH18" s="1501"/>
      <c r="CI18" s="1501"/>
      <c r="CJ18" s="1501">
        <v>
1</v>
      </c>
      <c r="CK18" s="1501"/>
      <c r="CL18" s="1501"/>
      <c r="CM18" s="1501" t="s">
        <v>
3</v>
      </c>
      <c r="CN18" s="1501"/>
      <c r="CO18" s="1501"/>
      <c r="CP18" s="1501">
        <v>
1</v>
      </c>
      <c r="CQ18" s="1501"/>
      <c r="CR18" s="1501"/>
      <c r="CS18" s="1501" t="s">
        <v>
3</v>
      </c>
      <c r="CT18" s="1501"/>
      <c r="CU18" s="1501"/>
      <c r="CV18" s="1501" t="s">
        <v>
3</v>
      </c>
      <c r="CW18" s="1501"/>
      <c r="CX18" s="1501"/>
      <c r="CY18" s="1501" t="s">
        <v>
3</v>
      </c>
      <c r="CZ18" s="1501"/>
      <c r="DA18" s="1502"/>
      <c r="DB18" s="43"/>
      <c r="DC18" s="43"/>
      <c r="DD18" s="43"/>
      <c r="DE18" s="43"/>
      <c r="DF18" s="43"/>
      <c r="DG18" s="43"/>
      <c r="DH18" s="43"/>
      <c r="DI18" s="43"/>
      <c r="DJ18" s="43"/>
      <c r="DK18" s="43"/>
      <c r="DL18" s="43"/>
      <c r="DM18" s="43"/>
      <c r="DN18" s="43"/>
      <c r="DO18" s="43"/>
      <c r="DP18" s="43"/>
    </row>
    <row r="19" spans="1:120" ht="9" customHeight="1" x14ac:dyDescent="0.15">
      <c r="A19" s="29"/>
      <c r="B19" s="29"/>
      <c r="C19" s="29"/>
      <c r="D19" s="29"/>
      <c r="E19" s="29"/>
      <c r="F19" s="75"/>
      <c r="G19" s="75"/>
      <c r="H19" s="75"/>
      <c r="I19" s="75"/>
      <c r="J19" s="75"/>
      <c r="K19" s="75"/>
      <c r="L19" s="5"/>
      <c r="M19" s="5"/>
      <c r="N19" s="5"/>
      <c r="O19" s="5"/>
      <c r="P19" s="5"/>
      <c r="Q19" s="5"/>
      <c r="R19" s="5"/>
      <c r="S19" s="5"/>
      <c r="T19" s="5"/>
      <c r="U19" s="5"/>
      <c r="V19" s="5"/>
      <c r="W19" s="5"/>
      <c r="X19" s="5"/>
      <c r="Y19" s="5"/>
      <c r="Z19" s="5"/>
      <c r="AA19" s="5"/>
      <c r="AB19" s="5"/>
      <c r="AC19" s="5"/>
      <c r="AD19" s="5"/>
      <c r="AE19" s="5"/>
      <c r="AF19" s="5"/>
      <c r="AG19" s="5"/>
      <c r="AH19" s="5"/>
      <c r="AI19" s="5"/>
      <c r="AJ19" s="77"/>
      <c r="AK19" s="122"/>
      <c r="AL19" s="1525"/>
      <c r="AM19" s="1525"/>
      <c r="AN19" s="1525"/>
      <c r="AO19" s="1525"/>
      <c r="AP19" s="1525"/>
      <c r="AQ19" s="1525"/>
      <c r="AR19" s="1525"/>
      <c r="AS19" s="1525"/>
      <c r="AT19" s="1525"/>
      <c r="AU19" s="1525"/>
      <c r="AV19" s="1525"/>
      <c r="AW19" s="1525"/>
      <c r="AX19" s="1525"/>
      <c r="AY19" s="1525"/>
      <c r="AZ19" s="1525"/>
      <c r="BA19" s="1525"/>
      <c r="BB19" s="1525"/>
      <c r="BC19" s="1525"/>
      <c r="BD19" s="1525"/>
      <c r="BE19" s="1525"/>
      <c r="BF19" s="1525"/>
      <c r="BG19" s="77"/>
      <c r="BH19" s="77"/>
      <c r="BI19" s="77"/>
      <c r="BJ19" s="77"/>
      <c r="BK19" s="77"/>
      <c r="BL19" s="77"/>
      <c r="BM19" s="77"/>
      <c r="BN19" s="77"/>
      <c r="BO19" s="77"/>
      <c r="BP19" s="77"/>
      <c r="BQ19" s="77"/>
      <c r="BR19" s="77"/>
      <c r="BS19" s="1519"/>
      <c r="BT19" s="122"/>
      <c r="BU19" s="1524" t="s">
        <v>
545</v>
      </c>
      <c r="BV19" s="1524"/>
      <c r="BW19" s="1524"/>
      <c r="BX19" s="1524"/>
      <c r="BY19" s="1524"/>
      <c r="BZ19" s="1524"/>
      <c r="CA19" s="1524"/>
      <c r="CB19" s="1524"/>
      <c r="CC19" s="1524"/>
      <c r="CD19" s="1524"/>
      <c r="CE19" s="1524"/>
      <c r="CF19" s="1524"/>
      <c r="CG19" s="125"/>
      <c r="CH19" s="125"/>
      <c r="CI19" s="125"/>
      <c r="CJ19" s="125"/>
      <c r="CK19" s="125"/>
      <c r="CL19" s="125"/>
      <c r="CM19" s="125"/>
      <c r="CN19" s="125"/>
      <c r="CO19" s="77"/>
      <c r="CP19" s="77"/>
      <c r="CQ19" s="77"/>
      <c r="CR19" s="77"/>
      <c r="CS19" s="77"/>
      <c r="CT19" s="77"/>
      <c r="CU19" s="77"/>
      <c r="CV19" s="77"/>
      <c r="CW19" s="77"/>
      <c r="CX19" s="77"/>
      <c r="CY19" s="77"/>
      <c r="CZ19" s="77"/>
      <c r="DA19" s="77"/>
      <c r="DB19" s="43"/>
      <c r="DC19" s="43"/>
      <c r="DD19" s="43"/>
      <c r="DE19" s="43"/>
      <c r="DF19" s="43"/>
      <c r="DG19" s="43"/>
      <c r="DH19" s="43"/>
      <c r="DI19" s="43"/>
      <c r="DJ19" s="43"/>
      <c r="DK19" s="43"/>
      <c r="DL19" s="43"/>
      <c r="DM19" s="43"/>
      <c r="DN19" s="43"/>
      <c r="DO19" s="43"/>
      <c r="DP19" s="43"/>
    </row>
    <row r="20" spans="1:120" ht="9" customHeight="1" x14ac:dyDescent="0.1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125"/>
      <c r="AK20" s="82"/>
      <c r="AL20" s="1525"/>
      <c r="AM20" s="1525"/>
      <c r="AN20" s="1525"/>
      <c r="AO20" s="1525"/>
      <c r="AP20" s="1525"/>
      <c r="AQ20" s="1525"/>
      <c r="AR20" s="1525"/>
      <c r="AS20" s="1525"/>
      <c r="AT20" s="1525"/>
      <c r="AU20" s="1525"/>
      <c r="AV20" s="1525"/>
      <c r="AW20" s="1525"/>
      <c r="AX20" s="1525"/>
      <c r="AY20" s="1525"/>
      <c r="AZ20" s="1525"/>
      <c r="BA20" s="1525"/>
      <c r="BB20" s="1525"/>
      <c r="BC20" s="1525"/>
      <c r="BD20" s="1525"/>
      <c r="BE20" s="1525"/>
      <c r="BF20" s="1525"/>
      <c r="BG20" s="77"/>
      <c r="BH20" s="77"/>
      <c r="BI20" s="77"/>
      <c r="BJ20" s="77"/>
      <c r="BK20" s="77"/>
      <c r="BL20" s="77"/>
      <c r="BM20" s="77"/>
      <c r="BN20" s="77"/>
      <c r="BO20" s="77"/>
      <c r="BP20" s="77"/>
      <c r="BQ20" s="77"/>
      <c r="BR20" s="77"/>
      <c r="BS20" s="1519"/>
      <c r="BT20" s="411"/>
      <c r="BU20" s="1525"/>
      <c r="BV20" s="1525"/>
      <c r="BW20" s="1525"/>
      <c r="BX20" s="1525"/>
      <c r="BY20" s="1525"/>
      <c r="BZ20" s="1525"/>
      <c r="CA20" s="1525"/>
      <c r="CB20" s="1525"/>
      <c r="CC20" s="1525"/>
      <c r="CD20" s="1525"/>
      <c r="CE20" s="1525"/>
      <c r="CF20" s="1525"/>
      <c r="CG20" s="125"/>
      <c r="CH20" s="125"/>
      <c r="CI20" s="77"/>
      <c r="CJ20" s="77"/>
      <c r="CK20" s="77"/>
      <c r="CL20" s="77"/>
      <c r="CM20" s="77"/>
      <c r="CN20" s="77"/>
      <c r="CO20" s="77"/>
      <c r="CP20" s="77"/>
      <c r="CQ20" s="77"/>
      <c r="CR20" s="77"/>
      <c r="CS20" s="77"/>
      <c r="CT20" s="77"/>
      <c r="CU20" s="77"/>
      <c r="CV20" s="77"/>
      <c r="CW20" s="77"/>
      <c r="CX20" s="77"/>
      <c r="CY20" s="77"/>
      <c r="CZ20" s="77"/>
      <c r="DA20" s="77"/>
      <c r="DB20" s="43"/>
      <c r="DC20" s="43"/>
      <c r="DD20" s="43"/>
      <c r="DE20" s="43"/>
      <c r="DF20" s="43"/>
      <c r="DG20" s="43"/>
      <c r="DH20" s="43"/>
      <c r="DI20" s="43"/>
      <c r="DJ20" s="43"/>
      <c r="DK20" s="43"/>
      <c r="DL20" s="43"/>
      <c r="DM20" s="43"/>
      <c r="DN20" s="43"/>
      <c r="DO20" s="43"/>
      <c r="DP20" s="43"/>
    </row>
    <row r="21" spans="1:120" ht="18" customHeight="1" x14ac:dyDescent="0.15">
      <c r="A21" s="78"/>
      <c r="C21" s="11" t="s">
        <v>
452</v>
      </c>
      <c r="D21" s="11"/>
      <c r="E21" s="11"/>
      <c r="F21" s="11"/>
      <c r="G21" s="11"/>
      <c r="H21" s="11"/>
      <c r="I21" s="11"/>
      <c r="J21" s="11"/>
      <c r="K21" s="11"/>
      <c r="L21" s="11"/>
      <c r="M21" s="43"/>
      <c r="N21" s="43"/>
      <c r="O21" s="43"/>
      <c r="P21" s="43"/>
      <c r="Q21" s="43"/>
      <c r="R21" s="43"/>
      <c r="S21" s="43"/>
      <c r="T21" s="43"/>
      <c r="U21" s="43"/>
      <c r="V21" s="43"/>
      <c r="W21" s="43"/>
      <c r="X21" s="43"/>
      <c r="Y21" s="43"/>
      <c r="Z21" s="43"/>
      <c r="AA21" s="43"/>
      <c r="AB21" s="43"/>
      <c r="AC21" s="43"/>
      <c r="AD21" s="43"/>
      <c r="AE21" s="43"/>
      <c r="AF21" s="43"/>
      <c r="AG21" s="43"/>
      <c r="AH21" s="43"/>
      <c r="AI21" s="43"/>
      <c r="AJ21" s="125"/>
      <c r="AK21" s="82"/>
      <c r="AL21" s="82"/>
      <c r="AM21" s="82"/>
      <c r="AN21" s="82"/>
      <c r="AO21" s="82"/>
      <c r="AP21" s="82"/>
      <c r="AQ21" s="82"/>
      <c r="AR21" s="82"/>
      <c r="AS21" s="82"/>
      <c r="AT21" s="82"/>
      <c r="AU21" s="82"/>
      <c r="AV21" s="82"/>
      <c r="AW21" s="82"/>
      <c r="AX21" s="82"/>
      <c r="AY21" s="82"/>
      <c r="AZ21" s="82"/>
      <c r="BA21" s="82"/>
      <c r="BB21" s="82"/>
      <c r="BC21" s="82"/>
      <c r="BD21" s="82"/>
      <c r="BE21" s="82"/>
      <c r="BF21" s="82"/>
      <c r="BG21" s="77"/>
      <c r="BH21" s="77"/>
      <c r="BI21" s="77"/>
      <c r="BJ21" s="77"/>
      <c r="BK21" s="77"/>
      <c r="BL21" s="77"/>
      <c r="BM21" s="77"/>
      <c r="BN21" s="77"/>
      <c r="BO21" s="77"/>
      <c r="BP21" s="77"/>
      <c r="BQ21" s="77"/>
      <c r="BR21" s="77"/>
      <c r="BS21" s="77"/>
      <c r="BT21" s="122"/>
      <c r="BU21" s="411" t="s">
        <v>
436</v>
      </c>
      <c r="BV21" s="411"/>
      <c r="BW21" s="411"/>
      <c r="BX21" s="411"/>
      <c r="BY21" s="411"/>
      <c r="BZ21" s="411"/>
      <c r="CA21" s="411"/>
      <c r="CB21" s="411"/>
      <c r="CC21" s="411"/>
      <c r="CD21" s="411"/>
      <c r="CE21" s="411"/>
      <c r="CF21" s="411"/>
      <c r="CG21" s="411"/>
      <c r="CH21" s="411"/>
      <c r="CI21" s="134"/>
      <c r="CJ21" s="134"/>
      <c r="CK21" s="134"/>
      <c r="CL21" s="77"/>
      <c r="CM21" s="77"/>
      <c r="CN21" s="77"/>
      <c r="CO21" s="77"/>
      <c r="CP21" s="77"/>
      <c r="CQ21" s="77"/>
      <c r="CR21" s="77"/>
      <c r="CS21" s="77"/>
      <c r="CT21" s="77"/>
      <c r="CU21" s="77"/>
      <c r="CV21" s="77"/>
      <c r="CW21" s="77"/>
      <c r="CX21" s="77"/>
      <c r="CY21" s="77"/>
      <c r="CZ21" s="77"/>
      <c r="DA21" s="77"/>
      <c r="DB21" s="43"/>
      <c r="DC21" s="43"/>
      <c r="DD21" s="43"/>
      <c r="DE21" s="43"/>
      <c r="DF21" s="43"/>
      <c r="DG21" s="43"/>
      <c r="DH21" s="43"/>
      <c r="DI21" s="43"/>
      <c r="DJ21" s="43"/>
      <c r="DK21" s="43"/>
      <c r="DL21" s="43"/>
      <c r="DM21" s="43"/>
      <c r="DN21" s="43"/>
      <c r="DO21" s="43"/>
      <c r="DP21" s="43"/>
    </row>
    <row r="22" spans="1:120" ht="18" customHeight="1" x14ac:dyDescent="0.15">
      <c r="A22" s="43"/>
      <c r="B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77"/>
      <c r="AK22" s="122"/>
      <c r="AL22" s="122"/>
      <c r="AM22" s="77"/>
      <c r="AN22" s="77"/>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77"/>
      <c r="BT22" s="77"/>
      <c r="BU22" s="82"/>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43"/>
      <c r="DC22" s="43"/>
      <c r="DD22" s="43"/>
      <c r="DE22" s="43"/>
      <c r="DF22" s="43"/>
      <c r="DG22" s="43"/>
      <c r="DH22" s="43"/>
      <c r="DI22" s="43"/>
      <c r="DJ22" s="43"/>
      <c r="DK22" s="43"/>
      <c r="DL22" s="43"/>
      <c r="DM22" s="43"/>
      <c r="DN22" s="43"/>
      <c r="DO22" s="43"/>
      <c r="DP22" s="43"/>
    </row>
    <row r="23" spans="1:120" ht="18" customHeight="1" x14ac:dyDescent="0.15">
      <c r="A23" s="8"/>
      <c r="C23" s="545" t="s">
        <v>
529</v>
      </c>
      <c r="D23" s="545"/>
      <c r="E23" s="53" t="s">
        <v>
3</v>
      </c>
      <c r="F23" s="53" t="s">
        <v>
75</v>
      </c>
      <c r="G23" s="53"/>
      <c r="H23" s="11" t="s">
        <v>
556</v>
      </c>
      <c r="I23" s="11"/>
      <c r="J23" s="11"/>
      <c r="K23" s="11"/>
      <c r="L23" s="11"/>
      <c r="M23" s="11"/>
      <c r="N23" s="11"/>
      <c r="O23" s="11"/>
      <c r="P23" s="11"/>
      <c r="Q23" s="11"/>
      <c r="R23" s="11"/>
      <c r="S23" s="5"/>
      <c r="T23" s="5"/>
      <c r="U23" s="5"/>
      <c r="V23" s="5"/>
      <c r="W23" s="5"/>
      <c r="X23" s="5"/>
      <c r="Y23" s="14"/>
      <c r="Z23" s="14"/>
      <c r="AA23" s="5"/>
      <c r="AB23" s="5"/>
      <c r="AC23" s="5"/>
      <c r="AD23" s="5"/>
      <c r="AE23" s="5"/>
      <c r="AF23" s="5"/>
      <c r="AG23" s="5"/>
      <c r="AH23" s="5"/>
      <c r="AI23" s="5"/>
      <c r="AJ23" s="139"/>
      <c r="AK23" s="122"/>
      <c r="AL23" s="1514" t="s">
        <v>
388</v>
      </c>
      <c r="AM23" s="1514"/>
      <c r="AN23" s="132" t="s">
        <v>
3</v>
      </c>
      <c r="AO23" s="132" t="s">
        <v>
21</v>
      </c>
      <c r="AP23" s="132"/>
      <c r="AQ23" s="82" t="s">
        <v>
555</v>
      </c>
      <c r="AR23" s="82"/>
      <c r="AS23" s="82"/>
      <c r="AT23" s="82"/>
      <c r="AU23" s="82"/>
      <c r="AV23" s="82"/>
      <c r="AW23" s="82"/>
      <c r="AX23" s="82"/>
      <c r="AY23" s="82"/>
      <c r="AZ23" s="82"/>
      <c r="BA23" s="82"/>
      <c r="BB23" s="82"/>
      <c r="BC23" s="134"/>
      <c r="BD23" s="125"/>
      <c r="BE23" s="125"/>
      <c r="BF23" s="125"/>
      <c r="BG23" s="125"/>
      <c r="BH23" s="125"/>
      <c r="BI23" s="125"/>
      <c r="BJ23" s="125"/>
      <c r="BK23" s="125"/>
      <c r="BL23" s="125"/>
      <c r="BM23" s="125"/>
      <c r="BN23" s="125"/>
      <c r="BO23" s="125"/>
      <c r="BP23" s="125"/>
      <c r="BQ23" s="125"/>
      <c r="BR23" s="125"/>
      <c r="BS23" s="77"/>
      <c r="BT23" s="77"/>
      <c r="BU23" s="82"/>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43"/>
      <c r="DC23" s="43"/>
      <c r="DD23" s="43"/>
      <c r="DE23" s="43"/>
      <c r="DF23" s="43"/>
      <c r="DG23" s="43"/>
      <c r="DH23" s="43"/>
      <c r="DI23" s="43"/>
      <c r="DJ23" s="43"/>
      <c r="DK23" s="43"/>
      <c r="DL23" s="43"/>
      <c r="DM23" s="43"/>
      <c r="DN23" s="43"/>
      <c r="DO23" s="43"/>
      <c r="DP23" s="43"/>
    </row>
    <row r="24" spans="1:120" ht="18" customHeight="1" x14ac:dyDescent="0.15">
      <c r="A24" s="5"/>
      <c r="B24" s="5"/>
      <c r="C24" s="5"/>
      <c r="D24" s="5"/>
      <c r="E24" s="5"/>
      <c r="F24" s="5"/>
      <c r="G24" s="5"/>
      <c r="H24" s="5"/>
      <c r="I24" s="5"/>
      <c r="J24" s="5" t="s">
        <v>
20</v>
      </c>
      <c r="K24" s="5"/>
      <c r="L24" s="14"/>
      <c r="M24" s="14"/>
      <c r="N24" s="14"/>
      <c r="O24" s="5"/>
      <c r="P24" s="5"/>
      <c r="Q24" s="5"/>
      <c r="R24" s="5"/>
      <c r="S24" s="5"/>
      <c r="T24" s="5"/>
      <c r="U24" s="5"/>
      <c r="V24" s="5"/>
      <c r="W24" s="5"/>
      <c r="X24" s="5"/>
      <c r="Y24" s="5"/>
      <c r="Z24" s="5"/>
      <c r="AA24" s="5"/>
      <c r="AB24" s="5"/>
      <c r="AC24" s="5"/>
      <c r="AE24" s="27"/>
      <c r="AF24" s="27"/>
      <c r="AG24" s="27"/>
      <c r="AH24" s="27"/>
      <c r="AI24" s="67" t="s">
        <v>
99</v>
      </c>
      <c r="AJ24" s="125"/>
      <c r="AK24" s="125"/>
      <c r="AL24" s="125"/>
      <c r="AM24" s="125"/>
      <c r="AN24" s="125"/>
      <c r="AO24" s="125"/>
      <c r="AP24" s="125"/>
      <c r="AQ24" s="125"/>
      <c r="AR24" s="125"/>
      <c r="AS24" s="125" t="s">
        <v>
20</v>
      </c>
      <c r="AT24" s="125"/>
      <c r="AU24" s="138"/>
      <c r="AV24" s="138"/>
      <c r="AW24" s="138"/>
      <c r="AX24" s="125"/>
      <c r="AY24" s="125"/>
      <c r="AZ24" s="125"/>
      <c r="BA24" s="125"/>
      <c r="BB24" s="125"/>
      <c r="BC24" s="125"/>
      <c r="BD24" s="125"/>
      <c r="BE24" s="125"/>
      <c r="BF24" s="125"/>
      <c r="BG24" s="125"/>
      <c r="BH24" s="125"/>
      <c r="BI24" s="125"/>
      <c r="BJ24" s="125"/>
      <c r="BK24" s="125"/>
      <c r="BL24" s="125"/>
      <c r="BM24" s="77"/>
      <c r="BN24" s="77"/>
      <c r="BO24" s="122"/>
      <c r="BP24" s="82"/>
      <c r="BQ24" s="82"/>
      <c r="BR24" s="130" t="s">
        <v>
99</v>
      </c>
      <c r="BS24" s="77"/>
      <c r="BT24" s="77"/>
      <c r="BU24" s="82"/>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43"/>
      <c r="DC24" s="43"/>
      <c r="DD24" s="43"/>
      <c r="DE24" s="43"/>
      <c r="DF24" s="43"/>
      <c r="DG24" s="43"/>
      <c r="DH24" s="43"/>
      <c r="DI24" s="43"/>
      <c r="DJ24" s="43"/>
      <c r="DK24" s="43"/>
      <c r="DL24" s="43"/>
      <c r="DM24" s="43"/>
      <c r="DN24" s="43"/>
      <c r="DO24" s="43"/>
      <c r="DP24" s="43"/>
    </row>
    <row r="25" spans="1:120" ht="18" customHeight="1" x14ac:dyDescent="0.15">
      <c r="A25" s="567" t="s">
        <v>
7</v>
      </c>
      <c r="B25" s="567"/>
      <c r="C25" s="567"/>
      <c r="D25" s="567"/>
      <c r="E25" s="567"/>
      <c r="F25" s="567" t="s">
        <v>
418</v>
      </c>
      <c r="G25" s="567"/>
      <c r="H25" s="567"/>
      <c r="I25" s="567"/>
      <c r="J25" s="567"/>
      <c r="K25" s="567" t="s">
        <v>
515</v>
      </c>
      <c r="L25" s="567"/>
      <c r="M25" s="567"/>
      <c r="N25" s="567"/>
      <c r="O25" s="567"/>
      <c r="P25" s="567"/>
      <c r="Q25" s="567"/>
      <c r="R25" s="567"/>
      <c r="S25" s="567"/>
      <c r="T25" s="567"/>
      <c r="U25" s="567"/>
      <c r="V25" s="567"/>
      <c r="W25" s="567" t="s">
        <v>
516</v>
      </c>
      <c r="X25" s="567"/>
      <c r="Y25" s="567"/>
      <c r="Z25" s="567"/>
      <c r="AA25" s="567"/>
      <c r="AB25" s="567"/>
      <c r="AC25" s="567"/>
      <c r="AD25" s="567"/>
      <c r="AE25" s="567"/>
      <c r="AF25" s="567"/>
      <c r="AG25" s="567"/>
      <c r="AH25" s="567"/>
      <c r="AI25" s="567"/>
      <c r="AJ25" s="1533" t="s">
        <v>
7</v>
      </c>
      <c r="AK25" s="1534"/>
      <c r="AL25" s="1534"/>
      <c r="AM25" s="1534"/>
      <c r="AN25" s="1535"/>
      <c r="AO25" s="1533" t="s">
        <v>
422</v>
      </c>
      <c r="AP25" s="1534"/>
      <c r="AQ25" s="1534"/>
      <c r="AR25" s="1534"/>
      <c r="AS25" s="1535"/>
      <c r="AT25" s="1539" t="s">
        <v>
102</v>
      </c>
      <c r="AU25" s="1540"/>
      <c r="AV25" s="1540"/>
      <c r="AW25" s="1540"/>
      <c r="AX25" s="1540"/>
      <c r="AY25" s="1540"/>
      <c r="AZ25" s="1540"/>
      <c r="BA25" s="1540"/>
      <c r="BB25" s="1540"/>
      <c r="BC25" s="1540"/>
      <c r="BD25" s="1540"/>
      <c r="BE25" s="1541"/>
      <c r="BF25" s="1539" t="s">
        <v>
510</v>
      </c>
      <c r="BG25" s="1540"/>
      <c r="BH25" s="1540"/>
      <c r="BI25" s="1540"/>
      <c r="BJ25" s="1540"/>
      <c r="BK25" s="1540"/>
      <c r="BL25" s="1540"/>
      <c r="BM25" s="1540"/>
      <c r="BN25" s="1540"/>
      <c r="BO25" s="1540"/>
      <c r="BP25" s="1540"/>
      <c r="BQ25" s="1540"/>
      <c r="BR25" s="1541"/>
      <c r="BS25" s="1520" t="s">
        <v>
554</v>
      </c>
      <c r="BT25" s="1520"/>
      <c r="BU25" s="1520"/>
      <c r="BV25" s="1507" t="s">
        <v>
553</v>
      </c>
      <c r="BW25" s="1507"/>
      <c r="BX25" s="1507"/>
      <c r="BY25" s="1507"/>
      <c r="BZ25" s="1507"/>
      <c r="CA25" s="1507"/>
      <c r="CB25" s="1507"/>
      <c r="CC25" s="1507"/>
      <c r="CD25" s="150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43"/>
      <c r="DC25" s="43"/>
      <c r="DD25" s="43"/>
      <c r="DE25" s="43"/>
      <c r="DF25" s="43"/>
      <c r="DG25" s="43"/>
      <c r="DH25" s="43"/>
      <c r="DI25" s="43"/>
      <c r="DJ25" s="43"/>
      <c r="DK25" s="43"/>
      <c r="DL25" s="43"/>
      <c r="DM25" s="43"/>
      <c r="DN25" s="43"/>
      <c r="DO25" s="43"/>
      <c r="DP25" s="43"/>
    </row>
    <row r="26" spans="1:120" ht="18" customHeight="1" x14ac:dyDescent="0.15">
      <c r="A26" s="567"/>
      <c r="B26" s="567"/>
      <c r="C26" s="567"/>
      <c r="D26" s="567"/>
      <c r="E26" s="567"/>
      <c r="F26" s="629"/>
      <c r="G26" s="629"/>
      <c r="H26" s="629"/>
      <c r="I26" s="629"/>
      <c r="J26" s="629"/>
      <c r="K26" s="629" t="s">
        <v>
418</v>
      </c>
      <c r="L26" s="629"/>
      <c r="M26" s="629"/>
      <c r="N26" s="629"/>
      <c r="O26" s="629" t="s">
        <v>
83</v>
      </c>
      <c r="P26" s="629"/>
      <c r="Q26" s="629"/>
      <c r="R26" s="629"/>
      <c r="S26" s="629" t="s">
        <v>
84</v>
      </c>
      <c r="T26" s="629"/>
      <c r="U26" s="629"/>
      <c r="V26" s="629"/>
      <c r="W26" s="629" t="s">
        <v>
418</v>
      </c>
      <c r="X26" s="629"/>
      <c r="Y26" s="629"/>
      <c r="Z26" s="629"/>
      <c r="AA26" s="629"/>
      <c r="AB26" s="629" t="s">
        <v>
83</v>
      </c>
      <c r="AC26" s="629"/>
      <c r="AD26" s="629"/>
      <c r="AE26" s="629"/>
      <c r="AF26" s="629" t="s">
        <v>
84</v>
      </c>
      <c r="AG26" s="629"/>
      <c r="AH26" s="629"/>
      <c r="AI26" s="629"/>
      <c r="AJ26" s="1536"/>
      <c r="AK26" s="1537"/>
      <c r="AL26" s="1537"/>
      <c r="AM26" s="1537"/>
      <c r="AN26" s="1538"/>
      <c r="AO26" s="1536"/>
      <c r="AP26" s="1537"/>
      <c r="AQ26" s="1537"/>
      <c r="AR26" s="1537"/>
      <c r="AS26" s="1538"/>
      <c r="AT26" s="1530" t="s">
        <v>
418</v>
      </c>
      <c r="AU26" s="1531"/>
      <c r="AV26" s="1531"/>
      <c r="AW26" s="1532"/>
      <c r="AX26" s="1530" t="s">
        <v>
552</v>
      </c>
      <c r="AY26" s="1531"/>
      <c r="AZ26" s="1531"/>
      <c r="BA26" s="1532"/>
      <c r="BB26" s="1530" t="s">
        <v>
551</v>
      </c>
      <c r="BC26" s="1531"/>
      <c r="BD26" s="1531"/>
      <c r="BE26" s="1532"/>
      <c r="BF26" s="1530" t="s">
        <v>
418</v>
      </c>
      <c r="BG26" s="1531"/>
      <c r="BH26" s="1531"/>
      <c r="BI26" s="1531"/>
      <c r="BJ26" s="1532"/>
      <c r="BK26" s="1530" t="s">
        <v>
550</v>
      </c>
      <c r="BL26" s="1531"/>
      <c r="BM26" s="1531"/>
      <c r="BN26" s="1532"/>
      <c r="BO26" s="1530" t="s">
        <v>
535</v>
      </c>
      <c r="BP26" s="1531"/>
      <c r="BQ26" s="1531"/>
      <c r="BR26" s="1532"/>
      <c r="BS26" s="139"/>
      <c r="BT26" s="122"/>
      <c r="BU26" s="1514" t="s">
        <v>
38</v>
      </c>
      <c r="BV26" s="1514"/>
      <c r="BW26" s="132" t="s">
        <v>
3</v>
      </c>
      <c r="BX26" s="132" t="s">
        <v>
4</v>
      </c>
      <c r="BY26" s="132"/>
      <c r="BZ26" s="82" t="s">
        <v>
549</v>
      </c>
      <c r="CA26" s="82"/>
      <c r="CB26" s="82"/>
      <c r="CC26" s="82"/>
      <c r="CD26" s="82"/>
      <c r="CE26" s="82"/>
      <c r="CF26" s="82"/>
      <c r="CG26" s="82"/>
      <c r="CH26" s="82"/>
      <c r="CI26" s="82"/>
      <c r="CJ26" s="82"/>
      <c r="CK26" s="82"/>
      <c r="CL26" s="77"/>
      <c r="CM26" s="77"/>
      <c r="CN26" s="77"/>
      <c r="CO26" s="77"/>
      <c r="CP26" s="77"/>
      <c r="CQ26" s="77"/>
      <c r="CR26" s="77"/>
      <c r="CS26" s="77"/>
      <c r="CT26" s="77"/>
      <c r="CU26" s="77"/>
      <c r="CV26" s="77"/>
      <c r="CW26" s="77"/>
      <c r="CX26" s="77"/>
      <c r="CY26" s="77"/>
      <c r="CZ26" s="77"/>
      <c r="DA26" s="77"/>
      <c r="DB26" s="43"/>
      <c r="DC26" s="43"/>
      <c r="DD26" s="43"/>
      <c r="DE26" s="43"/>
      <c r="DF26" s="43"/>
      <c r="DG26" s="43"/>
      <c r="DH26" s="43"/>
      <c r="DI26" s="43"/>
      <c r="DJ26" s="43"/>
      <c r="DK26" s="43"/>
      <c r="DL26" s="43"/>
      <c r="DM26" s="43"/>
      <c r="DN26" s="43"/>
      <c r="DO26" s="43"/>
      <c r="DP26" s="43"/>
    </row>
    <row r="27" spans="1:120" ht="18" customHeight="1" x14ac:dyDescent="0.15">
      <c r="A27" s="641" t="s">
        <v>
681</v>
      </c>
      <c r="B27" s="586"/>
      <c r="C27" s="586"/>
      <c r="D27" s="586"/>
      <c r="E27" s="586"/>
      <c r="F27" s="1563" t="s">
        <v>
1056</v>
      </c>
      <c r="G27" s="586"/>
      <c r="H27" s="586"/>
      <c r="I27" s="586"/>
      <c r="J27" s="586"/>
      <c r="K27" s="586" t="s">
        <v>
273</v>
      </c>
      <c r="L27" s="586"/>
      <c r="M27" s="586"/>
      <c r="N27" s="586"/>
      <c r="O27" s="586" t="s">
        <v>
273</v>
      </c>
      <c r="P27" s="586"/>
      <c r="Q27" s="586"/>
      <c r="R27" s="586"/>
      <c r="S27" s="586" t="s">
        <v>
273</v>
      </c>
      <c r="T27" s="586"/>
      <c r="U27" s="586"/>
      <c r="V27" s="586"/>
      <c r="W27" s="586" t="s">
        <v>
273</v>
      </c>
      <c r="X27" s="586"/>
      <c r="Y27" s="586"/>
      <c r="Z27" s="586"/>
      <c r="AA27" s="586"/>
      <c r="AB27" s="586" t="s">
        <v>
273</v>
      </c>
      <c r="AC27" s="586"/>
      <c r="AD27" s="586"/>
      <c r="AE27" s="586"/>
      <c r="AF27" s="586" t="s">
        <v>
273</v>
      </c>
      <c r="AG27" s="586"/>
      <c r="AH27" s="586"/>
      <c r="AI27" s="642"/>
      <c r="AJ27" s="1504" t="s">
        <v>
1020</v>
      </c>
      <c r="AK27" s="1504"/>
      <c r="AL27" s="1504"/>
      <c r="AM27" s="1504"/>
      <c r="AN27" s="1505"/>
      <c r="AO27" s="1500">
        <v>
3</v>
      </c>
      <c r="AP27" s="1489"/>
      <c r="AQ27" s="1489"/>
      <c r="AR27" s="1489"/>
      <c r="AS27" s="1489"/>
      <c r="AT27" s="1496">
        <v>
276</v>
      </c>
      <c r="AU27" s="1496"/>
      <c r="AV27" s="1496"/>
      <c r="AW27" s="1496"/>
      <c r="AX27" s="1496">
        <v>
133</v>
      </c>
      <c r="AY27" s="1496"/>
      <c r="AZ27" s="1496"/>
      <c r="BA27" s="1496"/>
      <c r="BB27" s="1496">
        <v>
143</v>
      </c>
      <c r="BC27" s="1496"/>
      <c r="BD27" s="1496"/>
      <c r="BE27" s="1496"/>
      <c r="BF27" s="1496">
        <v>
2674</v>
      </c>
      <c r="BG27" s="1496"/>
      <c r="BH27" s="1496"/>
      <c r="BI27" s="1496"/>
      <c r="BJ27" s="1496"/>
      <c r="BK27" s="1496">
        <v>
2674</v>
      </c>
      <c r="BL27" s="1496"/>
      <c r="BM27" s="1496"/>
      <c r="BN27" s="1496"/>
      <c r="BO27" s="1489" t="s">
        <v>
274</v>
      </c>
      <c r="BP27" s="1489"/>
      <c r="BQ27" s="1489"/>
      <c r="BR27" s="1529"/>
      <c r="BS27" s="125"/>
      <c r="BT27" s="122"/>
      <c r="BU27" s="122"/>
      <c r="BV27" s="125"/>
      <c r="BW27" s="125"/>
      <c r="BX27" s="125"/>
      <c r="BY27" s="125"/>
      <c r="BZ27" s="125"/>
      <c r="CA27" s="125"/>
      <c r="CB27" s="125" t="s">
        <v>
20</v>
      </c>
      <c r="CC27" s="125"/>
      <c r="CD27" s="138"/>
      <c r="CE27" s="138"/>
      <c r="CF27" s="138"/>
      <c r="CG27" s="125"/>
      <c r="CH27" s="125"/>
      <c r="CI27" s="125"/>
      <c r="CJ27" s="125"/>
      <c r="CK27" s="125"/>
      <c r="CL27" s="125"/>
      <c r="CM27" s="125"/>
      <c r="CN27" s="125"/>
      <c r="CO27" s="125"/>
      <c r="CP27" s="125"/>
      <c r="CQ27" s="125"/>
      <c r="CR27" s="125"/>
      <c r="CS27" s="125"/>
      <c r="CT27" s="125"/>
      <c r="CU27" s="125"/>
      <c r="CV27" s="77"/>
      <c r="CW27" s="77"/>
      <c r="CX27" s="122"/>
      <c r="CY27" s="82"/>
      <c r="CZ27" s="82"/>
      <c r="DA27" s="130" t="s">
        <v>
99</v>
      </c>
      <c r="DB27" s="43"/>
      <c r="DC27" s="43"/>
      <c r="DD27" s="43"/>
      <c r="DE27" s="43"/>
      <c r="DF27" s="43"/>
      <c r="DG27" s="43"/>
      <c r="DH27" s="43"/>
      <c r="DI27" s="43"/>
      <c r="DJ27" s="43"/>
      <c r="DK27" s="43"/>
      <c r="DL27" s="43"/>
      <c r="DM27" s="43"/>
      <c r="DN27" s="43"/>
      <c r="DO27" s="43"/>
      <c r="DP27" s="43"/>
    </row>
    <row r="28" spans="1:120" ht="18" customHeight="1" x14ac:dyDescent="0.15">
      <c r="A28" s="636" t="s">
        <v>
861</v>
      </c>
      <c r="B28" s="580"/>
      <c r="C28" s="580"/>
      <c r="D28" s="580"/>
      <c r="E28" s="580"/>
      <c r="F28" s="1551" t="s">
        <v>
1056</v>
      </c>
      <c r="G28" s="580"/>
      <c r="H28" s="580"/>
      <c r="I28" s="580"/>
      <c r="J28" s="580"/>
      <c r="K28" s="580" t="s">
        <v>
273</v>
      </c>
      <c r="L28" s="580"/>
      <c r="M28" s="580"/>
      <c r="N28" s="580"/>
      <c r="O28" s="580" t="s">
        <v>
273</v>
      </c>
      <c r="P28" s="580"/>
      <c r="Q28" s="580"/>
      <c r="R28" s="580"/>
      <c r="S28" s="580" t="s">
        <v>
273</v>
      </c>
      <c r="T28" s="580"/>
      <c r="U28" s="580"/>
      <c r="V28" s="580"/>
      <c r="W28" s="580" t="s">
        <v>
273</v>
      </c>
      <c r="X28" s="580"/>
      <c r="Y28" s="580"/>
      <c r="Z28" s="580"/>
      <c r="AA28" s="580"/>
      <c r="AB28" s="580" t="s">
        <v>
273</v>
      </c>
      <c r="AC28" s="580"/>
      <c r="AD28" s="580"/>
      <c r="AE28" s="580"/>
      <c r="AF28" s="580" t="s">
        <v>
273</v>
      </c>
      <c r="AG28" s="580"/>
      <c r="AH28" s="580"/>
      <c r="AI28" s="637"/>
      <c r="AJ28" s="1493" t="s">
        <v>
1021</v>
      </c>
      <c r="AK28" s="1493"/>
      <c r="AL28" s="1493"/>
      <c r="AM28" s="1493"/>
      <c r="AN28" s="1494"/>
      <c r="AO28" s="1487">
        <v>
3</v>
      </c>
      <c r="AP28" s="1488"/>
      <c r="AQ28" s="1488"/>
      <c r="AR28" s="1488"/>
      <c r="AS28" s="1488"/>
      <c r="AT28" s="1495">
        <v>
281</v>
      </c>
      <c r="AU28" s="1495"/>
      <c r="AV28" s="1495"/>
      <c r="AW28" s="1495"/>
      <c r="AX28" s="1495">
        <v>
132</v>
      </c>
      <c r="AY28" s="1495"/>
      <c r="AZ28" s="1495"/>
      <c r="BA28" s="1495"/>
      <c r="BB28" s="1495">
        <v>
149</v>
      </c>
      <c r="BC28" s="1495"/>
      <c r="BD28" s="1495"/>
      <c r="BE28" s="1495"/>
      <c r="BF28" s="1495">
        <v>
2704</v>
      </c>
      <c r="BG28" s="1495"/>
      <c r="BH28" s="1495"/>
      <c r="BI28" s="1495"/>
      <c r="BJ28" s="1495"/>
      <c r="BK28" s="1495">
        <v>
2704</v>
      </c>
      <c r="BL28" s="1495"/>
      <c r="BM28" s="1495"/>
      <c r="BN28" s="1495"/>
      <c r="BO28" s="1488" t="s">
        <v>
1022</v>
      </c>
      <c r="BP28" s="1488"/>
      <c r="BQ28" s="1488"/>
      <c r="BR28" s="1527"/>
      <c r="BS28" s="1508" t="s">
        <v>
7</v>
      </c>
      <c r="BT28" s="1509"/>
      <c r="BU28" s="1509"/>
      <c r="BV28" s="1509"/>
      <c r="BW28" s="1510"/>
      <c r="BX28" s="1497" t="s">
        <v>
422</v>
      </c>
      <c r="BY28" s="1498"/>
      <c r="BZ28" s="1498"/>
      <c r="CA28" s="1498"/>
      <c r="CB28" s="1498"/>
      <c r="CC28" s="1498"/>
      <c r="CD28" s="1498"/>
      <c r="CE28" s="1498"/>
      <c r="CF28" s="1498"/>
      <c r="CG28" s="1498"/>
      <c r="CH28" s="1498"/>
      <c r="CI28" s="1499"/>
      <c r="CJ28" s="1508" t="s">
        <v>
102</v>
      </c>
      <c r="CK28" s="1509"/>
      <c r="CL28" s="1509"/>
      <c r="CM28" s="1509"/>
      <c r="CN28" s="1509"/>
      <c r="CO28" s="1509"/>
      <c r="CP28" s="1509"/>
      <c r="CQ28" s="1509"/>
      <c r="CR28" s="1510"/>
      <c r="CS28" s="1508" t="s">
        <v>
510</v>
      </c>
      <c r="CT28" s="1509"/>
      <c r="CU28" s="1509"/>
      <c r="CV28" s="1509"/>
      <c r="CW28" s="1509"/>
      <c r="CX28" s="1509"/>
      <c r="CY28" s="1509"/>
      <c r="CZ28" s="1509"/>
      <c r="DA28" s="1510"/>
      <c r="DB28" s="43"/>
      <c r="DC28" s="43"/>
      <c r="DD28" s="43"/>
      <c r="DE28" s="43"/>
      <c r="DF28" s="43"/>
      <c r="DG28" s="43"/>
      <c r="DH28" s="43"/>
      <c r="DI28" s="43"/>
      <c r="DJ28" s="43"/>
      <c r="DK28" s="43"/>
      <c r="DL28" s="43"/>
      <c r="DM28" s="43"/>
      <c r="DN28" s="43"/>
      <c r="DO28" s="43"/>
      <c r="DP28" s="43"/>
    </row>
    <row r="29" spans="1:120" ht="18" customHeight="1" x14ac:dyDescent="0.15">
      <c r="A29" s="636" t="s">
        <v>
862</v>
      </c>
      <c r="B29" s="580"/>
      <c r="C29" s="580"/>
      <c r="D29" s="580"/>
      <c r="E29" s="580"/>
      <c r="F29" s="1551" t="s">
        <v>
1056</v>
      </c>
      <c r="G29" s="580"/>
      <c r="H29" s="580"/>
      <c r="I29" s="580"/>
      <c r="J29" s="580"/>
      <c r="K29" s="580" t="s">
        <v>
273</v>
      </c>
      <c r="L29" s="580"/>
      <c r="M29" s="580"/>
      <c r="N29" s="580"/>
      <c r="O29" s="580" t="s">
        <v>
273</v>
      </c>
      <c r="P29" s="580"/>
      <c r="Q29" s="580"/>
      <c r="R29" s="580"/>
      <c r="S29" s="580" t="s">
        <v>
273</v>
      </c>
      <c r="T29" s="580"/>
      <c r="U29" s="580"/>
      <c r="V29" s="580"/>
      <c r="W29" s="580" t="s">
        <v>
273</v>
      </c>
      <c r="X29" s="580"/>
      <c r="Y29" s="580"/>
      <c r="Z29" s="580"/>
      <c r="AA29" s="580"/>
      <c r="AB29" s="580" t="s">
        <v>
273</v>
      </c>
      <c r="AC29" s="580"/>
      <c r="AD29" s="580"/>
      <c r="AE29" s="580"/>
      <c r="AF29" s="580" t="s">
        <v>
273</v>
      </c>
      <c r="AG29" s="580"/>
      <c r="AH29" s="580"/>
      <c r="AI29" s="637"/>
      <c r="AJ29" s="1493" t="s">
        <v>
867</v>
      </c>
      <c r="AK29" s="1493"/>
      <c r="AL29" s="1493"/>
      <c r="AM29" s="1493"/>
      <c r="AN29" s="1494"/>
      <c r="AO29" s="1487">
        <v>
3</v>
      </c>
      <c r="AP29" s="1488"/>
      <c r="AQ29" s="1488"/>
      <c r="AR29" s="1488"/>
      <c r="AS29" s="1488"/>
      <c r="AT29" s="1495">
        <v>
283</v>
      </c>
      <c r="AU29" s="1495"/>
      <c r="AV29" s="1495"/>
      <c r="AW29" s="1495"/>
      <c r="AX29" s="1495">
        <v>
135</v>
      </c>
      <c r="AY29" s="1495"/>
      <c r="AZ29" s="1495"/>
      <c r="BA29" s="1495"/>
      <c r="BB29" s="1495">
        <v>
148</v>
      </c>
      <c r="BC29" s="1495"/>
      <c r="BD29" s="1495"/>
      <c r="BE29" s="1495"/>
      <c r="BF29" s="1495">
        <v>
2702</v>
      </c>
      <c r="BG29" s="1495"/>
      <c r="BH29" s="1495"/>
      <c r="BI29" s="1495"/>
      <c r="BJ29" s="1495"/>
      <c r="BK29" s="1495">
        <v>
2702</v>
      </c>
      <c r="BL29" s="1495"/>
      <c r="BM29" s="1495"/>
      <c r="BN29" s="1495"/>
      <c r="BO29" s="1488" t="s">
        <v>
1022</v>
      </c>
      <c r="BP29" s="1488"/>
      <c r="BQ29" s="1488"/>
      <c r="BR29" s="1527"/>
      <c r="BS29" s="1521"/>
      <c r="BT29" s="1522"/>
      <c r="BU29" s="1522"/>
      <c r="BV29" s="1522"/>
      <c r="BW29" s="1523"/>
      <c r="BX29" s="1497" t="s">
        <v>
418</v>
      </c>
      <c r="BY29" s="1498"/>
      <c r="BZ29" s="1499"/>
      <c r="CA29" s="1497" t="s">
        <v>
548</v>
      </c>
      <c r="CB29" s="1498"/>
      <c r="CC29" s="1499"/>
      <c r="CD29" s="1497" t="s">
        <v>
547</v>
      </c>
      <c r="CE29" s="1498"/>
      <c r="CF29" s="1499"/>
      <c r="CG29" s="1497" t="s">
        <v>
546</v>
      </c>
      <c r="CH29" s="1498"/>
      <c r="CI29" s="1499"/>
      <c r="CJ29" s="1497" t="s">
        <v>
418</v>
      </c>
      <c r="CK29" s="1498"/>
      <c r="CL29" s="1499"/>
      <c r="CM29" s="1497" t="s">
        <v>
83</v>
      </c>
      <c r="CN29" s="1498"/>
      <c r="CO29" s="1499"/>
      <c r="CP29" s="1497" t="s">
        <v>
84</v>
      </c>
      <c r="CQ29" s="1498"/>
      <c r="CR29" s="1499"/>
      <c r="CS29" s="1497" t="s">
        <v>
418</v>
      </c>
      <c r="CT29" s="1498"/>
      <c r="CU29" s="1499"/>
      <c r="CV29" s="1497" t="s">
        <v>
83</v>
      </c>
      <c r="CW29" s="1498"/>
      <c r="CX29" s="1499"/>
      <c r="CY29" s="1497" t="s">
        <v>
84</v>
      </c>
      <c r="CZ29" s="1498"/>
      <c r="DA29" s="1499"/>
      <c r="DB29" s="43"/>
      <c r="DC29" s="43"/>
      <c r="DD29" s="43"/>
      <c r="DE29" s="43"/>
      <c r="DF29" s="43"/>
      <c r="DG29" s="43"/>
      <c r="DH29" s="43"/>
      <c r="DI29" s="43"/>
      <c r="DJ29" s="43"/>
      <c r="DK29" s="43"/>
      <c r="DL29" s="43"/>
      <c r="DM29" s="43"/>
      <c r="DN29" s="43"/>
      <c r="DO29" s="43"/>
      <c r="DP29" s="43"/>
    </row>
    <row r="30" spans="1:120" ht="18" customHeight="1" x14ac:dyDescent="0.15">
      <c r="A30" s="933" t="s">
        <v>
853</v>
      </c>
      <c r="B30" s="563"/>
      <c r="C30" s="563"/>
      <c r="D30" s="563"/>
      <c r="E30" s="563"/>
      <c r="F30" s="1107" t="s">
        <v>
1056</v>
      </c>
      <c r="G30" s="563"/>
      <c r="H30" s="563"/>
      <c r="I30" s="563"/>
      <c r="J30" s="563"/>
      <c r="K30" s="563" t="s">
        <v>
273</v>
      </c>
      <c r="L30" s="563"/>
      <c r="M30" s="563"/>
      <c r="N30" s="563"/>
      <c r="O30" s="563" t="s">
        <v>
273</v>
      </c>
      <c r="P30" s="563"/>
      <c r="Q30" s="563"/>
      <c r="R30" s="563"/>
      <c r="S30" s="563" t="s">
        <v>
273</v>
      </c>
      <c r="T30" s="563"/>
      <c r="U30" s="563"/>
      <c r="V30" s="563"/>
      <c r="W30" s="563" t="s">
        <v>
273</v>
      </c>
      <c r="X30" s="563"/>
      <c r="Y30" s="563"/>
      <c r="Z30" s="563"/>
      <c r="AA30" s="563"/>
      <c r="AB30" s="563" t="s">
        <v>
273</v>
      </c>
      <c r="AC30" s="563"/>
      <c r="AD30" s="563"/>
      <c r="AE30" s="563"/>
      <c r="AF30" s="563" t="s">
        <v>
273</v>
      </c>
      <c r="AG30" s="563"/>
      <c r="AH30" s="563"/>
      <c r="AI30" s="934"/>
      <c r="AJ30" s="1501" t="s">
        <v>
866</v>
      </c>
      <c r="AK30" s="1501"/>
      <c r="AL30" s="1501"/>
      <c r="AM30" s="1501"/>
      <c r="AN30" s="1502"/>
      <c r="AO30" s="1490">
        <v>
3</v>
      </c>
      <c r="AP30" s="1491"/>
      <c r="AQ30" s="1491"/>
      <c r="AR30" s="1491"/>
      <c r="AS30" s="1491"/>
      <c r="AT30" s="1506">
        <v>
289</v>
      </c>
      <c r="AU30" s="1506"/>
      <c r="AV30" s="1506"/>
      <c r="AW30" s="1506"/>
      <c r="AX30" s="1506">
        <v>
136</v>
      </c>
      <c r="AY30" s="1506"/>
      <c r="AZ30" s="1506"/>
      <c r="BA30" s="1506"/>
      <c r="BB30" s="1506">
        <v>
153</v>
      </c>
      <c r="BC30" s="1506"/>
      <c r="BD30" s="1506"/>
      <c r="BE30" s="1506"/>
      <c r="BF30" s="1506">
        <v>
2738</v>
      </c>
      <c r="BG30" s="1506"/>
      <c r="BH30" s="1506"/>
      <c r="BI30" s="1506"/>
      <c r="BJ30" s="1506"/>
      <c r="BK30" s="1506">
        <v>
2738</v>
      </c>
      <c r="BL30" s="1506"/>
      <c r="BM30" s="1506"/>
      <c r="BN30" s="1506"/>
      <c r="BO30" s="1491" t="s">
        <v>
1022</v>
      </c>
      <c r="BP30" s="1491"/>
      <c r="BQ30" s="1491"/>
      <c r="BR30" s="1528"/>
      <c r="BS30" s="1503" t="s">
        <v>
1015</v>
      </c>
      <c r="BT30" s="1504"/>
      <c r="BU30" s="1504"/>
      <c r="BV30" s="1504"/>
      <c r="BW30" s="1505"/>
      <c r="BX30" s="1500">
        <v>
3</v>
      </c>
      <c r="BY30" s="1489"/>
      <c r="BZ30" s="1489"/>
      <c r="CA30" s="1489" t="s">
        <v>
273</v>
      </c>
      <c r="CB30" s="1489"/>
      <c r="CC30" s="1489"/>
      <c r="CD30" s="1489" t="s">
        <v>
273</v>
      </c>
      <c r="CE30" s="1489"/>
      <c r="CF30" s="1489"/>
      <c r="CG30" s="1489">
        <v>
3</v>
      </c>
      <c r="CH30" s="1489"/>
      <c r="CI30" s="1489"/>
      <c r="CJ30" s="1489">
        <v>
101</v>
      </c>
      <c r="CK30" s="1489"/>
      <c r="CL30" s="1489"/>
      <c r="CM30" s="1489">
        <v>
65</v>
      </c>
      <c r="CN30" s="1489"/>
      <c r="CO30" s="1489"/>
      <c r="CP30" s="1489">
        <v>
36</v>
      </c>
      <c r="CQ30" s="1489"/>
      <c r="CR30" s="1489"/>
      <c r="CS30" s="1496">
        <v>
1628</v>
      </c>
      <c r="CT30" s="1496"/>
      <c r="CU30" s="1496"/>
      <c r="CV30" s="1496">
        <v>
804</v>
      </c>
      <c r="CW30" s="1496"/>
      <c r="CX30" s="1496"/>
      <c r="CY30" s="1496">
        <v>
824</v>
      </c>
      <c r="CZ30" s="1496"/>
      <c r="DA30" s="1515"/>
      <c r="DB30" s="43"/>
      <c r="DC30" s="43"/>
      <c r="DD30" s="43"/>
      <c r="DE30" s="43"/>
      <c r="DF30" s="43"/>
      <c r="DG30" s="43"/>
      <c r="DH30" s="43"/>
      <c r="DI30" s="43"/>
      <c r="DJ30" s="43"/>
      <c r="DK30" s="43"/>
      <c r="DL30" s="43"/>
      <c r="DM30" s="43"/>
      <c r="DN30" s="43"/>
      <c r="DO30" s="43"/>
      <c r="DP30" s="43"/>
    </row>
    <row r="31" spans="1:120" ht="18" customHeight="1" x14ac:dyDescent="0.15">
      <c r="A31" s="43"/>
      <c r="C31" s="11" t="s">
        <v>
436</v>
      </c>
      <c r="D31" s="11"/>
      <c r="E31" s="11"/>
      <c r="F31" s="11"/>
      <c r="G31" s="11"/>
      <c r="H31" s="11"/>
      <c r="I31" s="11"/>
      <c r="J31" s="11"/>
      <c r="K31" s="11"/>
      <c r="L31" s="11"/>
      <c r="M31" s="11"/>
      <c r="N31" s="11"/>
      <c r="O31" s="11"/>
      <c r="P31" s="11"/>
      <c r="Q31" s="11"/>
      <c r="R31" s="11"/>
      <c r="S31" s="11"/>
      <c r="T31" s="11"/>
      <c r="U31" s="11"/>
      <c r="V31" s="11"/>
      <c r="W31" s="5"/>
      <c r="X31" s="5"/>
      <c r="Y31" s="5"/>
      <c r="Z31" s="5"/>
      <c r="AA31" s="5"/>
      <c r="AB31" s="5"/>
      <c r="AC31" s="5"/>
      <c r="AD31" s="5"/>
      <c r="AE31" s="5"/>
      <c r="AF31" s="5"/>
      <c r="AG31" s="5"/>
      <c r="AH31" s="5"/>
      <c r="AI31" s="5"/>
      <c r="AJ31" s="125"/>
      <c r="AK31" s="125"/>
      <c r="AL31" s="82" t="s">
        <v>
436</v>
      </c>
      <c r="AM31" s="125"/>
      <c r="AN31" s="125"/>
      <c r="AO31" s="125"/>
      <c r="AP31" s="125"/>
      <c r="AQ31" s="125"/>
      <c r="AR31" s="125"/>
      <c r="AS31" s="125"/>
      <c r="AT31" s="125"/>
      <c r="AU31" s="125"/>
      <c r="AV31" s="125"/>
      <c r="AW31" s="137"/>
      <c r="AX31" s="77"/>
      <c r="AY31" s="77"/>
      <c r="AZ31" s="77"/>
      <c r="BA31" s="77"/>
      <c r="BB31" s="77"/>
      <c r="BC31" s="77"/>
      <c r="BD31" s="77"/>
      <c r="BE31" s="77"/>
      <c r="BF31" s="77"/>
      <c r="BG31" s="77"/>
      <c r="BH31" s="77"/>
      <c r="BI31" s="77"/>
      <c r="BJ31" s="77"/>
      <c r="BK31" s="77"/>
      <c r="BL31" s="77"/>
      <c r="BM31" s="77"/>
      <c r="BN31" s="77"/>
      <c r="BO31" s="77"/>
      <c r="BP31" s="77"/>
      <c r="BQ31" s="77"/>
      <c r="BR31" s="129"/>
      <c r="BS31" s="1492" t="s">
        <v>
1016</v>
      </c>
      <c r="BT31" s="1493"/>
      <c r="BU31" s="1493"/>
      <c r="BV31" s="1493"/>
      <c r="BW31" s="1494"/>
      <c r="BX31" s="1487">
        <v>
3</v>
      </c>
      <c r="BY31" s="1488"/>
      <c r="BZ31" s="1488"/>
      <c r="CA31" s="1488" t="s">
        <v>
3</v>
      </c>
      <c r="CB31" s="1488"/>
      <c r="CC31" s="1488"/>
      <c r="CD31" s="1488" t="s">
        <v>
1000</v>
      </c>
      <c r="CE31" s="1488"/>
      <c r="CF31" s="1488"/>
      <c r="CG31" s="1488">
        <v>
3</v>
      </c>
      <c r="CH31" s="1488"/>
      <c r="CI31" s="1488"/>
      <c r="CJ31" s="1488">
        <v>
98</v>
      </c>
      <c r="CK31" s="1488"/>
      <c r="CL31" s="1488"/>
      <c r="CM31" s="1488">
        <v>
64</v>
      </c>
      <c r="CN31" s="1488"/>
      <c r="CO31" s="1488"/>
      <c r="CP31" s="1488">
        <v>
34</v>
      </c>
      <c r="CQ31" s="1488"/>
      <c r="CR31" s="1488"/>
      <c r="CS31" s="1495">
        <v>
1717</v>
      </c>
      <c r="CT31" s="1495"/>
      <c r="CU31" s="1495"/>
      <c r="CV31" s="1495">
        <v>
847</v>
      </c>
      <c r="CW31" s="1495"/>
      <c r="CX31" s="1495"/>
      <c r="CY31" s="1495">
        <v>
870</v>
      </c>
      <c r="CZ31" s="1495"/>
      <c r="DA31" s="1517"/>
      <c r="DB31" s="43"/>
      <c r="DC31" s="43"/>
      <c r="DD31" s="43"/>
      <c r="DE31" s="43"/>
      <c r="DF31" s="43"/>
      <c r="DG31" s="43"/>
      <c r="DH31" s="43"/>
      <c r="DI31" s="43"/>
      <c r="DJ31" s="43"/>
      <c r="DK31" s="43"/>
      <c r="DL31" s="43"/>
      <c r="DM31" s="43"/>
      <c r="DN31" s="43"/>
      <c r="DO31" s="43"/>
      <c r="DP31" s="43"/>
    </row>
    <row r="32" spans="1:120" ht="18" customHeight="1" x14ac:dyDescent="0.15">
      <c r="A32" s="43"/>
      <c r="B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136"/>
      <c r="AK32" s="122"/>
      <c r="AL32" s="82"/>
      <c r="AM32" s="82"/>
      <c r="AN32" s="82"/>
      <c r="AO32" s="82"/>
      <c r="AP32" s="82"/>
      <c r="AQ32" s="82"/>
      <c r="AR32" s="82"/>
      <c r="AS32" s="82"/>
      <c r="AT32" s="82"/>
      <c r="AU32" s="82"/>
      <c r="AV32" s="82"/>
      <c r="AW32" s="82"/>
      <c r="AX32" s="82"/>
      <c r="AY32" s="82"/>
      <c r="AZ32" s="134"/>
      <c r="BA32" s="77"/>
      <c r="BB32" s="77"/>
      <c r="BC32" s="77"/>
      <c r="BD32" s="77"/>
      <c r="BE32" s="77"/>
      <c r="BF32" s="77"/>
      <c r="BG32" s="77"/>
      <c r="BH32" s="77"/>
      <c r="BI32" s="77"/>
      <c r="BJ32" s="77"/>
      <c r="BK32" s="77"/>
      <c r="BL32" s="77"/>
      <c r="BM32" s="77"/>
      <c r="BN32" s="77"/>
      <c r="BO32" s="77"/>
      <c r="BP32" s="77"/>
      <c r="BQ32" s="77"/>
      <c r="BR32" s="77"/>
      <c r="BS32" s="1492" t="s">
        <v>
1017</v>
      </c>
      <c r="BT32" s="1493"/>
      <c r="BU32" s="1493"/>
      <c r="BV32" s="1493"/>
      <c r="BW32" s="1494"/>
      <c r="BX32" s="1487">
        <v>
3</v>
      </c>
      <c r="BY32" s="1488"/>
      <c r="BZ32" s="1488"/>
      <c r="CA32" s="1488" t="s">
        <v>
1000</v>
      </c>
      <c r="CB32" s="1488"/>
      <c r="CC32" s="1488"/>
      <c r="CD32" s="1488" t="s">
        <v>
1000</v>
      </c>
      <c r="CE32" s="1488"/>
      <c r="CF32" s="1488"/>
      <c r="CG32" s="1488">
        <v>
3</v>
      </c>
      <c r="CH32" s="1488"/>
      <c r="CI32" s="1488"/>
      <c r="CJ32" s="1488">
        <v>
94</v>
      </c>
      <c r="CK32" s="1488"/>
      <c r="CL32" s="1488"/>
      <c r="CM32" s="1488">
        <v>
57</v>
      </c>
      <c r="CN32" s="1488"/>
      <c r="CO32" s="1488"/>
      <c r="CP32" s="1488">
        <v>
37</v>
      </c>
      <c r="CQ32" s="1488"/>
      <c r="CR32" s="1488"/>
      <c r="CS32" s="1495">
        <v>
1761</v>
      </c>
      <c r="CT32" s="1495"/>
      <c r="CU32" s="1495"/>
      <c r="CV32" s="1495">
        <v>
929</v>
      </c>
      <c r="CW32" s="1495"/>
      <c r="CX32" s="1495"/>
      <c r="CY32" s="1495">
        <v>
832</v>
      </c>
      <c r="CZ32" s="1495"/>
      <c r="DA32" s="1517"/>
      <c r="DB32" s="43"/>
      <c r="DC32" s="43"/>
      <c r="DD32" s="43"/>
      <c r="DE32" s="43"/>
      <c r="DF32" s="43"/>
      <c r="DG32" s="43"/>
      <c r="DH32" s="43"/>
      <c r="DI32" s="43"/>
      <c r="DJ32" s="43"/>
      <c r="DK32" s="43"/>
      <c r="DL32" s="43"/>
      <c r="DM32" s="43"/>
      <c r="DN32" s="43"/>
      <c r="DO32" s="43"/>
      <c r="DP32" s="43"/>
    </row>
    <row r="33" spans="1:120" ht="18" customHeight="1" x14ac:dyDescent="0.15">
      <c r="A33" s="8"/>
      <c r="C33" s="545" t="s">
        <v>
529</v>
      </c>
      <c r="D33" s="545"/>
      <c r="E33" s="53" t="s">
        <v>
3</v>
      </c>
      <c r="F33" s="53" t="s">
        <v>
96</v>
      </c>
      <c r="G33" s="53"/>
      <c r="H33" s="11" t="s">
        <v>
564</v>
      </c>
      <c r="I33" s="11"/>
      <c r="J33" s="11"/>
      <c r="K33" s="11"/>
      <c r="L33" s="11"/>
      <c r="M33" s="11"/>
      <c r="N33" s="11"/>
      <c r="O33" s="11"/>
      <c r="P33" s="11"/>
      <c r="Q33" s="11"/>
      <c r="R33" s="11"/>
      <c r="S33" s="11"/>
      <c r="T33" s="11"/>
      <c r="U33" s="11"/>
      <c r="V33" s="11"/>
      <c r="W33" s="11"/>
      <c r="X33" s="11"/>
      <c r="Y33" s="11"/>
      <c r="Z33" s="11"/>
      <c r="AA33" s="11"/>
      <c r="AB33" s="11"/>
      <c r="AC33" s="5"/>
      <c r="AD33" s="5"/>
      <c r="AE33" s="5"/>
      <c r="AF33" s="5"/>
      <c r="AG33" s="5"/>
      <c r="AH33" s="5"/>
      <c r="AI33" s="5"/>
      <c r="AJ33" s="136"/>
      <c r="AK33" s="122"/>
      <c r="AL33" s="82"/>
      <c r="AM33" s="82"/>
      <c r="AN33" s="82"/>
      <c r="AO33" s="82"/>
      <c r="AP33" s="82"/>
      <c r="AQ33" s="82"/>
      <c r="AR33" s="82"/>
      <c r="AS33" s="82"/>
      <c r="AT33" s="82"/>
      <c r="AU33" s="82"/>
      <c r="AV33" s="82"/>
      <c r="AW33" s="82"/>
      <c r="AX33" s="82"/>
      <c r="AY33" s="82"/>
      <c r="AZ33" s="134"/>
      <c r="BA33" s="77"/>
      <c r="BB33" s="77"/>
      <c r="BC33" s="77"/>
      <c r="BD33" s="77"/>
      <c r="BE33" s="77"/>
      <c r="BF33" s="77"/>
      <c r="BG33" s="77"/>
      <c r="BH33" s="77"/>
      <c r="BI33" s="77"/>
      <c r="BJ33" s="77"/>
      <c r="BK33" s="77"/>
      <c r="BL33" s="77"/>
      <c r="BM33" s="77"/>
      <c r="BN33" s="77"/>
      <c r="BO33" s="77"/>
      <c r="BP33" s="77"/>
      <c r="BQ33" s="77"/>
      <c r="BR33" s="77"/>
      <c r="BS33" s="1518" t="s">
        <v>
873</v>
      </c>
      <c r="BT33" s="1501"/>
      <c r="BU33" s="1501"/>
      <c r="BV33" s="1501"/>
      <c r="BW33" s="1502"/>
      <c r="BX33" s="1490">
        <v>
3</v>
      </c>
      <c r="BY33" s="1491"/>
      <c r="BZ33" s="1491"/>
      <c r="CA33" s="1491" t="s">
        <v>
1000</v>
      </c>
      <c r="CB33" s="1491"/>
      <c r="CC33" s="1491"/>
      <c r="CD33" s="1491" t="s">
        <v>
1000</v>
      </c>
      <c r="CE33" s="1491"/>
      <c r="CF33" s="1491"/>
      <c r="CG33" s="1491">
        <v>
3</v>
      </c>
      <c r="CH33" s="1491"/>
      <c r="CI33" s="1491"/>
      <c r="CJ33" s="1491">
        <v>
93</v>
      </c>
      <c r="CK33" s="1491"/>
      <c r="CL33" s="1491"/>
      <c r="CM33" s="1491">
        <v>
64</v>
      </c>
      <c r="CN33" s="1491"/>
      <c r="CO33" s="1491"/>
      <c r="CP33" s="1491">
        <v>
29</v>
      </c>
      <c r="CQ33" s="1491"/>
      <c r="CR33" s="1491"/>
      <c r="CS33" s="1506">
        <v>
2015</v>
      </c>
      <c r="CT33" s="1506"/>
      <c r="CU33" s="1506"/>
      <c r="CV33" s="1506">
        <v>
1149</v>
      </c>
      <c r="CW33" s="1506"/>
      <c r="CX33" s="1506"/>
      <c r="CY33" s="1506">
        <v>
896</v>
      </c>
      <c r="CZ33" s="1506"/>
      <c r="DA33" s="1516"/>
      <c r="DB33" s="43"/>
      <c r="DC33" s="43"/>
      <c r="DD33" s="43"/>
      <c r="DE33" s="43"/>
      <c r="DF33" s="43"/>
      <c r="DG33" s="43"/>
      <c r="DH33" s="43"/>
      <c r="DI33" s="43"/>
      <c r="DJ33" s="43"/>
      <c r="DK33" s="43"/>
      <c r="DL33" s="43"/>
      <c r="DM33" s="43"/>
      <c r="DN33" s="43"/>
      <c r="DO33" s="43"/>
      <c r="DP33" s="43"/>
    </row>
    <row r="34" spans="1:120" ht="18" customHeight="1" x14ac:dyDescent="0.15">
      <c r="A34" s="5"/>
      <c r="B34" s="5"/>
      <c r="C34" s="5"/>
      <c r="E34" s="5"/>
      <c r="F34" s="5"/>
      <c r="G34" s="5"/>
      <c r="H34" s="11" t="s">
        <v>
49</v>
      </c>
      <c r="I34" s="11"/>
      <c r="J34" s="11"/>
      <c r="K34" s="11"/>
      <c r="L34" s="11"/>
      <c r="M34" s="11"/>
      <c r="N34" s="5"/>
      <c r="O34" s="5"/>
      <c r="P34" s="5"/>
      <c r="Q34" s="5"/>
      <c r="R34" s="5"/>
      <c r="S34" s="5"/>
      <c r="T34" s="5"/>
      <c r="U34" s="5"/>
      <c r="V34" s="5"/>
      <c r="W34" s="5"/>
      <c r="X34" s="5"/>
      <c r="Y34" s="5"/>
      <c r="Z34" s="5"/>
      <c r="AA34" s="5"/>
      <c r="AB34" s="5"/>
      <c r="AC34" s="5"/>
      <c r="AD34" s="5"/>
      <c r="AE34" s="5"/>
      <c r="AF34" s="5"/>
      <c r="AG34" s="5"/>
      <c r="AH34" s="5"/>
      <c r="AI34" s="5"/>
      <c r="AJ34" s="125"/>
      <c r="AK34" s="125"/>
      <c r="AL34" s="125"/>
      <c r="AM34" s="125"/>
      <c r="AN34" s="125"/>
      <c r="AO34" s="125"/>
      <c r="AP34" s="125"/>
      <c r="AQ34" s="125"/>
      <c r="AR34" s="125"/>
      <c r="AS34" s="125"/>
      <c r="AT34" s="125"/>
      <c r="AU34" s="125"/>
      <c r="AV34" s="125"/>
      <c r="AW34" s="125"/>
      <c r="AX34" s="125"/>
      <c r="AY34" s="125"/>
      <c r="AZ34" s="77"/>
      <c r="BA34" s="77"/>
      <c r="BB34" s="77"/>
      <c r="BC34" s="77"/>
      <c r="BD34" s="77"/>
      <c r="BE34" s="77"/>
      <c r="BF34" s="77" t="s">
        <v>
20</v>
      </c>
      <c r="BG34" s="77"/>
      <c r="BH34" s="125"/>
      <c r="BI34" s="125"/>
      <c r="BJ34" s="125"/>
      <c r="BK34" s="125"/>
      <c r="BL34" s="125"/>
      <c r="BM34" s="125"/>
      <c r="BN34" s="125"/>
      <c r="BO34" s="125"/>
      <c r="BP34" s="125"/>
      <c r="BQ34" s="125"/>
      <c r="BR34" s="125"/>
      <c r="BS34" s="409"/>
      <c r="BT34" s="408"/>
      <c r="BU34" s="135" t="s">
        <v>
545</v>
      </c>
      <c r="BV34" s="135"/>
      <c r="BW34" s="135"/>
      <c r="BX34" s="135"/>
      <c r="BY34" s="135"/>
      <c r="BZ34" s="135"/>
      <c r="CA34" s="135"/>
      <c r="CB34" s="135"/>
      <c r="CC34" s="135"/>
      <c r="CD34" s="135"/>
      <c r="CE34" s="135"/>
      <c r="CF34" s="135"/>
      <c r="CG34" s="77"/>
      <c r="CH34" s="77"/>
      <c r="CI34" s="77"/>
      <c r="CJ34" s="77"/>
      <c r="CK34" s="77"/>
      <c r="CL34" s="77"/>
      <c r="CM34" s="77"/>
      <c r="CN34" s="77"/>
      <c r="CO34" s="77"/>
      <c r="CP34" s="77"/>
      <c r="CQ34" s="77"/>
      <c r="CR34" s="77"/>
      <c r="CS34" s="77"/>
      <c r="CT34" s="77"/>
      <c r="CU34" s="77"/>
      <c r="CV34" s="77"/>
      <c r="CW34" s="77"/>
      <c r="CX34" s="77"/>
      <c r="CY34" s="77"/>
      <c r="CZ34" s="77"/>
      <c r="DA34" s="77"/>
      <c r="DB34" s="43"/>
      <c r="DC34" s="43"/>
      <c r="DD34" s="43"/>
      <c r="DE34" s="43"/>
      <c r="DF34" s="43"/>
      <c r="DG34" s="43"/>
      <c r="DH34" s="43"/>
      <c r="DI34" s="43"/>
      <c r="DJ34" s="43"/>
      <c r="DK34" s="43"/>
      <c r="DL34" s="43"/>
      <c r="DM34" s="43"/>
      <c r="DN34" s="43"/>
      <c r="DO34" s="43"/>
      <c r="DP34" s="43"/>
    </row>
    <row r="35" spans="1:120" ht="18" customHeight="1" x14ac:dyDescent="0.15">
      <c r="A35" s="785" t="s">
        <v>
7</v>
      </c>
      <c r="B35" s="786"/>
      <c r="C35" s="786"/>
      <c r="D35" s="786"/>
      <c r="E35" s="786"/>
      <c r="F35" s="786"/>
      <c r="G35" s="786"/>
      <c r="H35" s="787"/>
      <c r="I35" s="785" t="s">
        <v>
517</v>
      </c>
      <c r="J35" s="786"/>
      <c r="K35" s="786"/>
      <c r="L35" s="786"/>
      <c r="M35" s="786"/>
      <c r="N35" s="786"/>
      <c r="O35" s="786"/>
      <c r="P35" s="786"/>
      <c r="Q35" s="787"/>
      <c r="R35" s="785" t="s">
        <v>
518</v>
      </c>
      <c r="S35" s="786"/>
      <c r="T35" s="786"/>
      <c r="U35" s="786"/>
      <c r="V35" s="786"/>
      <c r="W35" s="786"/>
      <c r="X35" s="786"/>
      <c r="Y35" s="786"/>
      <c r="Z35" s="787"/>
      <c r="AA35" s="785" t="s">
        <v>
519</v>
      </c>
      <c r="AB35" s="786"/>
      <c r="AC35" s="786"/>
      <c r="AD35" s="786"/>
      <c r="AE35" s="786"/>
      <c r="AF35" s="786"/>
      <c r="AG35" s="786"/>
      <c r="AH35" s="786"/>
      <c r="AI35" s="787"/>
      <c r="AJ35" s="1520" t="s">
        <v>
279</v>
      </c>
      <c r="AK35" s="1520"/>
      <c r="AL35" s="1520"/>
      <c r="AM35" s="1507" t="s">
        <v>
544</v>
      </c>
      <c r="AN35" s="1507"/>
      <c r="AO35" s="1507"/>
      <c r="AP35" s="1507"/>
      <c r="AQ35" s="1507"/>
      <c r="AR35" s="1507"/>
      <c r="AS35" s="1507"/>
      <c r="AT35" s="1507"/>
      <c r="AU35" s="1507"/>
      <c r="AV35" s="125"/>
      <c r="AW35" s="125"/>
      <c r="AX35" s="77"/>
      <c r="AY35" s="77"/>
      <c r="AZ35" s="77" t="s">
        <v>
20</v>
      </c>
      <c r="BA35" s="77"/>
      <c r="BB35" s="77"/>
      <c r="BC35" s="77"/>
      <c r="BD35" s="77"/>
      <c r="BE35" s="77"/>
      <c r="BF35" s="77"/>
      <c r="BG35" s="77"/>
      <c r="BH35" s="125"/>
      <c r="BI35" s="125"/>
      <c r="BJ35" s="125"/>
      <c r="BK35" s="125"/>
      <c r="BL35" s="125"/>
      <c r="BM35" s="125"/>
      <c r="BN35" s="125"/>
      <c r="BO35" s="125"/>
      <c r="BP35" s="125"/>
      <c r="BQ35" s="125"/>
      <c r="BR35" s="125"/>
      <c r="BS35" s="125"/>
      <c r="BT35" s="122"/>
      <c r="BU35" s="411" t="s">
        <v>
436</v>
      </c>
      <c r="BV35" s="125"/>
      <c r="BW35" s="125"/>
      <c r="BX35" s="125"/>
      <c r="BY35" s="125"/>
      <c r="BZ35" s="125"/>
      <c r="CA35" s="125"/>
      <c r="CB35" s="125"/>
      <c r="CC35" s="125"/>
      <c r="CD35" s="125"/>
      <c r="CE35" s="125"/>
      <c r="CF35" s="125"/>
      <c r="CG35" s="411"/>
      <c r="CH35" s="411"/>
      <c r="CI35" s="411"/>
      <c r="CJ35" s="411"/>
      <c r="CK35" s="411"/>
      <c r="CL35" s="411"/>
      <c r="CM35" s="411"/>
      <c r="CN35" s="411"/>
      <c r="CO35" s="77"/>
      <c r="CP35" s="77"/>
      <c r="CQ35" s="77"/>
      <c r="CR35" s="77"/>
      <c r="CS35" s="77"/>
      <c r="CT35" s="77"/>
      <c r="CU35" s="77"/>
      <c r="CV35" s="77"/>
      <c r="CW35" s="77"/>
      <c r="CX35" s="77"/>
      <c r="CY35" s="77"/>
      <c r="CZ35" s="77"/>
      <c r="DA35" s="77"/>
      <c r="DB35" s="43"/>
      <c r="DC35" s="43"/>
      <c r="DD35" s="43"/>
      <c r="DE35" s="43"/>
      <c r="DF35" s="43"/>
      <c r="DG35" s="43"/>
      <c r="DH35" s="43"/>
      <c r="DI35" s="43"/>
      <c r="DJ35" s="43"/>
      <c r="DK35" s="43"/>
      <c r="DL35" s="43"/>
      <c r="DM35" s="43"/>
      <c r="DN35" s="43"/>
      <c r="DO35" s="43"/>
      <c r="DP35" s="43"/>
    </row>
    <row r="36" spans="1:120" ht="18" customHeight="1" x14ac:dyDescent="0.15">
      <c r="A36" s="1557" t="s">
        <v>
13</v>
      </c>
      <c r="B36" s="1372"/>
      <c r="C36" s="1372"/>
      <c r="D36" s="738">
        <v>
28</v>
      </c>
      <c r="E36" s="738"/>
      <c r="F36" s="1374" t="s">
        <v>
14</v>
      </c>
      <c r="G36" s="1374"/>
      <c r="H36" s="1375"/>
      <c r="I36" s="1547">
        <v>
2240</v>
      </c>
      <c r="J36" s="1548"/>
      <c r="K36" s="1548"/>
      <c r="L36" s="1548"/>
      <c r="M36" s="1548"/>
      <c r="N36" s="1548"/>
      <c r="O36" s="1548"/>
      <c r="P36" s="1548"/>
      <c r="Q36" s="1548"/>
      <c r="R36" s="1548">
        <v>
180</v>
      </c>
      <c r="S36" s="1548"/>
      <c r="T36" s="1548"/>
      <c r="U36" s="1548"/>
      <c r="V36" s="1548"/>
      <c r="W36" s="1548"/>
      <c r="X36" s="1548"/>
      <c r="Y36" s="1548"/>
      <c r="Z36" s="1548"/>
      <c r="AA36" s="1548">
        <v>
5210</v>
      </c>
      <c r="AB36" s="1548"/>
      <c r="AC36" s="1548"/>
      <c r="AD36" s="1548"/>
      <c r="AE36" s="1548"/>
      <c r="AF36" s="1548"/>
      <c r="AG36" s="1548"/>
      <c r="AH36" s="1548"/>
      <c r="AI36" s="1566"/>
      <c r="AJ36" s="1520"/>
      <c r="AK36" s="1520"/>
      <c r="AL36" s="1520"/>
      <c r="AM36" s="1507"/>
      <c r="AN36" s="1507"/>
      <c r="AO36" s="1507"/>
      <c r="AP36" s="1507"/>
      <c r="AQ36" s="1507"/>
      <c r="AR36" s="1507"/>
      <c r="AS36" s="1507"/>
      <c r="AT36" s="1507"/>
      <c r="AU36" s="1507"/>
      <c r="AV36" s="125"/>
      <c r="AW36" s="125"/>
      <c r="AX36" s="77"/>
      <c r="AY36" s="77"/>
      <c r="AZ36" s="77"/>
      <c r="BA36" s="77"/>
      <c r="BB36" s="77"/>
      <c r="BC36" s="77"/>
      <c r="BD36" s="77"/>
      <c r="BE36" s="77"/>
      <c r="BF36" s="77"/>
      <c r="BG36" s="77"/>
      <c r="BH36" s="125"/>
      <c r="BI36" s="125"/>
      <c r="BJ36" s="125"/>
      <c r="BK36" s="125"/>
      <c r="BL36" s="125"/>
      <c r="BM36" s="125"/>
      <c r="BN36" s="125"/>
      <c r="BO36" s="125"/>
      <c r="BP36" s="125"/>
      <c r="BQ36" s="125"/>
      <c r="BR36" s="125"/>
      <c r="BS36" s="125"/>
      <c r="BT36" s="82"/>
      <c r="BU36" s="82"/>
      <c r="BV36" s="82"/>
      <c r="BW36" s="82"/>
      <c r="BX36" s="82"/>
      <c r="BY36" s="82"/>
      <c r="BZ36" s="82"/>
      <c r="CA36" s="82"/>
      <c r="CB36" s="82"/>
      <c r="CC36" s="82"/>
      <c r="CD36" s="82"/>
      <c r="CE36" s="82"/>
      <c r="CF36" s="82"/>
      <c r="CG36" s="134"/>
      <c r="CH36" s="134"/>
      <c r="CI36" s="134"/>
      <c r="CJ36" s="134"/>
      <c r="CK36" s="134"/>
      <c r="CL36" s="134"/>
      <c r="CM36" s="134"/>
      <c r="CN36" s="134"/>
      <c r="CO36" s="77"/>
      <c r="CP36" s="77"/>
      <c r="CQ36" s="77"/>
      <c r="CR36" s="77"/>
      <c r="CS36" s="77"/>
      <c r="CT36" s="77"/>
      <c r="CU36" s="77"/>
      <c r="CV36" s="77"/>
      <c r="CW36" s="77"/>
      <c r="CX36" s="77"/>
      <c r="CY36" s="77"/>
      <c r="CZ36" s="77"/>
      <c r="DA36" s="77"/>
      <c r="DB36" s="43"/>
      <c r="DC36" s="43"/>
      <c r="DD36" s="43"/>
      <c r="DE36" s="43"/>
      <c r="DF36" s="43"/>
      <c r="DG36" s="43"/>
      <c r="DH36" s="43"/>
      <c r="DI36" s="43"/>
      <c r="DJ36" s="43"/>
      <c r="DK36" s="43"/>
      <c r="DL36" s="43"/>
      <c r="DM36" s="43"/>
      <c r="DN36" s="43"/>
      <c r="DO36" s="43"/>
      <c r="DP36" s="43"/>
    </row>
    <row r="37" spans="1:120" ht="18" customHeight="1" x14ac:dyDescent="0.15">
      <c r="A37" s="390"/>
      <c r="B37" s="202"/>
      <c r="C37" s="202"/>
      <c r="D37" s="736">
        <v>
29</v>
      </c>
      <c r="E37" s="736"/>
      <c r="F37" s="1020" t="s">
        <v>
14</v>
      </c>
      <c r="G37" s="1020"/>
      <c r="H37" s="1376"/>
      <c r="I37" s="1549">
        <v>
2194</v>
      </c>
      <c r="J37" s="1550"/>
      <c r="K37" s="1550"/>
      <c r="L37" s="1550"/>
      <c r="M37" s="1550"/>
      <c r="N37" s="1550"/>
      <c r="O37" s="1550"/>
      <c r="P37" s="1550"/>
      <c r="Q37" s="1550"/>
      <c r="R37" s="1550">
        <v>
180</v>
      </c>
      <c r="S37" s="1550"/>
      <c r="T37" s="1550"/>
      <c r="U37" s="1550"/>
      <c r="V37" s="1550"/>
      <c r="W37" s="1550"/>
      <c r="X37" s="1550"/>
      <c r="Y37" s="1550"/>
      <c r="Z37" s="1550"/>
      <c r="AA37" s="1550">
        <v>
5449</v>
      </c>
      <c r="AB37" s="1550"/>
      <c r="AC37" s="1550"/>
      <c r="AD37" s="1550"/>
      <c r="AE37" s="1550"/>
      <c r="AF37" s="1550"/>
      <c r="AG37" s="1550"/>
      <c r="AH37" s="1550"/>
      <c r="AI37" s="1565"/>
      <c r="AJ37" s="133"/>
      <c r="AK37" s="133"/>
      <c r="AL37" s="1514" t="s">
        <v>
284</v>
      </c>
      <c r="AM37" s="1514"/>
      <c r="AN37" s="132" t="s">
        <v>
3</v>
      </c>
      <c r="AO37" s="132" t="s">
        <v>
4</v>
      </c>
      <c r="AP37" s="132"/>
      <c r="AQ37" s="82" t="s">
        <v>
543</v>
      </c>
      <c r="AR37" s="131"/>
      <c r="AS37" s="131"/>
      <c r="AT37" s="131"/>
      <c r="AU37" s="131"/>
      <c r="AV37" s="125"/>
      <c r="AW37" s="125"/>
      <c r="AX37" s="77"/>
      <c r="AY37" s="77"/>
      <c r="AZ37" s="77"/>
      <c r="BA37" s="77"/>
      <c r="BB37" s="77"/>
      <c r="BC37" s="77"/>
      <c r="BD37" s="77"/>
      <c r="BE37" s="77"/>
      <c r="BF37" s="77"/>
      <c r="BG37" s="77"/>
      <c r="BH37" s="125"/>
      <c r="BI37" s="125"/>
      <c r="BJ37" s="125"/>
      <c r="BK37" s="125"/>
      <c r="BL37" s="125"/>
      <c r="BM37" s="125"/>
      <c r="BN37" s="125"/>
      <c r="BO37" s="125"/>
      <c r="BP37" s="125"/>
      <c r="BQ37" s="125"/>
      <c r="BR37" s="125"/>
      <c r="BS37" s="126"/>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43"/>
      <c r="DC37" s="43"/>
      <c r="DD37" s="43"/>
      <c r="DE37" s="43"/>
      <c r="DF37" s="43"/>
      <c r="DG37" s="43"/>
      <c r="DH37" s="43"/>
      <c r="DI37" s="43"/>
      <c r="DJ37" s="43"/>
      <c r="DK37" s="43"/>
      <c r="DL37" s="43"/>
      <c r="DM37" s="43"/>
      <c r="DN37" s="43"/>
      <c r="DO37" s="43"/>
      <c r="DP37" s="43"/>
    </row>
    <row r="38" spans="1:120" ht="18" customHeight="1" x14ac:dyDescent="0.15">
      <c r="A38" s="375"/>
      <c r="B38" s="376"/>
      <c r="C38" s="391"/>
      <c r="D38" s="731">
        <v>
30</v>
      </c>
      <c r="E38" s="731"/>
      <c r="F38" s="1559" t="s">
        <v>
14</v>
      </c>
      <c r="G38" s="1559"/>
      <c r="H38" s="1560"/>
      <c r="I38" s="1545">
        <v>
2084</v>
      </c>
      <c r="J38" s="1546"/>
      <c r="K38" s="1546"/>
      <c r="L38" s="1546"/>
      <c r="M38" s="1546"/>
      <c r="N38" s="1546"/>
      <c r="O38" s="1546"/>
      <c r="P38" s="1546"/>
      <c r="Q38" s="1546"/>
      <c r="R38" s="1546">
        <v>
180</v>
      </c>
      <c r="S38" s="1546"/>
      <c r="T38" s="1546"/>
      <c r="U38" s="1546"/>
      <c r="V38" s="1546"/>
      <c r="W38" s="1546"/>
      <c r="X38" s="1546"/>
      <c r="Y38" s="1546"/>
      <c r="Z38" s="1546"/>
      <c r="AA38" s="1546">
        <v>
5449</v>
      </c>
      <c r="AB38" s="1546"/>
      <c r="AC38" s="1546"/>
      <c r="AD38" s="1546"/>
      <c r="AE38" s="1546"/>
      <c r="AF38" s="1546"/>
      <c r="AG38" s="1546"/>
      <c r="AH38" s="1546"/>
      <c r="AI38" s="1554"/>
      <c r="AJ38" s="126"/>
      <c r="AK38" s="122"/>
      <c r="AL38" s="122"/>
      <c r="AM38" s="122"/>
      <c r="AN38" s="122"/>
      <c r="AO38" s="122"/>
      <c r="AP38" s="122"/>
      <c r="AQ38" s="82"/>
      <c r="AR38" s="82"/>
      <c r="AS38" s="82"/>
      <c r="AT38" s="82"/>
      <c r="AU38" s="82"/>
      <c r="AV38" s="82"/>
      <c r="AW38" s="82"/>
      <c r="AX38" s="82"/>
      <c r="AY38" s="82"/>
      <c r="AZ38" s="82"/>
      <c r="BA38" s="82"/>
      <c r="BB38" s="82"/>
      <c r="BC38" s="77"/>
      <c r="BD38" s="77"/>
      <c r="BE38" s="77"/>
      <c r="BF38" s="77"/>
      <c r="BG38" s="77"/>
      <c r="BH38" s="77"/>
      <c r="BI38" s="77"/>
      <c r="BJ38" s="77"/>
      <c r="BK38" s="77"/>
      <c r="BL38" s="77"/>
      <c r="BM38" s="77"/>
      <c r="BN38" s="77"/>
      <c r="BO38" s="122"/>
      <c r="BP38" s="82"/>
      <c r="BQ38" s="82"/>
      <c r="BR38" s="130" t="s">
        <v>
99</v>
      </c>
      <c r="BS38" s="126"/>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43"/>
      <c r="DC38" s="43"/>
      <c r="DD38" s="43"/>
      <c r="DE38" s="43"/>
      <c r="DF38" s="43"/>
      <c r="DG38" s="43"/>
      <c r="DH38" s="43"/>
      <c r="DI38" s="43"/>
      <c r="DJ38" s="43"/>
      <c r="DK38" s="43"/>
      <c r="DL38" s="43"/>
      <c r="DM38" s="43"/>
      <c r="DN38" s="43"/>
      <c r="DO38" s="43"/>
      <c r="DP38" s="43"/>
    </row>
    <row r="39" spans="1:120" ht="18" customHeight="1" x14ac:dyDescent="0.15">
      <c r="A39" s="214"/>
      <c r="B39" s="198"/>
      <c r="C39" s="201" t="s">
        <v>
472</v>
      </c>
      <c r="D39" s="201"/>
      <c r="E39" s="201"/>
      <c r="F39" s="201"/>
      <c r="G39" s="201"/>
      <c r="H39" s="201"/>
      <c r="I39" s="201"/>
      <c r="J39" s="201"/>
      <c r="K39" s="201"/>
      <c r="L39" s="201"/>
      <c r="M39" s="202"/>
      <c r="N39" s="202"/>
      <c r="O39" s="202"/>
      <c r="P39" s="202"/>
      <c r="Q39" s="202"/>
      <c r="R39" s="202"/>
      <c r="S39" s="202"/>
      <c r="T39" s="202"/>
      <c r="U39" s="202"/>
      <c r="V39" s="202"/>
      <c r="W39" s="202"/>
      <c r="X39" s="202"/>
      <c r="Y39" s="202"/>
      <c r="Z39" s="202"/>
      <c r="AA39" s="202"/>
      <c r="AB39" s="202"/>
      <c r="AC39" s="202"/>
      <c r="AD39" s="202"/>
      <c r="AE39" s="202"/>
      <c r="AF39" s="202"/>
      <c r="AG39" s="202"/>
      <c r="AH39" s="202"/>
      <c r="AI39" s="202"/>
      <c r="AJ39" s="1508" t="s">
        <v>
7</v>
      </c>
      <c r="AK39" s="1509"/>
      <c r="AL39" s="1509"/>
      <c r="AM39" s="1509"/>
      <c r="AN39" s="1510"/>
      <c r="AO39" s="1497" t="s">
        <v>
52</v>
      </c>
      <c r="AP39" s="1498"/>
      <c r="AQ39" s="1498"/>
      <c r="AR39" s="1498"/>
      <c r="AS39" s="1498"/>
      <c r="AT39" s="1498"/>
      <c r="AU39" s="1498"/>
      <c r="AV39" s="1498"/>
      <c r="AW39" s="1498"/>
      <c r="AX39" s="1499"/>
      <c r="AY39" s="1497" t="s">
        <v>
423</v>
      </c>
      <c r="AZ39" s="1498"/>
      <c r="BA39" s="1498"/>
      <c r="BB39" s="1498"/>
      <c r="BC39" s="1498"/>
      <c r="BD39" s="1498"/>
      <c r="BE39" s="1498"/>
      <c r="BF39" s="1498"/>
      <c r="BG39" s="1498"/>
      <c r="BH39" s="1499"/>
      <c r="BI39" s="1497" t="s">
        <v>
428</v>
      </c>
      <c r="BJ39" s="1498"/>
      <c r="BK39" s="1498"/>
      <c r="BL39" s="1498"/>
      <c r="BM39" s="1498"/>
      <c r="BN39" s="1498"/>
      <c r="BO39" s="1498"/>
      <c r="BP39" s="1498"/>
      <c r="BQ39" s="1498"/>
      <c r="BR39" s="1499"/>
      <c r="BS39" s="126"/>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43"/>
      <c r="DC39" s="43"/>
      <c r="DD39" s="43"/>
      <c r="DE39" s="43"/>
      <c r="DF39" s="43"/>
      <c r="DG39" s="43"/>
      <c r="DH39" s="43"/>
      <c r="DI39" s="43"/>
      <c r="DJ39" s="43"/>
      <c r="DK39" s="43"/>
      <c r="DL39" s="43"/>
      <c r="DM39" s="43"/>
      <c r="DN39" s="43"/>
      <c r="DO39" s="43"/>
      <c r="DP39" s="43"/>
    </row>
    <row r="40" spans="1:120" ht="18" customHeight="1" x14ac:dyDescent="0.15">
      <c r="A40" s="43"/>
      <c r="C40" s="11"/>
      <c r="D40" s="11"/>
      <c r="E40" s="11"/>
      <c r="F40" s="11"/>
      <c r="G40" s="11"/>
      <c r="H40" s="11"/>
      <c r="I40" s="11"/>
      <c r="J40" s="11"/>
      <c r="K40" s="11"/>
      <c r="L40" s="11"/>
      <c r="M40" s="4"/>
      <c r="N40" s="4"/>
      <c r="O40" s="4"/>
      <c r="P40" s="4"/>
      <c r="Q40" s="4"/>
      <c r="R40" s="4"/>
      <c r="S40" s="4"/>
      <c r="T40" s="4"/>
      <c r="U40" s="4"/>
      <c r="V40" s="4"/>
      <c r="W40" s="4"/>
      <c r="X40" s="4"/>
      <c r="Y40" s="4"/>
      <c r="Z40" s="4"/>
      <c r="AA40" s="4"/>
      <c r="AB40" s="4"/>
      <c r="AC40" s="4"/>
      <c r="AD40" s="4"/>
      <c r="AE40" s="4"/>
      <c r="AF40" s="4"/>
      <c r="AG40" s="4"/>
      <c r="AH40" s="4"/>
      <c r="AI40" s="4"/>
      <c r="AJ40" s="1511"/>
      <c r="AK40" s="1512"/>
      <c r="AL40" s="1512"/>
      <c r="AM40" s="1512"/>
      <c r="AN40" s="1513"/>
      <c r="AO40" s="1497" t="s">
        <v>
1006</v>
      </c>
      <c r="AP40" s="1498"/>
      <c r="AQ40" s="1499"/>
      <c r="AR40" s="1497" t="s">
        <v>
1007</v>
      </c>
      <c r="AS40" s="1498"/>
      <c r="AT40" s="1499"/>
      <c r="AU40" s="1497" t="s">
        <v>
1008</v>
      </c>
      <c r="AV40" s="1498"/>
      <c r="AW40" s="1498"/>
      <c r="AX40" s="1499"/>
      <c r="AY40" s="1497" t="s">
        <v>
1009</v>
      </c>
      <c r="AZ40" s="1498"/>
      <c r="BA40" s="1499"/>
      <c r="BB40" s="1497" t="s">
        <v>
541</v>
      </c>
      <c r="BC40" s="1498"/>
      <c r="BD40" s="1499"/>
      <c r="BE40" s="1497" t="s">
        <v>
1010</v>
      </c>
      <c r="BF40" s="1498"/>
      <c r="BG40" s="1498"/>
      <c r="BH40" s="1499"/>
      <c r="BI40" s="1497" t="s">
        <v>
542</v>
      </c>
      <c r="BJ40" s="1498"/>
      <c r="BK40" s="1499"/>
      <c r="BL40" s="1497" t="s">
        <v>
541</v>
      </c>
      <c r="BM40" s="1498"/>
      <c r="BN40" s="1499"/>
      <c r="BO40" s="1497" t="s">
        <v>
1010</v>
      </c>
      <c r="BP40" s="1498"/>
      <c r="BQ40" s="1498"/>
      <c r="BR40" s="1499"/>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43"/>
      <c r="DC40" s="43"/>
      <c r="DD40" s="43"/>
      <c r="DE40" s="43"/>
      <c r="DF40" s="43"/>
      <c r="DG40" s="43"/>
      <c r="DH40" s="43"/>
      <c r="DI40" s="43"/>
      <c r="DJ40" s="43"/>
      <c r="DK40" s="43"/>
      <c r="DL40" s="43"/>
      <c r="DM40" s="43"/>
      <c r="DN40" s="43"/>
      <c r="DO40" s="43"/>
      <c r="DP40" s="43"/>
    </row>
    <row r="41" spans="1:120" ht="18" customHeight="1" x14ac:dyDescent="0.15">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t="s">
        <v>
20</v>
      </c>
      <c r="AD41" s="43"/>
      <c r="AE41" s="43"/>
      <c r="AF41" s="43"/>
      <c r="AG41" s="43"/>
      <c r="AH41" s="43"/>
      <c r="AI41" s="43"/>
      <c r="AJ41" s="1503" t="s">
        <v>
1011</v>
      </c>
      <c r="AK41" s="1504"/>
      <c r="AL41" s="1504"/>
      <c r="AM41" s="1504"/>
      <c r="AN41" s="1505"/>
      <c r="AO41" s="1500">
        <v>
1</v>
      </c>
      <c r="AP41" s="1489"/>
      <c r="AQ41" s="1489"/>
      <c r="AR41" s="1496">
        <v>
337</v>
      </c>
      <c r="AS41" s="1496"/>
      <c r="AT41" s="1496"/>
      <c r="AU41" s="1496">
        <v>
5602</v>
      </c>
      <c r="AV41" s="1496"/>
      <c r="AW41" s="1496"/>
      <c r="AX41" s="1496"/>
      <c r="AY41" s="1489">
        <v>
1</v>
      </c>
      <c r="AZ41" s="1489"/>
      <c r="BA41" s="1489"/>
      <c r="BB41" s="1496">
        <v>
337</v>
      </c>
      <c r="BC41" s="1496"/>
      <c r="BD41" s="1496"/>
      <c r="BE41" s="1496">
        <v>
5602</v>
      </c>
      <c r="BF41" s="1496"/>
      <c r="BG41" s="1496"/>
      <c r="BH41" s="1496"/>
      <c r="BI41" s="1489" t="s">
        <v>
3</v>
      </c>
      <c r="BJ41" s="1489"/>
      <c r="BK41" s="1489"/>
      <c r="BL41" s="1489" t="s">
        <v>
996</v>
      </c>
      <c r="BM41" s="1489"/>
      <c r="BN41" s="1489"/>
      <c r="BO41" s="1489" t="s">
        <v>
996</v>
      </c>
      <c r="BP41" s="1489"/>
      <c r="BQ41" s="1489"/>
      <c r="BR41" s="1529"/>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43"/>
      <c r="DC41" s="43"/>
      <c r="DD41" s="43"/>
      <c r="DE41" s="43"/>
      <c r="DF41" s="43"/>
      <c r="DG41" s="43"/>
      <c r="DH41" s="43"/>
      <c r="DI41" s="43"/>
      <c r="DJ41" s="43"/>
      <c r="DK41" s="43"/>
      <c r="DL41" s="43"/>
      <c r="DM41" s="43"/>
      <c r="DN41" s="43"/>
      <c r="DO41" s="43"/>
      <c r="DP41" s="43"/>
    </row>
    <row r="42" spans="1:120" ht="18" customHeight="1" x14ac:dyDescent="0.15">
      <c r="A42" s="43"/>
      <c r="B42" s="43"/>
      <c r="C42" s="545" t="s">
        <v>
529</v>
      </c>
      <c r="D42" s="545"/>
      <c r="E42" s="53" t="s">
        <v>
3</v>
      </c>
      <c r="F42" s="53" t="s">
        <v>
257</v>
      </c>
      <c r="G42" s="53"/>
      <c r="H42" s="11" t="s">
        <v>
540</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1492" t="s">
        <v>
1012</v>
      </c>
      <c r="AK42" s="1493"/>
      <c r="AL42" s="1493"/>
      <c r="AM42" s="1493"/>
      <c r="AN42" s="1494"/>
      <c r="AO42" s="1487">
        <v>
1</v>
      </c>
      <c r="AP42" s="1488"/>
      <c r="AQ42" s="1488"/>
      <c r="AR42" s="1495">
        <v>
334</v>
      </c>
      <c r="AS42" s="1495"/>
      <c r="AT42" s="1495"/>
      <c r="AU42" s="1495">
        <v>
5494</v>
      </c>
      <c r="AV42" s="1495"/>
      <c r="AW42" s="1495"/>
      <c r="AX42" s="1495"/>
      <c r="AY42" s="1488">
        <v>
1</v>
      </c>
      <c r="AZ42" s="1488"/>
      <c r="BA42" s="1488"/>
      <c r="BB42" s="1495">
        <v>
334</v>
      </c>
      <c r="BC42" s="1495"/>
      <c r="BD42" s="1495"/>
      <c r="BE42" s="1495">
        <v>
5494</v>
      </c>
      <c r="BF42" s="1495"/>
      <c r="BG42" s="1495"/>
      <c r="BH42" s="1495"/>
      <c r="BI42" s="1488" t="s">
        <v>
993</v>
      </c>
      <c r="BJ42" s="1488"/>
      <c r="BK42" s="1488"/>
      <c r="BL42" s="1488" t="s">
        <v>
996</v>
      </c>
      <c r="BM42" s="1488"/>
      <c r="BN42" s="1488"/>
      <c r="BO42" s="1488" t="s">
        <v>
996</v>
      </c>
      <c r="BP42" s="1488"/>
      <c r="BQ42" s="1488"/>
      <c r="BR42" s="152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43"/>
      <c r="DC42" s="43"/>
      <c r="DD42" s="43"/>
      <c r="DE42" s="43"/>
      <c r="DF42" s="43"/>
      <c r="DG42" s="43"/>
      <c r="DH42" s="43"/>
      <c r="DI42" s="43"/>
      <c r="DJ42" s="43"/>
      <c r="DK42" s="43"/>
      <c r="DL42" s="43"/>
      <c r="DM42" s="43"/>
      <c r="DN42" s="43"/>
      <c r="DO42" s="43"/>
      <c r="DP42" s="43"/>
    </row>
    <row r="43" spans="1:120" ht="18" customHeight="1" x14ac:dyDescent="0.15">
      <c r="A43" s="8"/>
      <c r="I43" s="11"/>
      <c r="J43" s="11"/>
      <c r="K43" s="11"/>
      <c r="L43" s="11"/>
      <c r="M43" s="11"/>
      <c r="N43" s="11"/>
      <c r="O43" s="11"/>
      <c r="P43" s="5"/>
      <c r="Q43" s="5"/>
      <c r="R43" s="5"/>
      <c r="S43" s="5"/>
      <c r="T43" s="5"/>
      <c r="U43" s="5"/>
      <c r="V43" s="5"/>
      <c r="W43" s="5"/>
      <c r="X43" s="5"/>
      <c r="Y43" s="5"/>
      <c r="Z43" s="5"/>
      <c r="AA43" s="5"/>
      <c r="AB43" s="5"/>
      <c r="AC43" s="5"/>
      <c r="AD43" s="5"/>
      <c r="AE43" s="5"/>
      <c r="AF43" s="5"/>
      <c r="AG43" s="5"/>
      <c r="AH43" s="5"/>
      <c r="AI43" s="5"/>
      <c r="AJ43" s="1492" t="s">
        <v>
1013</v>
      </c>
      <c r="AK43" s="1493"/>
      <c r="AL43" s="1493"/>
      <c r="AM43" s="1493"/>
      <c r="AN43" s="1494"/>
      <c r="AO43" s="1487">
        <v>
1</v>
      </c>
      <c r="AP43" s="1488"/>
      <c r="AQ43" s="1488"/>
      <c r="AR43" s="1495">
        <v>
321</v>
      </c>
      <c r="AS43" s="1495"/>
      <c r="AT43" s="1495"/>
      <c r="AU43" s="1495">
        <v>
5411</v>
      </c>
      <c r="AV43" s="1495"/>
      <c r="AW43" s="1495"/>
      <c r="AX43" s="1495"/>
      <c r="AY43" s="1488">
        <v>
1</v>
      </c>
      <c r="AZ43" s="1488"/>
      <c r="BA43" s="1488"/>
      <c r="BB43" s="1495">
        <v>
321</v>
      </c>
      <c r="BC43" s="1495"/>
      <c r="BD43" s="1495"/>
      <c r="BE43" s="1495">
        <v>
5411</v>
      </c>
      <c r="BF43" s="1495"/>
      <c r="BG43" s="1495"/>
      <c r="BH43" s="1495"/>
      <c r="BI43" s="1488" t="s">
        <v>
993</v>
      </c>
      <c r="BJ43" s="1488"/>
      <c r="BK43" s="1488"/>
      <c r="BL43" s="1488" t="s">
        <v>
3</v>
      </c>
      <c r="BM43" s="1488"/>
      <c r="BN43" s="1488"/>
      <c r="BO43" s="1488" t="s">
        <v>
1014</v>
      </c>
      <c r="BP43" s="1488"/>
      <c r="BQ43" s="1488"/>
      <c r="BR43" s="152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43"/>
      <c r="DC43" s="43"/>
      <c r="DD43" s="43"/>
      <c r="DE43" s="43"/>
      <c r="DF43" s="43"/>
      <c r="DG43" s="43"/>
      <c r="DH43" s="43"/>
      <c r="DI43" s="43"/>
      <c r="DJ43" s="43"/>
      <c r="DK43" s="43"/>
      <c r="DL43" s="43"/>
      <c r="DM43" s="43"/>
      <c r="DN43" s="43"/>
      <c r="DO43" s="43"/>
      <c r="DP43" s="43"/>
    </row>
    <row r="44" spans="1:120" ht="18" customHeight="1" x14ac:dyDescent="0.15">
      <c r="A44" s="572" t="s">
        <v>
7</v>
      </c>
      <c r="B44" s="565"/>
      <c r="C44" s="565"/>
      <c r="D44" s="565"/>
      <c r="E44" s="565"/>
      <c r="F44" s="565"/>
      <c r="G44" s="566"/>
      <c r="H44" s="655" t="s">
        <v>
539</v>
      </c>
      <c r="I44" s="565"/>
      <c r="J44" s="565"/>
      <c r="K44" s="566"/>
      <c r="L44" s="590" t="s">
        <v>
538</v>
      </c>
      <c r="M44" s="591"/>
      <c r="N44" s="591"/>
      <c r="O44" s="591"/>
      <c r="P44" s="591"/>
      <c r="Q44" s="591"/>
      <c r="R44" s="591"/>
      <c r="S44" s="591"/>
      <c r="T44" s="591"/>
      <c r="U44" s="591"/>
      <c r="V44" s="591"/>
      <c r="W44" s="591"/>
      <c r="X44" s="591"/>
      <c r="Y44" s="591"/>
      <c r="Z44" s="591"/>
      <c r="AA44" s="591"/>
      <c r="AB44" s="572" t="s">
        <v>
537</v>
      </c>
      <c r="AC44" s="565"/>
      <c r="AD44" s="565"/>
      <c r="AE44" s="566"/>
      <c r="AF44" s="572" t="s">
        <v>
71</v>
      </c>
      <c r="AG44" s="565"/>
      <c r="AH44" s="565"/>
      <c r="AI44" s="566"/>
      <c r="AJ44" s="135"/>
      <c r="AK44" s="135"/>
      <c r="AL44" s="410" t="s">
        <v>
533</v>
      </c>
      <c r="AM44" s="135"/>
      <c r="AN44" s="135"/>
      <c r="AO44" s="417"/>
      <c r="AP44" s="417"/>
      <c r="AQ44" s="417"/>
      <c r="AR44" s="417"/>
      <c r="AS44" s="417"/>
      <c r="AT44" s="417"/>
      <c r="AU44" s="417"/>
      <c r="AV44" s="417"/>
      <c r="AW44" s="417"/>
      <c r="AX44" s="417"/>
      <c r="AY44" s="417"/>
      <c r="AZ44" s="417"/>
      <c r="BA44" s="417"/>
      <c r="BB44" s="417"/>
      <c r="BC44" s="417"/>
      <c r="BD44" s="417"/>
      <c r="BE44" s="417"/>
      <c r="BF44" s="417"/>
      <c r="BG44" s="417"/>
      <c r="BH44" s="417"/>
      <c r="BI44" s="1489"/>
      <c r="BJ44" s="1489"/>
      <c r="BK44" s="1489"/>
      <c r="BL44" s="1489"/>
      <c r="BM44" s="1489"/>
      <c r="BN44" s="1489"/>
      <c r="BO44" s="1489"/>
      <c r="BP44" s="1489"/>
      <c r="BQ44" s="1489"/>
      <c r="BR44" s="1489"/>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43"/>
      <c r="DC44" s="43"/>
      <c r="DD44" s="43"/>
      <c r="DE44" s="43"/>
      <c r="DF44" s="43"/>
      <c r="DG44" s="43"/>
      <c r="DH44" s="43"/>
      <c r="DI44" s="43"/>
      <c r="DJ44" s="43"/>
      <c r="DK44" s="43"/>
      <c r="DL44" s="43"/>
      <c r="DM44" s="43"/>
      <c r="DN44" s="43"/>
      <c r="DO44" s="43"/>
      <c r="DP44" s="43"/>
    </row>
    <row r="45" spans="1:120" ht="18" customHeight="1" x14ac:dyDescent="0.15">
      <c r="A45" s="844"/>
      <c r="B45" s="598"/>
      <c r="C45" s="598"/>
      <c r="D45" s="598"/>
      <c r="E45" s="598"/>
      <c r="F45" s="598"/>
      <c r="G45" s="845"/>
      <c r="H45" s="844"/>
      <c r="I45" s="598"/>
      <c r="J45" s="598"/>
      <c r="K45" s="845"/>
      <c r="L45" s="567" t="s">
        <v>
536</v>
      </c>
      <c r="M45" s="567"/>
      <c r="N45" s="567"/>
      <c r="O45" s="567"/>
      <c r="P45" s="567"/>
      <c r="Q45" s="567"/>
      <c r="R45" s="567"/>
      <c r="S45" s="567"/>
      <c r="T45" s="567" t="s">
        <v>
535</v>
      </c>
      <c r="U45" s="567"/>
      <c r="V45" s="567"/>
      <c r="W45" s="567"/>
      <c r="X45" s="665" t="s">
        <v>
534</v>
      </c>
      <c r="Y45" s="665"/>
      <c r="Z45" s="665"/>
      <c r="AA45" s="693"/>
      <c r="AB45" s="844"/>
      <c r="AC45" s="598"/>
      <c r="AD45" s="598"/>
      <c r="AE45" s="845"/>
      <c r="AF45" s="844"/>
      <c r="AG45" s="598"/>
      <c r="AH45" s="598"/>
      <c r="AI45" s="845"/>
      <c r="AJ45" s="77"/>
      <c r="AK45" s="122"/>
      <c r="AL45" s="77" t="s">
        <v>
682</v>
      </c>
      <c r="AM45" s="411"/>
      <c r="AN45" s="411"/>
      <c r="AO45" s="411"/>
      <c r="AP45" s="411"/>
      <c r="AQ45" s="411"/>
      <c r="AR45" s="411"/>
      <c r="AS45" s="82"/>
      <c r="AT45" s="82"/>
      <c r="AU45" s="82"/>
      <c r="AV45" s="82"/>
      <c r="AW45" s="82"/>
      <c r="AX45" s="82"/>
      <c r="AY45" s="82"/>
      <c r="AZ45" s="128"/>
      <c r="BA45" s="125"/>
      <c r="BB45" s="125"/>
      <c r="BC45" s="125"/>
      <c r="BD45" s="125"/>
      <c r="BE45" s="125"/>
      <c r="BF45" s="125"/>
      <c r="BG45" s="125"/>
      <c r="BH45" s="125"/>
      <c r="BI45" s="125"/>
      <c r="BJ45" s="125"/>
      <c r="BK45" s="125"/>
      <c r="BL45" s="125"/>
      <c r="BM45" s="125"/>
      <c r="BN45" s="125"/>
      <c r="BO45" s="125"/>
      <c r="BP45" s="125"/>
      <c r="BQ45" s="125"/>
      <c r="BR45" s="125"/>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43"/>
      <c r="DC45" s="43"/>
      <c r="DD45" s="43"/>
      <c r="DE45" s="43"/>
      <c r="DF45" s="43"/>
      <c r="DG45" s="43"/>
      <c r="DH45" s="43"/>
      <c r="DI45" s="43"/>
      <c r="DJ45" s="43"/>
      <c r="DK45" s="43"/>
      <c r="DL45" s="43"/>
      <c r="DM45" s="43"/>
      <c r="DN45" s="43"/>
      <c r="DO45" s="43"/>
      <c r="DP45" s="43"/>
    </row>
    <row r="46" spans="1:120" ht="18" customHeight="1" x14ac:dyDescent="0.15">
      <c r="A46" s="568"/>
      <c r="B46" s="569"/>
      <c r="C46" s="569"/>
      <c r="D46" s="569"/>
      <c r="E46" s="569"/>
      <c r="F46" s="569"/>
      <c r="G46" s="593"/>
      <c r="H46" s="568"/>
      <c r="I46" s="569"/>
      <c r="J46" s="569"/>
      <c r="K46" s="593"/>
      <c r="L46" s="567" t="s">
        <v>
532</v>
      </c>
      <c r="M46" s="567"/>
      <c r="N46" s="567"/>
      <c r="O46" s="567"/>
      <c r="P46" s="567" t="s">
        <v>
428</v>
      </c>
      <c r="Q46" s="567"/>
      <c r="R46" s="567"/>
      <c r="S46" s="567"/>
      <c r="T46" s="567"/>
      <c r="U46" s="567"/>
      <c r="V46" s="567"/>
      <c r="W46" s="567"/>
      <c r="X46" s="665"/>
      <c r="Y46" s="665"/>
      <c r="Z46" s="665"/>
      <c r="AA46" s="693"/>
      <c r="AB46" s="568"/>
      <c r="AC46" s="569"/>
      <c r="AD46" s="569"/>
      <c r="AE46" s="593"/>
      <c r="AF46" s="568"/>
      <c r="AG46" s="569"/>
      <c r="AH46" s="569"/>
      <c r="AI46" s="593"/>
      <c r="AJ46" s="77"/>
      <c r="AK46" s="122"/>
      <c r="AL46" s="411" t="s">
        <v>
436</v>
      </c>
      <c r="AM46" s="411"/>
      <c r="AN46" s="411"/>
      <c r="AO46" s="124"/>
      <c r="AP46" s="124"/>
      <c r="AQ46" s="124"/>
      <c r="AR46" s="127"/>
      <c r="AS46" s="127"/>
      <c r="AT46" s="127"/>
      <c r="AU46" s="127"/>
      <c r="AV46" s="127"/>
      <c r="AW46" s="127"/>
      <c r="AX46" s="127"/>
      <c r="AY46" s="126"/>
      <c r="AZ46" s="126"/>
      <c r="BA46" s="128"/>
      <c r="BB46" s="77"/>
      <c r="BC46" s="126"/>
      <c r="BD46" s="126"/>
      <c r="BE46" s="126"/>
      <c r="BF46" s="126"/>
      <c r="BG46" s="126"/>
      <c r="BH46" s="126"/>
      <c r="BI46" s="126"/>
      <c r="BJ46" s="125"/>
      <c r="BK46" s="125"/>
      <c r="BL46" s="125"/>
      <c r="BM46" s="125"/>
      <c r="BN46" s="125"/>
      <c r="BO46" s="125"/>
      <c r="BP46" s="125"/>
      <c r="BQ46" s="125"/>
      <c r="BR46" s="125"/>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43"/>
      <c r="DC46" s="43"/>
      <c r="DD46" s="43"/>
      <c r="DE46" s="43"/>
      <c r="DF46" s="43"/>
      <c r="DG46" s="43"/>
      <c r="DH46" s="43"/>
      <c r="DI46" s="43"/>
      <c r="DJ46" s="43"/>
      <c r="DK46" s="43"/>
      <c r="DL46" s="43"/>
      <c r="DM46" s="43"/>
      <c r="DN46" s="43"/>
      <c r="DO46" s="43"/>
      <c r="DP46" s="43"/>
    </row>
    <row r="47" spans="1:120" ht="18" customHeight="1" x14ac:dyDescent="0.15">
      <c r="A47" s="1309" t="s">
        <v>
13</v>
      </c>
      <c r="B47" s="1310"/>
      <c r="C47" s="1310"/>
      <c r="D47" s="586">
        <v>
28</v>
      </c>
      <c r="E47" s="586"/>
      <c r="F47" s="1056" t="s">
        <v>
14</v>
      </c>
      <c r="G47" s="1562"/>
      <c r="H47" s="1553">
        <f>
L47+P47+T47+X47+AB47+AF47</f>
        <v>
733</v>
      </c>
      <c r="I47" s="1106"/>
      <c r="J47" s="1106"/>
      <c r="K47" s="1106"/>
      <c r="L47" s="1106">
        <v>
399</v>
      </c>
      <c r="M47" s="1106"/>
      <c r="N47" s="1106"/>
      <c r="O47" s="1106"/>
      <c r="P47" s="1106">
        <v>
302</v>
      </c>
      <c r="Q47" s="1106"/>
      <c r="R47" s="1106"/>
      <c r="S47" s="1106"/>
      <c r="T47" s="1106">
        <v>
16</v>
      </c>
      <c r="U47" s="1106"/>
      <c r="V47" s="1106"/>
      <c r="W47" s="1106"/>
      <c r="X47" s="1106">
        <v>
10</v>
      </c>
      <c r="Y47" s="1106"/>
      <c r="Z47" s="1106"/>
      <c r="AA47" s="1106"/>
      <c r="AB47" s="1106">
        <v>
0</v>
      </c>
      <c r="AC47" s="1106"/>
      <c r="AD47" s="1106"/>
      <c r="AE47" s="1106"/>
      <c r="AF47" s="1106">
        <v>
6</v>
      </c>
      <c r="AG47" s="1106"/>
      <c r="AH47" s="1106"/>
      <c r="AI47" s="1552"/>
      <c r="AJ47" s="77"/>
      <c r="AK47" s="122"/>
      <c r="AL47" s="124"/>
      <c r="AM47" s="411"/>
      <c r="AN47" s="411"/>
      <c r="AO47" s="124"/>
      <c r="AP47" s="124"/>
      <c r="AQ47" s="124"/>
      <c r="AR47" s="127"/>
      <c r="AS47" s="127"/>
      <c r="AT47" s="127"/>
      <c r="AU47" s="127"/>
      <c r="AV47" s="127"/>
      <c r="AW47" s="127"/>
      <c r="AX47" s="127"/>
      <c r="AY47" s="126"/>
      <c r="AZ47" s="126"/>
      <c r="BA47" s="126"/>
      <c r="BB47" s="126"/>
      <c r="BC47" s="126"/>
      <c r="BD47" s="126"/>
      <c r="BE47" s="126"/>
      <c r="BF47" s="126"/>
      <c r="BG47" s="126"/>
      <c r="BH47" s="126"/>
      <c r="BI47" s="126"/>
      <c r="BJ47" s="125"/>
      <c r="BK47" s="125"/>
      <c r="BL47" s="125"/>
      <c r="BM47" s="125"/>
      <c r="BN47" s="125"/>
      <c r="BO47" s="125"/>
      <c r="BP47" s="125"/>
      <c r="BQ47" s="125"/>
      <c r="BR47" s="125"/>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43"/>
      <c r="DC47" s="43"/>
      <c r="DD47" s="43"/>
      <c r="DE47" s="43"/>
      <c r="DF47" s="43"/>
      <c r="DG47" s="43"/>
      <c r="DH47" s="43"/>
      <c r="DI47" s="43"/>
      <c r="DJ47" s="43"/>
      <c r="DK47" s="43"/>
      <c r="DL47" s="43"/>
      <c r="DM47" s="43"/>
      <c r="DN47" s="43"/>
      <c r="DO47" s="43"/>
      <c r="DP47" s="43"/>
    </row>
    <row r="48" spans="1:120" ht="18" customHeight="1" x14ac:dyDescent="0.15">
      <c r="A48" s="155"/>
      <c r="B48" s="4"/>
      <c r="C48" s="4"/>
      <c r="D48" s="580">
        <v>
29</v>
      </c>
      <c r="E48" s="580"/>
      <c r="F48" s="597" t="s">
        <v>
14</v>
      </c>
      <c r="G48" s="1298"/>
      <c r="H48" s="1558">
        <f t="shared" ref="H48:H49" si="0">
L48+P48+T48+X48+AB48+AF48</f>
        <v>
790</v>
      </c>
      <c r="I48" s="1543"/>
      <c r="J48" s="1543"/>
      <c r="K48" s="1543"/>
      <c r="L48" s="1543">
        <v>
381</v>
      </c>
      <c r="M48" s="1543"/>
      <c r="N48" s="1543"/>
      <c r="O48" s="1543"/>
      <c r="P48" s="1543">
        <v>
345</v>
      </c>
      <c r="Q48" s="1543"/>
      <c r="R48" s="1543"/>
      <c r="S48" s="1543"/>
      <c r="T48" s="1543">
        <v>
26</v>
      </c>
      <c r="U48" s="1543"/>
      <c r="V48" s="1543"/>
      <c r="W48" s="1543"/>
      <c r="X48" s="1543">
        <v>
21</v>
      </c>
      <c r="Y48" s="1543"/>
      <c r="Z48" s="1543"/>
      <c r="AA48" s="1543"/>
      <c r="AB48" s="1543">
        <v>
2</v>
      </c>
      <c r="AC48" s="1543"/>
      <c r="AD48" s="1543"/>
      <c r="AE48" s="1543"/>
      <c r="AF48" s="1543">
        <v>
15</v>
      </c>
      <c r="AG48" s="1543"/>
      <c r="AH48" s="1543"/>
      <c r="AI48" s="1544"/>
      <c r="AJ48" s="124"/>
      <c r="AK48" s="124"/>
      <c r="AM48" s="124"/>
      <c r="AN48" s="124"/>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43"/>
      <c r="DC48" s="43"/>
      <c r="DD48" s="43"/>
      <c r="DE48" s="43"/>
      <c r="DF48" s="43"/>
      <c r="DG48" s="43"/>
      <c r="DH48" s="43"/>
      <c r="DI48" s="43"/>
      <c r="DJ48" s="43"/>
      <c r="DK48" s="43"/>
      <c r="DL48" s="43"/>
      <c r="DM48" s="43"/>
      <c r="DN48" s="43"/>
      <c r="DO48" s="43"/>
      <c r="DP48" s="43"/>
    </row>
    <row r="49" spans="1:120" ht="18" customHeight="1" x14ac:dyDescent="0.15">
      <c r="A49" s="253"/>
      <c r="B49" s="340"/>
      <c r="C49" s="26"/>
      <c r="D49" s="563">
        <v>
30</v>
      </c>
      <c r="E49" s="563"/>
      <c r="F49" s="1289" t="s">
        <v>
14</v>
      </c>
      <c r="G49" s="1290"/>
      <c r="H49" s="1561">
        <f t="shared" si="0"/>
        <v>
733</v>
      </c>
      <c r="I49" s="1542"/>
      <c r="J49" s="1542"/>
      <c r="K49" s="1542"/>
      <c r="L49" s="1542">
        <v>
342</v>
      </c>
      <c r="M49" s="1542"/>
      <c r="N49" s="1542"/>
      <c r="O49" s="1542"/>
      <c r="P49" s="1542">
        <v>
323</v>
      </c>
      <c r="Q49" s="1542"/>
      <c r="R49" s="1542"/>
      <c r="S49" s="1542"/>
      <c r="T49" s="1542">
        <v>
24</v>
      </c>
      <c r="U49" s="1542"/>
      <c r="V49" s="1542"/>
      <c r="W49" s="1542"/>
      <c r="X49" s="1542">
        <v>
31</v>
      </c>
      <c r="Y49" s="1542"/>
      <c r="Z49" s="1542"/>
      <c r="AA49" s="1542"/>
      <c r="AB49" s="1542">
        <v>
0</v>
      </c>
      <c r="AC49" s="1542"/>
      <c r="AD49" s="1542"/>
      <c r="AE49" s="1542"/>
      <c r="AF49" s="1542">
        <v>
13</v>
      </c>
      <c r="AG49" s="1542"/>
      <c r="AH49" s="1542"/>
      <c r="AI49" s="1564"/>
      <c r="AJ49" s="77"/>
      <c r="AK49" s="77"/>
      <c r="AL49" s="77"/>
      <c r="AM49" s="77"/>
      <c r="AN49" s="77"/>
      <c r="AO49" s="77"/>
      <c r="AP49" s="77"/>
      <c r="AQ49" s="77"/>
      <c r="AR49" s="77"/>
      <c r="AS49" s="77"/>
      <c r="AT49" s="77"/>
      <c r="AU49" s="77"/>
      <c r="AV49" s="77"/>
      <c r="AW49" s="77"/>
      <c r="AX49" s="77"/>
      <c r="AY49" s="77"/>
      <c r="AZ49" s="77"/>
      <c r="BA49" s="77"/>
      <c r="BB49" s="77"/>
      <c r="BC49" s="77"/>
      <c r="BD49" s="77"/>
      <c r="BE49" s="77"/>
      <c r="BF49" s="77"/>
      <c r="BG49" s="77"/>
      <c r="BH49" s="77"/>
      <c r="BI49" s="77"/>
      <c r="BJ49" s="77"/>
      <c r="BK49" s="77"/>
      <c r="BL49" s="77"/>
      <c r="BM49" s="77"/>
      <c r="BN49" s="77"/>
      <c r="BO49" s="77"/>
      <c r="BP49" s="77"/>
      <c r="BQ49" s="77"/>
      <c r="BR49" s="77"/>
      <c r="BS49" s="77"/>
      <c r="BT49" s="77"/>
      <c r="BU49" s="77"/>
      <c r="BV49" s="77"/>
      <c r="BW49" s="77"/>
      <c r="BX49" s="77"/>
      <c r="BY49" s="77"/>
      <c r="BZ49" s="77"/>
      <c r="CA49" s="77"/>
      <c r="CB49" s="77"/>
      <c r="CC49" s="77"/>
      <c r="CD49" s="77"/>
      <c r="CE49" s="77"/>
      <c r="CF49" s="77"/>
      <c r="CG49" s="77"/>
      <c r="CH49" s="77"/>
      <c r="CI49" s="77"/>
      <c r="CJ49" s="77"/>
      <c r="CK49" s="77"/>
      <c r="CL49" s="77"/>
      <c r="CM49" s="77"/>
      <c r="CN49" s="77"/>
      <c r="CO49" s="77"/>
      <c r="CP49" s="77"/>
      <c r="CQ49" s="77"/>
      <c r="CR49" s="77"/>
      <c r="CS49" s="77"/>
      <c r="CT49" s="77"/>
      <c r="CU49" s="77"/>
      <c r="CV49" s="77"/>
      <c r="CW49" s="77"/>
      <c r="CX49" s="77"/>
      <c r="CY49" s="77"/>
      <c r="CZ49" s="77"/>
      <c r="DA49" s="77"/>
      <c r="DB49" s="43"/>
      <c r="DC49" s="43"/>
      <c r="DD49" s="43"/>
      <c r="DE49" s="43"/>
      <c r="DF49" s="43"/>
      <c r="DG49" s="43"/>
      <c r="DH49" s="43"/>
      <c r="DI49" s="43"/>
      <c r="DJ49" s="43"/>
      <c r="DK49" s="43"/>
      <c r="DL49" s="43"/>
      <c r="DM49" s="43"/>
      <c r="DN49" s="43"/>
      <c r="DO49" s="43"/>
      <c r="DP49" s="43"/>
    </row>
    <row r="50" spans="1:120" ht="15" customHeight="1" x14ac:dyDescent="0.15">
      <c r="A50" s="4"/>
      <c r="C50" s="346" t="s">
        <v>
531</v>
      </c>
      <c r="D50" s="346"/>
      <c r="E50" s="346"/>
      <c r="F50" s="16"/>
      <c r="G50" s="16"/>
      <c r="H50" s="16"/>
      <c r="I50" s="16"/>
      <c r="J50" s="16"/>
      <c r="K50" s="16"/>
      <c r="L50" s="16"/>
      <c r="M50" s="16"/>
      <c r="N50" s="16"/>
      <c r="O50" s="16"/>
      <c r="P50" s="16"/>
      <c r="Q50" s="16"/>
      <c r="R50" s="16"/>
      <c r="S50" s="16"/>
      <c r="T50" s="114"/>
      <c r="U50" s="114"/>
      <c r="V50" s="114"/>
      <c r="W50" s="43"/>
      <c r="X50" s="43"/>
      <c r="Y50" s="43"/>
      <c r="Z50" s="43"/>
      <c r="AA50" s="43"/>
      <c r="AB50" s="43"/>
      <c r="AC50" s="43"/>
      <c r="AD50" s="43"/>
      <c r="AE50" s="43"/>
      <c r="AF50" s="43"/>
      <c r="AG50" s="43"/>
      <c r="AH50" s="43"/>
      <c r="AI50" s="43"/>
      <c r="AJ50" s="77"/>
      <c r="AK50" s="77"/>
      <c r="AL50" s="77"/>
      <c r="AM50" s="77"/>
      <c r="AN50" s="77"/>
      <c r="AO50" s="77"/>
      <c r="AP50" s="77"/>
      <c r="AQ50" s="77"/>
      <c r="AR50" s="77"/>
      <c r="AS50" s="77"/>
      <c r="AT50" s="77"/>
      <c r="AU50" s="77"/>
      <c r="AV50" s="77"/>
      <c r="AW50" s="77"/>
      <c r="AX50" s="77"/>
      <c r="AY50" s="77"/>
      <c r="AZ50" s="77"/>
      <c r="BA50" s="77"/>
      <c r="BB50" s="77"/>
      <c r="BC50" s="77"/>
      <c r="BD50" s="77"/>
      <c r="BE50" s="77"/>
      <c r="BF50" s="77"/>
      <c r="BG50" s="77"/>
      <c r="BH50" s="77"/>
      <c r="BI50" s="77"/>
      <c r="BJ50" s="77"/>
      <c r="BK50" s="77"/>
      <c r="BL50" s="77"/>
      <c r="BM50" s="77"/>
      <c r="BN50" s="77"/>
      <c r="BO50" s="77"/>
      <c r="BP50" s="77"/>
      <c r="BQ50" s="77"/>
      <c r="BR50" s="77"/>
      <c r="BS50" s="77"/>
      <c r="BT50" s="77"/>
      <c r="BU50" s="77"/>
      <c r="BV50" s="77"/>
      <c r="BW50" s="77"/>
      <c r="BX50" s="77"/>
      <c r="BY50" s="77"/>
      <c r="BZ50" s="77"/>
      <c r="CA50" s="77"/>
      <c r="CB50" s="77"/>
      <c r="CC50" s="77"/>
      <c r="CD50" s="77"/>
      <c r="CE50" s="77"/>
      <c r="CF50" s="77"/>
      <c r="CG50" s="77"/>
      <c r="CH50" s="77"/>
      <c r="CI50" s="77"/>
      <c r="CJ50" s="77"/>
      <c r="CK50" s="77"/>
      <c r="CL50" s="77"/>
      <c r="CM50" s="77"/>
      <c r="CN50" s="77"/>
      <c r="CO50" s="77"/>
      <c r="CP50" s="77"/>
      <c r="CQ50" s="77"/>
      <c r="CR50" s="77"/>
      <c r="CS50" s="77"/>
      <c r="CT50" s="77"/>
      <c r="CU50" s="77"/>
      <c r="CV50" s="77"/>
      <c r="CW50" s="77"/>
      <c r="CX50" s="77"/>
      <c r="CY50" s="77"/>
      <c r="CZ50" s="77"/>
      <c r="DA50" s="77"/>
      <c r="DB50" s="43"/>
      <c r="DC50" s="43"/>
      <c r="DD50" s="43"/>
      <c r="DE50" s="43"/>
      <c r="DF50" s="43"/>
      <c r="DG50" s="43"/>
      <c r="DH50" s="43"/>
      <c r="DI50" s="43"/>
      <c r="DJ50" s="43"/>
      <c r="DK50" s="43"/>
      <c r="DL50" s="43"/>
      <c r="DM50" s="43"/>
      <c r="DN50" s="43"/>
      <c r="DO50" s="43"/>
      <c r="DP50" s="43"/>
    </row>
    <row r="51" spans="1:120" ht="15" customHeight="1" x14ac:dyDescent="0.15">
      <c r="A51" s="43"/>
      <c r="B51" s="11"/>
      <c r="C51" s="337" t="s">
        <v>
472</v>
      </c>
      <c r="D51" s="337"/>
      <c r="E51" s="337"/>
      <c r="F51" s="11"/>
      <c r="G51" s="11"/>
      <c r="H51" s="11"/>
      <c r="I51" s="11"/>
      <c r="J51" s="11"/>
      <c r="K51" s="11"/>
      <c r="L51" s="11"/>
      <c r="M51" s="43"/>
      <c r="N51" s="43"/>
      <c r="O51" s="43"/>
      <c r="P51" s="43"/>
      <c r="Q51" s="43"/>
      <c r="R51" s="43"/>
      <c r="S51" s="43"/>
      <c r="T51" s="43"/>
      <c r="U51" s="43"/>
      <c r="V51" s="43"/>
      <c r="W51" s="43"/>
      <c r="X51" s="43"/>
      <c r="Y51" s="43"/>
      <c r="Z51" s="43"/>
      <c r="AA51" s="43"/>
      <c r="AB51" s="43"/>
      <c r="AC51" s="43"/>
      <c r="AD51" s="43"/>
      <c r="AE51" s="43"/>
      <c r="AF51" s="43"/>
      <c r="AG51" s="43"/>
      <c r="AH51" s="43"/>
      <c r="AI51" s="43"/>
      <c r="AJ51" s="77"/>
      <c r="AK51" s="77"/>
      <c r="AL51" s="77"/>
      <c r="AM51" s="77"/>
      <c r="AN51" s="77"/>
      <c r="AO51" s="77"/>
      <c r="AP51" s="77"/>
      <c r="AQ51" s="77"/>
      <c r="AR51" s="77"/>
      <c r="AS51" s="77"/>
      <c r="AT51" s="77"/>
      <c r="AU51" s="77"/>
      <c r="AV51" s="77"/>
      <c r="AW51" s="77"/>
      <c r="AX51" s="77"/>
      <c r="AY51" s="77"/>
      <c r="AZ51" s="77"/>
      <c r="BA51" s="77"/>
      <c r="BB51" s="77"/>
      <c r="BC51" s="77"/>
      <c r="BD51" s="77"/>
      <c r="BE51" s="77"/>
      <c r="BF51" s="77"/>
      <c r="BG51" s="77"/>
      <c r="BH51" s="77"/>
      <c r="BI51" s="77"/>
      <c r="BJ51" s="77"/>
      <c r="BK51" s="77"/>
      <c r="BL51" s="77"/>
      <c r="BM51" s="77"/>
      <c r="BN51" s="77"/>
      <c r="BO51" s="77"/>
      <c r="BP51" s="77"/>
      <c r="BQ51" s="77"/>
      <c r="BR51" s="77"/>
      <c r="BS51" s="122"/>
      <c r="BT51" s="122"/>
      <c r="BU51" s="122"/>
      <c r="BV51" s="122"/>
      <c r="BW51" s="122"/>
      <c r="BX51" s="122"/>
      <c r="BY51" s="122"/>
      <c r="BZ51" s="122"/>
      <c r="CA51" s="122"/>
      <c r="CB51" s="122"/>
      <c r="CC51" s="122"/>
      <c r="CD51" s="122"/>
      <c r="CE51" s="122"/>
      <c r="CF51" s="122"/>
      <c r="CG51" s="122"/>
      <c r="CH51" s="122"/>
      <c r="CI51" s="122"/>
      <c r="CJ51" s="122"/>
      <c r="CK51" s="122"/>
      <c r="CL51" s="122"/>
      <c r="CM51" s="122"/>
      <c r="CN51" s="122"/>
      <c r="CO51" s="122"/>
      <c r="CP51" s="122"/>
      <c r="CQ51" s="122"/>
      <c r="CR51" s="122"/>
      <c r="CS51" s="122"/>
      <c r="CT51" s="122"/>
      <c r="CU51" s="122"/>
      <c r="CV51" s="122"/>
      <c r="CW51" s="122"/>
      <c r="CX51" s="122"/>
      <c r="CY51" s="122"/>
      <c r="CZ51" s="122"/>
      <c r="DA51" s="122"/>
      <c r="DB51" s="43"/>
      <c r="DC51" s="43"/>
      <c r="DD51" s="43"/>
      <c r="DE51" s="43"/>
      <c r="DF51" s="43"/>
      <c r="DG51" s="43"/>
      <c r="DH51" s="43"/>
      <c r="DI51" s="43"/>
      <c r="DJ51" s="43"/>
      <c r="DK51" s="43"/>
      <c r="DL51" s="43"/>
      <c r="DM51" s="43"/>
      <c r="DN51" s="43"/>
      <c r="DO51" s="43"/>
      <c r="DP51" s="43"/>
    </row>
    <row r="52" spans="1:120" ht="15" customHeight="1" x14ac:dyDescent="0.15">
      <c r="A52" s="545">
        <v>
102</v>
      </c>
      <c r="B52" s="545"/>
      <c r="C52" s="545"/>
      <c r="D52" s="545"/>
      <c r="E52" s="545"/>
      <c r="F52" s="545"/>
      <c r="G52" s="545"/>
      <c r="H52" s="545"/>
      <c r="I52" s="545"/>
      <c r="J52" s="545"/>
      <c r="K52" s="545"/>
      <c r="L52" s="545"/>
      <c r="M52" s="545"/>
      <c r="N52" s="545"/>
      <c r="O52" s="545"/>
      <c r="P52" s="545"/>
      <c r="Q52" s="545"/>
      <c r="R52" s="545"/>
      <c r="S52" s="545"/>
      <c r="T52" s="545"/>
      <c r="U52" s="545"/>
      <c r="V52" s="545"/>
      <c r="W52" s="545"/>
      <c r="X52" s="545"/>
      <c r="Y52" s="545"/>
      <c r="Z52" s="545"/>
      <c r="AA52" s="545"/>
      <c r="AB52" s="545"/>
      <c r="AC52" s="545"/>
      <c r="AD52" s="545"/>
      <c r="AE52" s="545"/>
      <c r="AF52" s="545"/>
      <c r="AG52" s="545"/>
      <c r="AH52" s="545"/>
      <c r="AI52" s="545"/>
      <c r="AJ52" s="1514">
        <v>
103</v>
      </c>
      <c r="AK52" s="1514"/>
      <c r="AL52" s="1514"/>
      <c r="AM52" s="1514"/>
      <c r="AN52" s="1514"/>
      <c r="AO52" s="1514"/>
      <c r="AP52" s="1514"/>
      <c r="AQ52" s="1514"/>
      <c r="AR52" s="1514"/>
      <c r="AS52" s="1514"/>
      <c r="AT52" s="1514"/>
      <c r="AU52" s="1514"/>
      <c r="AV52" s="1514"/>
      <c r="AW52" s="1514"/>
      <c r="AX52" s="1514"/>
      <c r="AY52" s="1514"/>
      <c r="AZ52" s="1514"/>
      <c r="BA52" s="1514"/>
      <c r="BB52" s="1514"/>
      <c r="BC52" s="1514"/>
      <c r="BD52" s="1514"/>
      <c r="BE52" s="1514"/>
      <c r="BF52" s="1514"/>
      <c r="BG52" s="1514"/>
      <c r="BH52" s="1514"/>
      <c r="BI52" s="1514"/>
      <c r="BJ52" s="1514"/>
      <c r="BK52" s="1514"/>
      <c r="BL52" s="1514"/>
      <c r="BM52" s="1514"/>
      <c r="BN52" s="1514"/>
      <c r="BO52" s="1514"/>
      <c r="BP52" s="1514"/>
      <c r="BQ52" s="1514"/>
      <c r="BR52" s="1514"/>
      <c r="BS52" s="1514">
        <v>
104</v>
      </c>
      <c r="BT52" s="1514"/>
      <c r="BU52" s="1514"/>
      <c r="BV52" s="1514"/>
      <c r="BW52" s="1514"/>
      <c r="BX52" s="1514"/>
      <c r="BY52" s="1514"/>
      <c r="BZ52" s="1514"/>
      <c r="CA52" s="1514"/>
      <c r="CB52" s="1514"/>
      <c r="CC52" s="1514"/>
      <c r="CD52" s="1514"/>
      <c r="CE52" s="1514"/>
      <c r="CF52" s="1514"/>
      <c r="CG52" s="1514"/>
      <c r="CH52" s="1514"/>
      <c r="CI52" s="1514"/>
      <c r="CJ52" s="1514"/>
      <c r="CK52" s="1514"/>
      <c r="CL52" s="1514"/>
      <c r="CM52" s="1514"/>
      <c r="CN52" s="1514"/>
      <c r="CO52" s="1514"/>
      <c r="CP52" s="1514"/>
      <c r="CQ52" s="1514"/>
      <c r="CR52" s="1514"/>
      <c r="CS52" s="1514"/>
      <c r="CT52" s="1514"/>
      <c r="CU52" s="1514"/>
      <c r="CV52" s="1514"/>
      <c r="CW52" s="1514"/>
      <c r="CX52" s="1514"/>
      <c r="CY52" s="1514"/>
      <c r="CZ52" s="1514"/>
      <c r="DA52" s="1514"/>
      <c r="DB52" s="43"/>
      <c r="DC52" s="43"/>
      <c r="DD52" s="43"/>
      <c r="DE52" s="43"/>
      <c r="DF52" s="43"/>
      <c r="DG52" s="43"/>
      <c r="DH52" s="43"/>
      <c r="DI52" s="43"/>
      <c r="DJ52" s="43"/>
      <c r="DK52" s="43"/>
      <c r="DL52" s="43"/>
      <c r="DM52" s="43"/>
      <c r="DN52" s="43"/>
      <c r="DO52" s="43"/>
      <c r="DP52" s="43"/>
    </row>
    <row r="53" spans="1:120" ht="15" customHeight="1" x14ac:dyDescent="0.15">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43"/>
      <c r="DC53" s="43"/>
      <c r="DD53" s="43"/>
      <c r="DE53" s="43"/>
      <c r="DF53" s="43"/>
      <c r="DG53" s="43"/>
      <c r="DH53" s="43"/>
      <c r="DI53" s="43"/>
      <c r="DJ53" s="43"/>
      <c r="DK53" s="43"/>
      <c r="DL53" s="43"/>
      <c r="DM53" s="43"/>
      <c r="DN53" s="43"/>
      <c r="DO53" s="43"/>
      <c r="DP53" s="43"/>
    </row>
    <row r="54" spans="1:120" ht="15" customHeight="1" x14ac:dyDescent="0.15">
      <c r="AM54" s="123"/>
      <c r="AN54" s="123"/>
      <c r="AO54" s="77"/>
      <c r="AP54" s="77"/>
      <c r="AQ54" s="77"/>
      <c r="AR54" s="77"/>
      <c r="AS54" s="77"/>
      <c r="AT54" s="77"/>
      <c r="AU54" s="77"/>
      <c r="AV54" s="77"/>
      <c r="AW54" s="77"/>
      <c r="AX54" s="77"/>
      <c r="AY54" s="77"/>
      <c r="AZ54" s="77"/>
      <c r="BA54" s="77"/>
      <c r="BB54" s="77"/>
      <c r="BC54" s="77"/>
      <c r="BD54" s="77"/>
      <c r="BE54" s="77"/>
      <c r="BF54" s="77"/>
      <c r="BG54" s="77"/>
      <c r="BH54" s="77"/>
      <c r="BI54" s="77"/>
      <c r="BJ54" s="77"/>
      <c r="BK54" s="77"/>
      <c r="BL54" s="77"/>
      <c r="BM54" s="77"/>
      <c r="BN54" s="77"/>
      <c r="BO54" s="77"/>
      <c r="BP54" s="77"/>
      <c r="BQ54" s="77"/>
      <c r="BR54" s="77"/>
      <c r="BS54" s="77"/>
      <c r="BT54" s="77"/>
      <c r="BU54" s="77"/>
      <c r="BV54" s="77"/>
      <c r="BW54" s="77"/>
      <c r="BX54" s="77"/>
      <c r="BY54" s="77"/>
      <c r="BZ54" s="77"/>
      <c r="CA54" s="77"/>
      <c r="CB54" s="77"/>
      <c r="CC54" s="77"/>
      <c r="CD54" s="77"/>
      <c r="CE54" s="77"/>
      <c r="CF54" s="77"/>
      <c r="CG54" s="77"/>
      <c r="CH54" s="77"/>
      <c r="CI54" s="77"/>
      <c r="CJ54" s="77"/>
      <c r="CK54" s="77"/>
      <c r="CL54" s="77"/>
      <c r="CM54" s="77"/>
      <c r="CN54" s="77"/>
      <c r="CO54" s="77"/>
      <c r="CP54" s="77"/>
      <c r="CQ54" s="77"/>
      <c r="CR54" s="77"/>
      <c r="CS54" s="77"/>
      <c r="CT54" s="77"/>
      <c r="CU54" s="77"/>
      <c r="CV54" s="77"/>
      <c r="CW54" s="77"/>
      <c r="CX54" s="77"/>
      <c r="CY54" s="77"/>
      <c r="CZ54" s="77"/>
      <c r="DA54" s="77"/>
      <c r="DB54" s="43"/>
      <c r="DC54" s="43"/>
      <c r="DD54" s="43"/>
      <c r="DE54" s="43"/>
      <c r="DF54" s="43"/>
      <c r="DG54" s="43"/>
      <c r="DH54" s="43"/>
      <c r="DI54" s="43"/>
      <c r="DJ54" s="43"/>
      <c r="DK54" s="43"/>
      <c r="DL54" s="43"/>
      <c r="DM54" s="43"/>
      <c r="DN54" s="43"/>
      <c r="DO54" s="43"/>
      <c r="DP54" s="43"/>
    </row>
    <row r="55" spans="1:120" ht="15" customHeight="1" x14ac:dyDescent="0.1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43"/>
      <c r="DC55" s="43"/>
      <c r="DD55" s="43"/>
      <c r="DE55" s="43"/>
      <c r="DF55" s="43"/>
      <c r="DG55" s="43"/>
      <c r="DH55" s="43"/>
      <c r="DI55" s="43"/>
      <c r="DJ55" s="43"/>
      <c r="DK55" s="43"/>
      <c r="DL55" s="43"/>
      <c r="DM55" s="43"/>
      <c r="DN55" s="43"/>
      <c r="DO55" s="43"/>
      <c r="DP55" s="43"/>
    </row>
    <row r="56" spans="1:120" ht="15" customHeight="1" x14ac:dyDescent="0.15">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43"/>
      <c r="DC56" s="43"/>
      <c r="DD56" s="43"/>
      <c r="DE56" s="43"/>
      <c r="DF56" s="43"/>
      <c r="DG56" s="43"/>
      <c r="DH56" s="43"/>
      <c r="DI56" s="43"/>
      <c r="DJ56" s="43"/>
      <c r="DK56" s="43"/>
      <c r="DL56" s="43"/>
      <c r="DM56" s="43"/>
      <c r="DN56" s="43"/>
      <c r="DO56" s="43"/>
      <c r="DP56" s="43"/>
    </row>
    <row r="57" spans="1:120" ht="15" customHeight="1" x14ac:dyDescent="0.15">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77"/>
      <c r="AK57" s="77"/>
      <c r="AL57" s="77"/>
      <c r="AM57" s="77"/>
      <c r="AN57" s="77"/>
      <c r="AO57" s="77"/>
      <c r="AP57" s="77"/>
      <c r="AQ57" s="77"/>
      <c r="AR57" s="77"/>
      <c r="AS57" s="77"/>
      <c r="AT57" s="77"/>
      <c r="AU57" s="77"/>
      <c r="AV57" s="77"/>
      <c r="AW57" s="77"/>
      <c r="AX57" s="77"/>
      <c r="AY57" s="77"/>
      <c r="AZ57" s="77"/>
      <c r="BA57" s="77"/>
      <c r="BB57" s="77"/>
      <c r="BC57" s="77"/>
      <c r="BD57" s="77"/>
      <c r="BE57" s="77"/>
      <c r="BF57" s="77"/>
      <c r="BG57" s="77"/>
      <c r="BH57" s="77"/>
      <c r="BI57" s="77"/>
      <c r="BJ57" s="77"/>
      <c r="BK57" s="77"/>
      <c r="BL57" s="77"/>
      <c r="BM57" s="77"/>
      <c r="BN57" s="77"/>
      <c r="BO57" s="77"/>
      <c r="BP57" s="77"/>
      <c r="BQ57" s="77"/>
      <c r="BR57" s="77"/>
      <c r="BS57" s="77"/>
      <c r="BT57" s="77"/>
      <c r="BU57" s="77"/>
      <c r="BV57" s="77"/>
      <c r="BW57" s="77"/>
      <c r="BX57" s="77"/>
      <c r="BY57" s="77"/>
      <c r="BZ57" s="77"/>
      <c r="CA57" s="77"/>
      <c r="CB57" s="77"/>
      <c r="CC57" s="77"/>
      <c r="CD57" s="77"/>
      <c r="CE57" s="77"/>
      <c r="CF57" s="77"/>
      <c r="CG57" s="77"/>
      <c r="CH57" s="77"/>
      <c r="CI57" s="77"/>
      <c r="CJ57" s="77"/>
      <c r="CK57" s="77"/>
      <c r="CL57" s="77"/>
      <c r="CM57" s="77"/>
      <c r="CN57" s="77"/>
      <c r="CO57" s="77"/>
      <c r="CP57" s="77"/>
      <c r="CQ57" s="77"/>
      <c r="CR57" s="77"/>
      <c r="CS57" s="77"/>
      <c r="CT57" s="77"/>
      <c r="CU57" s="77"/>
      <c r="CV57" s="77"/>
      <c r="CW57" s="77"/>
      <c r="CX57" s="77"/>
      <c r="CY57" s="77"/>
      <c r="CZ57" s="77"/>
      <c r="DA57" s="77"/>
      <c r="DB57" s="43"/>
      <c r="DC57" s="43"/>
      <c r="DD57" s="43"/>
      <c r="DE57" s="43"/>
      <c r="DF57" s="43"/>
      <c r="DG57" s="43"/>
      <c r="DH57" s="43"/>
      <c r="DI57" s="43"/>
      <c r="DJ57" s="43"/>
      <c r="DK57" s="43"/>
      <c r="DL57" s="43"/>
      <c r="DM57" s="43"/>
      <c r="DN57" s="43"/>
      <c r="DO57" s="43"/>
      <c r="DP57" s="43"/>
    </row>
    <row r="58" spans="1:120" x14ac:dyDescent="0.15">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c r="BI58" s="77"/>
      <c r="BJ58" s="77"/>
      <c r="BK58" s="77"/>
      <c r="BL58" s="77"/>
      <c r="BM58" s="77"/>
      <c r="BN58" s="77"/>
      <c r="BO58" s="77"/>
      <c r="BP58" s="77"/>
      <c r="BQ58" s="77"/>
      <c r="BR58" s="77"/>
      <c r="BS58" s="77"/>
      <c r="BT58" s="77"/>
      <c r="BU58" s="77"/>
      <c r="BV58" s="77"/>
      <c r="BW58" s="77"/>
      <c r="BX58" s="77"/>
      <c r="BY58" s="77"/>
      <c r="BZ58" s="77"/>
      <c r="CA58" s="77"/>
      <c r="CB58" s="77"/>
      <c r="CC58" s="77"/>
      <c r="CD58" s="77"/>
      <c r="CE58" s="77"/>
      <c r="CF58" s="77"/>
      <c r="CG58" s="77"/>
      <c r="CH58" s="77"/>
      <c r="CI58" s="77"/>
      <c r="CJ58" s="77"/>
      <c r="CK58" s="77"/>
      <c r="CL58" s="77"/>
      <c r="CM58" s="77"/>
      <c r="CN58" s="77"/>
      <c r="CO58" s="77"/>
      <c r="CP58" s="77"/>
      <c r="CQ58" s="77"/>
      <c r="CR58" s="77"/>
      <c r="CS58" s="77"/>
      <c r="CT58" s="77"/>
      <c r="CU58" s="77"/>
      <c r="CV58" s="77"/>
      <c r="CW58" s="77"/>
      <c r="CX58" s="77"/>
      <c r="CY58" s="77"/>
      <c r="CZ58" s="77"/>
      <c r="DA58" s="77"/>
      <c r="DB58" s="43"/>
      <c r="DC58" s="43"/>
      <c r="DD58" s="43"/>
      <c r="DE58" s="43"/>
      <c r="DF58" s="43"/>
      <c r="DG58" s="43"/>
      <c r="DH58" s="43"/>
      <c r="DI58" s="43"/>
      <c r="DJ58" s="43"/>
      <c r="DK58" s="43"/>
      <c r="DL58" s="43"/>
      <c r="DM58" s="43"/>
      <c r="DN58" s="43"/>
      <c r="DO58" s="43"/>
      <c r="DP58" s="43"/>
    </row>
    <row r="59" spans="1:120" x14ac:dyDescent="0.15">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77"/>
      <c r="AK59" s="77"/>
      <c r="AL59" s="77"/>
      <c r="AM59" s="77"/>
      <c r="AN59" s="77"/>
      <c r="AO59" s="77"/>
      <c r="AP59" s="77"/>
      <c r="AQ59" s="77"/>
      <c r="AR59" s="77"/>
      <c r="AS59" s="77"/>
      <c r="AT59" s="77"/>
      <c r="AU59" s="77"/>
      <c r="AV59" s="77"/>
      <c r="AW59" s="77"/>
      <c r="AX59" s="77"/>
      <c r="AY59" s="77"/>
      <c r="AZ59" s="77"/>
      <c r="BA59" s="77"/>
      <c r="BB59" s="77"/>
      <c r="BC59" s="77"/>
      <c r="BD59" s="77"/>
      <c r="BE59" s="77"/>
      <c r="BF59" s="77"/>
      <c r="BG59" s="77"/>
      <c r="BH59" s="77"/>
      <c r="BI59" s="77"/>
      <c r="BJ59" s="77"/>
      <c r="BK59" s="77"/>
      <c r="BL59" s="77"/>
      <c r="BM59" s="77"/>
      <c r="BN59" s="77"/>
      <c r="BO59" s="77"/>
      <c r="BP59" s="77"/>
      <c r="BQ59" s="77"/>
      <c r="BR59" s="77"/>
      <c r="BS59" s="77"/>
      <c r="BT59" s="77"/>
      <c r="BU59" s="77"/>
      <c r="BV59" s="77"/>
      <c r="BW59" s="77"/>
      <c r="BX59" s="77"/>
      <c r="BY59" s="77"/>
      <c r="BZ59" s="77"/>
      <c r="CA59" s="77"/>
      <c r="CB59" s="77"/>
      <c r="CC59" s="77"/>
      <c r="CD59" s="77"/>
      <c r="CE59" s="77"/>
      <c r="CF59" s="77"/>
      <c r="CG59" s="77"/>
      <c r="CH59" s="77"/>
      <c r="CI59" s="77"/>
      <c r="CJ59" s="77"/>
      <c r="CK59" s="77"/>
      <c r="CL59" s="77"/>
      <c r="CM59" s="77"/>
      <c r="CN59" s="77"/>
      <c r="CO59" s="77"/>
      <c r="CP59" s="77"/>
      <c r="CQ59" s="77"/>
      <c r="CR59" s="77"/>
      <c r="CS59" s="77"/>
      <c r="CT59" s="77"/>
      <c r="CU59" s="77"/>
      <c r="CV59" s="77"/>
      <c r="CW59" s="77"/>
      <c r="CX59" s="77"/>
      <c r="CY59" s="77"/>
      <c r="CZ59" s="77"/>
      <c r="DA59" s="77"/>
      <c r="DB59" s="43"/>
      <c r="DC59" s="43"/>
      <c r="DD59" s="43"/>
      <c r="DE59" s="43"/>
      <c r="DF59" s="43"/>
      <c r="DG59" s="43"/>
      <c r="DH59" s="43"/>
      <c r="DI59" s="43"/>
      <c r="DJ59" s="43"/>
      <c r="DK59" s="43"/>
      <c r="DL59" s="43"/>
      <c r="DM59" s="43"/>
      <c r="DN59" s="43"/>
      <c r="DO59" s="43"/>
      <c r="DP59" s="43"/>
    </row>
    <row r="60" spans="1:120" x14ac:dyDescent="0.15">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c r="BI60" s="77"/>
      <c r="BJ60" s="77"/>
      <c r="BK60" s="77"/>
      <c r="BL60" s="77"/>
      <c r="BM60" s="77"/>
      <c r="BN60" s="77"/>
      <c r="BO60" s="77"/>
      <c r="BP60" s="77"/>
      <c r="BQ60" s="77"/>
      <c r="BR60" s="77"/>
      <c r="BS60" s="77"/>
      <c r="BT60" s="77"/>
      <c r="BU60" s="77"/>
      <c r="BV60" s="77"/>
      <c r="BW60" s="77"/>
      <c r="BX60" s="77"/>
      <c r="BY60" s="77"/>
      <c r="BZ60" s="77"/>
      <c r="CA60" s="77"/>
      <c r="CB60" s="77"/>
      <c r="CC60" s="77"/>
      <c r="CD60" s="77"/>
      <c r="CE60" s="77"/>
      <c r="CF60" s="77"/>
      <c r="CG60" s="77"/>
      <c r="CH60" s="77"/>
      <c r="CI60" s="77"/>
      <c r="CJ60" s="77"/>
      <c r="CK60" s="77"/>
      <c r="CL60" s="77"/>
      <c r="CM60" s="77"/>
      <c r="CN60" s="77"/>
      <c r="CO60" s="77"/>
      <c r="CP60" s="77"/>
      <c r="CQ60" s="77"/>
      <c r="CR60" s="77"/>
      <c r="CS60" s="77"/>
      <c r="CT60" s="77"/>
      <c r="CU60" s="77"/>
      <c r="CV60" s="77"/>
      <c r="CW60" s="77"/>
      <c r="CX60" s="77"/>
      <c r="CY60" s="77"/>
      <c r="CZ60" s="77"/>
      <c r="DA60" s="77"/>
      <c r="DB60" s="43"/>
      <c r="DC60" s="43"/>
      <c r="DD60" s="43"/>
      <c r="DE60" s="43"/>
      <c r="DF60" s="43"/>
      <c r="DG60" s="43"/>
      <c r="DH60" s="43"/>
      <c r="DI60" s="43"/>
      <c r="DJ60" s="43"/>
      <c r="DK60" s="43"/>
      <c r="DL60" s="43"/>
      <c r="DM60" s="43"/>
      <c r="DN60" s="43"/>
      <c r="DO60" s="43"/>
      <c r="DP60" s="43"/>
    </row>
    <row r="61" spans="1:120" x14ac:dyDescent="0.15">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c r="BI61" s="77"/>
      <c r="BJ61" s="77"/>
      <c r="BK61" s="77"/>
      <c r="BL61" s="77"/>
      <c r="BM61" s="77"/>
      <c r="BN61" s="77"/>
      <c r="BO61" s="77"/>
      <c r="BP61" s="77"/>
      <c r="BQ61" s="77"/>
      <c r="BR61" s="77"/>
      <c r="BS61" s="77"/>
      <c r="BT61" s="77"/>
      <c r="BU61" s="77"/>
      <c r="BV61" s="77"/>
      <c r="BW61" s="77"/>
      <c r="BX61" s="77"/>
      <c r="BY61" s="77"/>
      <c r="BZ61" s="77"/>
      <c r="CA61" s="77"/>
      <c r="CB61" s="77"/>
      <c r="CC61" s="77"/>
      <c r="CD61" s="77"/>
      <c r="CE61" s="77"/>
      <c r="CF61" s="77"/>
      <c r="CG61" s="77"/>
      <c r="CH61" s="77"/>
      <c r="CI61" s="77"/>
      <c r="CJ61" s="77"/>
      <c r="CK61" s="77"/>
      <c r="CL61" s="77"/>
      <c r="CM61" s="77"/>
      <c r="CN61" s="77"/>
      <c r="CO61" s="77"/>
      <c r="CP61" s="77"/>
      <c r="CQ61" s="77"/>
      <c r="CR61" s="77"/>
      <c r="CS61" s="77"/>
      <c r="CT61" s="77"/>
      <c r="CU61" s="77"/>
      <c r="CV61" s="77"/>
      <c r="CW61" s="77"/>
      <c r="CX61" s="77"/>
      <c r="CY61" s="77"/>
      <c r="CZ61" s="77"/>
      <c r="DA61" s="77"/>
      <c r="DB61" s="43"/>
      <c r="DC61" s="43"/>
      <c r="DD61" s="43"/>
      <c r="DE61" s="43"/>
      <c r="DF61" s="43"/>
      <c r="DG61" s="43"/>
      <c r="DH61" s="43"/>
      <c r="DI61" s="43"/>
      <c r="DJ61" s="43"/>
      <c r="DK61" s="43"/>
      <c r="DL61" s="43"/>
      <c r="DM61" s="43"/>
      <c r="DN61" s="43"/>
      <c r="DO61" s="43"/>
      <c r="DP61" s="43"/>
    </row>
    <row r="62" spans="1:120" x14ac:dyDescent="0.15">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c r="BI62" s="77"/>
      <c r="BJ62" s="77"/>
      <c r="BK62" s="77"/>
      <c r="BL62" s="77"/>
      <c r="BM62" s="77"/>
      <c r="BN62" s="77"/>
      <c r="BO62" s="77"/>
      <c r="BP62" s="77"/>
      <c r="BQ62" s="77"/>
      <c r="BR62" s="77"/>
      <c r="BS62" s="77"/>
      <c r="BT62" s="77"/>
      <c r="BU62" s="77"/>
      <c r="BV62" s="77"/>
      <c r="BW62" s="77"/>
      <c r="BX62" s="77"/>
      <c r="BY62" s="77"/>
      <c r="BZ62" s="77"/>
      <c r="CA62" s="77"/>
      <c r="CB62" s="77"/>
      <c r="CC62" s="77"/>
      <c r="CD62" s="77"/>
      <c r="CE62" s="77"/>
      <c r="CF62" s="77"/>
      <c r="CG62" s="77"/>
      <c r="CH62" s="77"/>
      <c r="CI62" s="77"/>
      <c r="CJ62" s="77"/>
      <c r="CK62" s="77"/>
      <c r="CL62" s="77"/>
      <c r="CM62" s="77"/>
      <c r="CN62" s="77"/>
      <c r="CO62" s="77"/>
      <c r="CP62" s="77"/>
      <c r="CQ62" s="77"/>
      <c r="CR62" s="77"/>
      <c r="CS62" s="77"/>
      <c r="CT62" s="77"/>
      <c r="CU62" s="77"/>
      <c r="CV62" s="77"/>
      <c r="CW62" s="77"/>
      <c r="CX62" s="77"/>
      <c r="CY62" s="77"/>
      <c r="CZ62" s="77"/>
      <c r="DA62" s="77"/>
      <c r="DB62" s="43"/>
      <c r="DC62" s="43"/>
      <c r="DD62" s="43"/>
      <c r="DE62" s="43"/>
      <c r="DF62" s="43"/>
      <c r="DG62" s="43"/>
      <c r="DH62" s="43"/>
      <c r="DI62" s="43"/>
      <c r="DJ62" s="43"/>
      <c r="DK62" s="43"/>
      <c r="DL62" s="43"/>
      <c r="DM62" s="43"/>
      <c r="DN62" s="43"/>
      <c r="DO62" s="43"/>
      <c r="DP62" s="43"/>
    </row>
    <row r="63" spans="1:120" x14ac:dyDescent="0.15">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c r="BI63" s="77"/>
      <c r="BJ63" s="77"/>
      <c r="BK63" s="77"/>
      <c r="BL63" s="77"/>
      <c r="BM63" s="77"/>
      <c r="BN63" s="77"/>
      <c r="BO63" s="77"/>
      <c r="BP63" s="77"/>
      <c r="BQ63" s="77"/>
      <c r="BR63" s="77"/>
      <c r="BS63" s="77"/>
      <c r="BT63" s="77"/>
      <c r="BU63" s="77"/>
      <c r="BV63" s="77"/>
      <c r="BW63" s="77"/>
      <c r="BX63" s="77"/>
      <c r="BY63" s="77"/>
      <c r="BZ63" s="77"/>
      <c r="CA63" s="77"/>
      <c r="CB63" s="77"/>
      <c r="CC63" s="77"/>
      <c r="CD63" s="77"/>
      <c r="CE63" s="77"/>
      <c r="CF63" s="77"/>
      <c r="CG63" s="77"/>
      <c r="CH63" s="77"/>
      <c r="CI63" s="77"/>
      <c r="CJ63" s="77"/>
      <c r="CK63" s="77"/>
      <c r="CL63" s="77"/>
      <c r="CM63" s="77"/>
      <c r="CN63" s="77"/>
      <c r="CO63" s="77"/>
      <c r="CP63" s="77"/>
      <c r="CQ63" s="77"/>
      <c r="CR63" s="77"/>
      <c r="CS63" s="77"/>
      <c r="CT63" s="77"/>
      <c r="CU63" s="77"/>
      <c r="CV63" s="77"/>
      <c r="CW63" s="77"/>
      <c r="CX63" s="77"/>
      <c r="CY63" s="77"/>
      <c r="CZ63" s="77"/>
      <c r="DA63" s="77"/>
      <c r="DB63" s="43"/>
      <c r="DC63" s="43"/>
      <c r="DD63" s="43"/>
      <c r="DE63" s="43"/>
      <c r="DF63" s="43"/>
      <c r="DG63" s="43"/>
      <c r="DH63" s="43"/>
      <c r="DI63" s="43"/>
      <c r="DJ63" s="43"/>
      <c r="DK63" s="43"/>
      <c r="DL63" s="43"/>
      <c r="DM63" s="43"/>
      <c r="DN63" s="43"/>
      <c r="DO63" s="43"/>
      <c r="DP63" s="43"/>
    </row>
    <row r="64" spans="1:120" x14ac:dyDescent="0.15">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77"/>
      <c r="AK64" s="77"/>
      <c r="AL64" s="77"/>
      <c r="AM64" s="77"/>
      <c r="AN64" s="77"/>
      <c r="AO64" s="77"/>
      <c r="AP64" s="77"/>
      <c r="AQ64" s="77"/>
      <c r="AR64" s="77"/>
      <c r="AS64" s="77"/>
      <c r="AT64" s="77"/>
      <c r="AU64" s="77"/>
      <c r="AV64" s="77"/>
      <c r="AW64" s="77"/>
      <c r="AX64" s="77"/>
      <c r="AY64" s="77"/>
      <c r="AZ64" s="77"/>
      <c r="BA64" s="77"/>
      <c r="BB64" s="77"/>
      <c r="BC64" s="77"/>
      <c r="BD64" s="77"/>
      <c r="BE64" s="77"/>
      <c r="BF64" s="77"/>
      <c r="BG64" s="77"/>
      <c r="BH64" s="77"/>
      <c r="BI64" s="77"/>
      <c r="BJ64" s="77"/>
      <c r="BK64" s="77"/>
      <c r="BL64" s="77"/>
      <c r="BM64" s="77"/>
      <c r="BN64" s="77"/>
      <c r="BO64" s="77"/>
      <c r="BP64" s="77"/>
      <c r="BQ64" s="77"/>
      <c r="BR64" s="77"/>
      <c r="BS64" s="77"/>
      <c r="BT64" s="77"/>
      <c r="BU64" s="77"/>
      <c r="BV64" s="77"/>
      <c r="BW64" s="77"/>
      <c r="BX64" s="77"/>
      <c r="BY64" s="77"/>
      <c r="BZ64" s="77"/>
      <c r="CA64" s="77"/>
      <c r="CB64" s="77"/>
      <c r="CC64" s="77"/>
      <c r="CD64" s="77"/>
      <c r="CE64" s="77"/>
      <c r="CF64" s="77"/>
      <c r="CG64" s="77"/>
      <c r="CH64" s="77"/>
      <c r="CI64" s="77"/>
      <c r="CJ64" s="77"/>
      <c r="CK64" s="77"/>
      <c r="CL64" s="77"/>
      <c r="CM64" s="77"/>
      <c r="CN64" s="77"/>
      <c r="CO64" s="77"/>
      <c r="CP64" s="77"/>
      <c r="CQ64" s="77"/>
      <c r="CR64" s="77"/>
      <c r="CS64" s="77"/>
      <c r="CT64" s="77"/>
      <c r="CU64" s="77"/>
      <c r="CV64" s="77"/>
      <c r="CW64" s="77"/>
      <c r="CX64" s="77"/>
      <c r="CY64" s="77"/>
      <c r="CZ64" s="77"/>
      <c r="DA64" s="77"/>
      <c r="DB64" s="43"/>
      <c r="DC64" s="43"/>
      <c r="DD64" s="43"/>
      <c r="DE64" s="43"/>
      <c r="DF64" s="43"/>
      <c r="DG64" s="43"/>
      <c r="DH64" s="43"/>
      <c r="DI64" s="43"/>
      <c r="DJ64" s="43"/>
      <c r="DK64" s="43"/>
      <c r="DL64" s="43"/>
      <c r="DM64" s="43"/>
      <c r="DN64" s="43"/>
      <c r="DO64" s="43"/>
      <c r="DP64" s="43"/>
    </row>
    <row r="65" spans="1:120" x14ac:dyDescent="0.1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77"/>
      <c r="AK65" s="77"/>
      <c r="AL65" s="77"/>
      <c r="AM65" s="77"/>
      <c r="AN65" s="77"/>
      <c r="AO65" s="77"/>
      <c r="AP65" s="77"/>
      <c r="AQ65" s="77"/>
      <c r="AR65" s="77"/>
      <c r="AS65" s="77"/>
      <c r="AT65" s="77"/>
      <c r="AU65" s="77"/>
      <c r="AV65" s="77"/>
      <c r="AW65" s="77"/>
      <c r="AX65" s="77"/>
      <c r="AY65" s="77"/>
      <c r="AZ65" s="77"/>
      <c r="BA65" s="77"/>
      <c r="BB65" s="77"/>
      <c r="BC65" s="77"/>
      <c r="BD65" s="77"/>
      <c r="BE65" s="77"/>
      <c r="BF65" s="77"/>
      <c r="BG65" s="77"/>
      <c r="BH65" s="77"/>
      <c r="BI65" s="77"/>
      <c r="BJ65" s="77"/>
      <c r="BK65" s="77"/>
      <c r="BL65" s="77"/>
      <c r="BM65" s="77"/>
      <c r="BN65" s="77"/>
      <c r="BO65" s="77"/>
      <c r="BP65" s="77"/>
      <c r="BQ65" s="77"/>
      <c r="BR65" s="77"/>
      <c r="BS65" s="77"/>
      <c r="BT65" s="77"/>
      <c r="BU65" s="77"/>
      <c r="BV65" s="77"/>
      <c r="BW65" s="77"/>
      <c r="BX65" s="77"/>
      <c r="BY65" s="77"/>
      <c r="BZ65" s="77"/>
      <c r="CA65" s="77"/>
      <c r="CB65" s="77"/>
      <c r="CC65" s="77"/>
      <c r="CD65" s="77"/>
      <c r="CE65" s="77"/>
      <c r="CF65" s="77"/>
      <c r="CG65" s="77"/>
      <c r="CH65" s="77"/>
      <c r="CI65" s="77"/>
      <c r="CJ65" s="77"/>
      <c r="CK65" s="77"/>
      <c r="CL65" s="77"/>
      <c r="CM65" s="77"/>
      <c r="CN65" s="77"/>
      <c r="CO65" s="77"/>
      <c r="CP65" s="77"/>
      <c r="CQ65" s="77"/>
      <c r="CR65" s="77"/>
      <c r="CS65" s="77"/>
      <c r="CT65" s="77"/>
      <c r="CU65" s="77"/>
      <c r="CV65" s="77"/>
      <c r="CW65" s="77"/>
      <c r="CX65" s="77"/>
      <c r="CY65" s="77"/>
      <c r="CZ65" s="77"/>
      <c r="DA65" s="77"/>
      <c r="DB65" s="43"/>
      <c r="DC65" s="43"/>
      <c r="DD65" s="43"/>
      <c r="DE65" s="43"/>
      <c r="DF65" s="43"/>
      <c r="DG65" s="43"/>
      <c r="DH65" s="43"/>
      <c r="DI65" s="43"/>
      <c r="DJ65" s="43"/>
      <c r="DK65" s="43"/>
      <c r="DL65" s="43"/>
      <c r="DM65" s="43"/>
      <c r="DN65" s="43"/>
      <c r="DO65" s="43"/>
      <c r="DP65" s="43"/>
    </row>
    <row r="66" spans="1:120" x14ac:dyDescent="0.15">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77"/>
      <c r="AK66" s="77"/>
      <c r="AL66" s="77"/>
      <c r="AM66" s="77"/>
      <c r="AN66" s="77"/>
      <c r="AO66" s="77"/>
      <c r="AP66" s="77"/>
      <c r="AQ66" s="77"/>
      <c r="AR66" s="77"/>
      <c r="AS66" s="77"/>
      <c r="AT66" s="77"/>
      <c r="AU66" s="77"/>
      <c r="AV66" s="77"/>
      <c r="AW66" s="77"/>
      <c r="AX66" s="77"/>
      <c r="AY66" s="77"/>
      <c r="AZ66" s="77"/>
      <c r="BA66" s="77"/>
      <c r="BB66" s="77"/>
      <c r="BC66" s="77"/>
      <c r="BD66" s="77"/>
      <c r="BE66" s="77"/>
      <c r="BF66" s="77"/>
      <c r="BG66" s="77"/>
      <c r="BH66" s="77"/>
      <c r="BI66" s="77"/>
      <c r="BJ66" s="77"/>
      <c r="BK66" s="77"/>
      <c r="BL66" s="77"/>
      <c r="BM66" s="77"/>
      <c r="BN66" s="77"/>
      <c r="BO66" s="77"/>
      <c r="BP66" s="77"/>
      <c r="BQ66" s="77"/>
      <c r="BR66" s="77"/>
      <c r="BS66" s="77"/>
      <c r="BT66" s="77"/>
      <c r="BU66" s="77"/>
      <c r="BV66" s="77"/>
      <c r="BW66" s="77"/>
      <c r="BX66" s="77"/>
      <c r="BY66" s="77"/>
      <c r="BZ66" s="77"/>
      <c r="CA66" s="77"/>
      <c r="CB66" s="77"/>
      <c r="CC66" s="77"/>
      <c r="CD66" s="77"/>
      <c r="CE66" s="77"/>
      <c r="CF66" s="77"/>
      <c r="CG66" s="77"/>
      <c r="CH66" s="77"/>
      <c r="CI66" s="77"/>
      <c r="CJ66" s="77"/>
      <c r="CK66" s="77"/>
      <c r="CL66" s="77"/>
      <c r="CM66" s="77"/>
      <c r="CN66" s="77"/>
      <c r="CO66" s="77"/>
      <c r="CP66" s="77"/>
      <c r="CQ66" s="77"/>
      <c r="CR66" s="77"/>
      <c r="CS66" s="77"/>
      <c r="CT66" s="77"/>
      <c r="CU66" s="77"/>
      <c r="CV66" s="77"/>
      <c r="CW66" s="77"/>
      <c r="CX66" s="77"/>
      <c r="CY66" s="77"/>
      <c r="CZ66" s="77"/>
      <c r="DA66" s="77"/>
      <c r="DB66" s="43"/>
      <c r="DC66" s="43"/>
      <c r="DD66" s="43"/>
      <c r="DE66" s="43"/>
      <c r="DF66" s="43"/>
      <c r="DG66" s="43"/>
      <c r="DH66" s="43"/>
      <c r="DI66" s="43"/>
      <c r="DJ66" s="43"/>
      <c r="DK66" s="43"/>
      <c r="DL66" s="43"/>
      <c r="DM66" s="43"/>
      <c r="DN66" s="43"/>
      <c r="DO66" s="43"/>
      <c r="DP66" s="43"/>
    </row>
    <row r="67" spans="1:120" x14ac:dyDescent="0.15">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77"/>
      <c r="AK67" s="77"/>
      <c r="AL67" s="77"/>
      <c r="AM67" s="77"/>
      <c r="AN67" s="77"/>
      <c r="AO67" s="77"/>
      <c r="AP67" s="77"/>
      <c r="AQ67" s="77"/>
      <c r="AR67" s="77"/>
      <c r="AS67" s="77"/>
      <c r="AT67" s="77"/>
      <c r="AU67" s="77"/>
      <c r="AV67" s="77"/>
      <c r="AW67" s="77"/>
      <c r="AX67" s="77"/>
      <c r="AY67" s="77"/>
      <c r="AZ67" s="77"/>
      <c r="BA67" s="77"/>
      <c r="BB67" s="77"/>
      <c r="BC67" s="77"/>
      <c r="BD67" s="77"/>
      <c r="BE67" s="77"/>
      <c r="BF67" s="77"/>
      <c r="BG67" s="77"/>
      <c r="BH67" s="77"/>
      <c r="BI67" s="77"/>
      <c r="BJ67" s="77"/>
      <c r="BK67" s="77"/>
      <c r="BL67" s="77"/>
      <c r="BM67" s="77"/>
      <c r="BN67" s="77"/>
      <c r="BO67" s="77"/>
      <c r="BP67" s="77"/>
      <c r="BQ67" s="77"/>
      <c r="BR67" s="77"/>
      <c r="BS67" s="77"/>
      <c r="BT67" s="77"/>
      <c r="BU67" s="77"/>
      <c r="BV67" s="77"/>
      <c r="BW67" s="77"/>
      <c r="BX67" s="77"/>
      <c r="BY67" s="77"/>
      <c r="BZ67" s="77"/>
      <c r="CA67" s="77"/>
      <c r="CB67" s="77"/>
      <c r="CC67" s="77"/>
      <c r="CD67" s="77"/>
      <c r="CE67" s="77"/>
      <c r="CF67" s="77"/>
      <c r="CG67" s="77"/>
      <c r="CH67" s="77"/>
      <c r="CI67" s="77"/>
      <c r="CJ67" s="77"/>
      <c r="CK67" s="77"/>
      <c r="CL67" s="77"/>
      <c r="CM67" s="77"/>
      <c r="CN67" s="77"/>
      <c r="CO67" s="77"/>
      <c r="CP67" s="77"/>
      <c r="CQ67" s="77"/>
      <c r="CR67" s="77"/>
      <c r="CS67" s="77"/>
      <c r="CT67" s="77"/>
      <c r="CU67" s="77"/>
      <c r="CV67" s="77"/>
      <c r="CW67" s="77"/>
      <c r="CX67" s="77"/>
      <c r="CY67" s="77"/>
      <c r="CZ67" s="77"/>
      <c r="DA67" s="77"/>
      <c r="DB67" s="43"/>
      <c r="DC67" s="43"/>
      <c r="DD67" s="43"/>
      <c r="DE67" s="43"/>
      <c r="DF67" s="43"/>
      <c r="DG67" s="43"/>
      <c r="DH67" s="43"/>
      <c r="DI67" s="43"/>
      <c r="DJ67" s="43"/>
      <c r="DK67" s="43"/>
      <c r="DL67" s="43"/>
      <c r="DM67" s="43"/>
      <c r="DN67" s="43"/>
      <c r="DO67" s="43"/>
      <c r="DP67" s="43"/>
    </row>
    <row r="68" spans="1:120" x14ac:dyDescent="0.15">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77"/>
      <c r="AK68" s="77"/>
      <c r="AL68" s="77"/>
      <c r="AM68" s="77"/>
      <c r="AN68" s="77"/>
      <c r="AO68" s="77"/>
      <c r="AP68" s="77"/>
      <c r="AQ68" s="77"/>
      <c r="AR68" s="77"/>
      <c r="AS68" s="77"/>
      <c r="AT68" s="77"/>
      <c r="AU68" s="77"/>
      <c r="AV68" s="77"/>
      <c r="AW68" s="77"/>
      <c r="AX68" s="77"/>
      <c r="AY68" s="77"/>
      <c r="AZ68" s="77"/>
      <c r="BA68" s="77"/>
      <c r="BB68" s="77"/>
      <c r="BC68" s="77"/>
      <c r="BD68" s="77"/>
      <c r="BE68" s="77"/>
      <c r="BF68" s="77"/>
      <c r="BG68" s="77"/>
      <c r="BH68" s="77"/>
      <c r="BI68" s="77"/>
      <c r="BJ68" s="77"/>
      <c r="BK68" s="77"/>
      <c r="BL68" s="77"/>
      <c r="BM68" s="77"/>
      <c r="BN68" s="77"/>
      <c r="BO68" s="77"/>
      <c r="BP68" s="77"/>
      <c r="BQ68" s="77"/>
      <c r="BR68" s="77"/>
      <c r="BS68" s="77"/>
      <c r="BT68" s="77"/>
      <c r="BU68" s="77"/>
      <c r="BV68" s="77"/>
      <c r="BW68" s="77"/>
      <c r="BX68" s="77"/>
      <c r="BY68" s="77"/>
      <c r="BZ68" s="77"/>
      <c r="CA68" s="77"/>
      <c r="CB68" s="77"/>
      <c r="CC68" s="77"/>
      <c r="CD68" s="77"/>
      <c r="CE68" s="77"/>
      <c r="CF68" s="77"/>
      <c r="CG68" s="77"/>
      <c r="CH68" s="77"/>
      <c r="CI68" s="77"/>
      <c r="CJ68" s="77"/>
      <c r="CK68" s="77"/>
      <c r="CL68" s="77"/>
      <c r="CM68" s="77"/>
      <c r="CN68" s="77"/>
      <c r="CO68" s="77"/>
      <c r="CP68" s="77"/>
      <c r="CQ68" s="77"/>
      <c r="CR68" s="77"/>
      <c r="CS68" s="77"/>
      <c r="CT68" s="77"/>
      <c r="CU68" s="77"/>
      <c r="CV68" s="77"/>
      <c r="CW68" s="77"/>
      <c r="CX68" s="77"/>
      <c r="CY68" s="77"/>
      <c r="CZ68" s="77"/>
      <c r="DA68" s="77"/>
      <c r="DB68" s="43"/>
      <c r="DC68" s="43"/>
      <c r="DD68" s="43"/>
      <c r="DE68" s="43"/>
      <c r="DF68" s="43"/>
      <c r="DG68" s="43"/>
      <c r="DH68" s="43"/>
      <c r="DI68" s="43"/>
      <c r="DJ68" s="43"/>
      <c r="DK68" s="43"/>
      <c r="DL68" s="43"/>
      <c r="DM68" s="43"/>
      <c r="DN68" s="43"/>
      <c r="DO68" s="43"/>
      <c r="DP68" s="43"/>
    </row>
    <row r="69" spans="1:120" x14ac:dyDescent="0.15">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43"/>
      <c r="DC69" s="43"/>
      <c r="DD69" s="43"/>
      <c r="DE69" s="43"/>
      <c r="DF69" s="43"/>
      <c r="DG69" s="43"/>
      <c r="DH69" s="43"/>
      <c r="DI69" s="43"/>
      <c r="DJ69" s="43"/>
      <c r="DK69" s="43"/>
      <c r="DL69" s="43"/>
      <c r="DM69" s="43"/>
      <c r="DN69" s="43"/>
      <c r="DO69" s="43"/>
      <c r="DP69" s="43"/>
    </row>
    <row r="70" spans="1:120" x14ac:dyDescent="0.15">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77"/>
      <c r="AK70" s="77"/>
      <c r="AL70" s="77"/>
      <c r="AM70" s="77"/>
      <c r="AN70" s="77"/>
      <c r="AO70" s="77"/>
      <c r="AP70" s="77"/>
      <c r="AQ70" s="77"/>
      <c r="AR70" s="77"/>
      <c r="AS70" s="77"/>
      <c r="AT70" s="77"/>
      <c r="AU70" s="77"/>
      <c r="AV70" s="77"/>
      <c r="AW70" s="77"/>
      <c r="AX70" s="77"/>
      <c r="AY70" s="77"/>
      <c r="AZ70" s="77"/>
      <c r="BA70" s="77"/>
      <c r="BB70" s="77"/>
      <c r="BC70" s="77"/>
      <c r="BD70" s="77"/>
      <c r="BE70" s="77"/>
      <c r="BF70" s="77"/>
      <c r="BG70" s="77"/>
      <c r="BH70" s="77"/>
      <c r="BI70" s="77"/>
      <c r="BJ70" s="77"/>
      <c r="BK70" s="77"/>
      <c r="BL70" s="77"/>
      <c r="BM70" s="77"/>
      <c r="BN70" s="77"/>
      <c r="BO70" s="77"/>
      <c r="BP70" s="77"/>
      <c r="BQ70" s="77"/>
      <c r="BR70" s="77"/>
      <c r="BS70" s="77"/>
      <c r="BT70" s="77"/>
      <c r="BU70" s="77"/>
      <c r="BV70" s="77"/>
      <c r="BW70" s="77"/>
      <c r="BX70" s="77"/>
      <c r="BY70" s="77"/>
      <c r="BZ70" s="77"/>
      <c r="CA70" s="77"/>
      <c r="CB70" s="77"/>
      <c r="CC70" s="77"/>
      <c r="CD70" s="77"/>
      <c r="CE70" s="77"/>
      <c r="CF70" s="77"/>
      <c r="CG70" s="77"/>
      <c r="CH70" s="77"/>
      <c r="CI70" s="77"/>
      <c r="CJ70" s="77"/>
      <c r="CK70" s="77"/>
      <c r="CL70" s="77"/>
      <c r="CM70" s="77"/>
      <c r="CN70" s="77"/>
      <c r="CO70" s="77"/>
      <c r="CP70" s="77"/>
      <c r="CQ70" s="77"/>
      <c r="CR70" s="77"/>
      <c r="CS70" s="77"/>
      <c r="CT70" s="77"/>
      <c r="CU70" s="77"/>
      <c r="CV70" s="77"/>
      <c r="CW70" s="77"/>
      <c r="CX70" s="77"/>
      <c r="CY70" s="77"/>
      <c r="CZ70" s="77"/>
      <c r="DA70" s="77"/>
      <c r="DB70" s="43"/>
      <c r="DC70" s="43"/>
      <c r="DD70" s="43"/>
      <c r="DE70" s="43"/>
      <c r="DF70" s="43"/>
      <c r="DG70" s="43"/>
      <c r="DH70" s="43"/>
      <c r="DI70" s="43"/>
      <c r="DJ70" s="43"/>
      <c r="DK70" s="43"/>
      <c r="DL70" s="43"/>
      <c r="DM70" s="43"/>
      <c r="DN70" s="43"/>
      <c r="DO70" s="43"/>
      <c r="DP70" s="43"/>
    </row>
    <row r="71" spans="1:120" x14ac:dyDescent="0.15">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43"/>
      <c r="DC71" s="43"/>
      <c r="DD71" s="43"/>
      <c r="DE71" s="43"/>
      <c r="DF71" s="43"/>
      <c r="DG71" s="43"/>
      <c r="DH71" s="43"/>
      <c r="DI71" s="43"/>
      <c r="DJ71" s="43"/>
      <c r="DK71" s="43"/>
      <c r="DL71" s="43"/>
      <c r="DM71" s="43"/>
      <c r="DN71" s="43"/>
      <c r="DO71" s="43"/>
      <c r="DP71" s="43"/>
    </row>
    <row r="72" spans="1:120" x14ac:dyDescent="0.15">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77"/>
      <c r="AK72" s="77"/>
      <c r="AL72" s="77"/>
      <c r="AM72" s="77"/>
      <c r="AN72" s="77"/>
      <c r="AO72" s="77"/>
      <c r="AP72" s="77"/>
      <c r="AQ72" s="77"/>
      <c r="AR72" s="77"/>
      <c r="AS72" s="77"/>
      <c r="AT72" s="77"/>
      <c r="AU72" s="77"/>
      <c r="AV72" s="77"/>
      <c r="AW72" s="77"/>
      <c r="AX72" s="77"/>
      <c r="AY72" s="77"/>
      <c r="AZ72" s="77"/>
      <c r="BA72" s="77"/>
      <c r="BB72" s="77"/>
      <c r="BC72" s="77"/>
      <c r="BD72" s="77"/>
      <c r="BE72" s="77"/>
      <c r="BF72" s="77"/>
      <c r="BG72" s="77"/>
      <c r="BH72" s="77"/>
      <c r="BI72" s="77"/>
      <c r="BJ72" s="77"/>
      <c r="BK72" s="77"/>
      <c r="BL72" s="77"/>
      <c r="BM72" s="77"/>
      <c r="BN72" s="77"/>
      <c r="BO72" s="77"/>
      <c r="BP72" s="77"/>
      <c r="BQ72" s="77"/>
      <c r="BR72" s="77"/>
      <c r="BS72" s="77"/>
      <c r="BT72" s="77"/>
      <c r="BU72" s="77"/>
      <c r="BV72" s="77"/>
      <c r="BW72" s="77"/>
      <c r="BX72" s="77"/>
      <c r="BY72" s="77"/>
      <c r="BZ72" s="77"/>
      <c r="CA72" s="77"/>
      <c r="CB72" s="77"/>
      <c r="CC72" s="77"/>
      <c r="CD72" s="77"/>
      <c r="CE72" s="77"/>
      <c r="CF72" s="77"/>
      <c r="CG72" s="77"/>
      <c r="CH72" s="77"/>
      <c r="CI72" s="77"/>
      <c r="CJ72" s="77"/>
      <c r="CK72" s="77"/>
      <c r="CL72" s="77"/>
      <c r="CM72" s="77"/>
      <c r="CN72" s="77"/>
      <c r="CO72" s="77"/>
      <c r="CP72" s="77"/>
      <c r="CQ72" s="77"/>
      <c r="CR72" s="77"/>
      <c r="CS72" s="77"/>
      <c r="CT72" s="77"/>
      <c r="CU72" s="77"/>
      <c r="CV72" s="77"/>
      <c r="CW72" s="77"/>
      <c r="CX72" s="77"/>
      <c r="CY72" s="77"/>
      <c r="CZ72" s="77"/>
      <c r="DA72" s="77"/>
      <c r="DB72" s="43"/>
      <c r="DC72" s="43"/>
      <c r="DD72" s="43"/>
      <c r="DE72" s="43"/>
      <c r="DF72" s="43"/>
      <c r="DG72" s="43"/>
      <c r="DH72" s="43"/>
      <c r="DI72" s="43"/>
      <c r="DJ72" s="43"/>
      <c r="DK72" s="43"/>
      <c r="DL72" s="43"/>
      <c r="DM72" s="43"/>
      <c r="DN72" s="43"/>
      <c r="DO72" s="43"/>
      <c r="DP72" s="43"/>
    </row>
    <row r="73" spans="1:120" x14ac:dyDescent="0.15">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77"/>
      <c r="AK73" s="77"/>
      <c r="AL73" s="77"/>
      <c r="AM73" s="77"/>
      <c r="AN73" s="77"/>
      <c r="AO73" s="77"/>
      <c r="AP73" s="77"/>
      <c r="AQ73" s="77"/>
      <c r="AR73" s="77"/>
      <c r="AS73" s="77"/>
      <c r="AT73" s="77"/>
      <c r="AU73" s="77"/>
      <c r="AV73" s="77"/>
      <c r="AW73" s="77"/>
      <c r="AX73" s="77"/>
      <c r="AY73" s="77"/>
      <c r="AZ73" s="77"/>
      <c r="BA73" s="77"/>
      <c r="BB73" s="77"/>
      <c r="BC73" s="77"/>
      <c r="BD73" s="77"/>
      <c r="BE73" s="77"/>
      <c r="BF73" s="77"/>
      <c r="BG73" s="77"/>
      <c r="BH73" s="77"/>
      <c r="BI73" s="77"/>
      <c r="BJ73" s="77"/>
      <c r="BK73" s="77"/>
      <c r="BL73" s="77"/>
      <c r="BM73" s="77"/>
      <c r="BN73" s="77"/>
      <c r="BO73" s="77"/>
      <c r="BP73" s="77"/>
      <c r="BQ73" s="77"/>
      <c r="BR73" s="77"/>
      <c r="BS73" s="77"/>
      <c r="BT73" s="77"/>
      <c r="BU73" s="77"/>
      <c r="BV73" s="77"/>
      <c r="BW73" s="77"/>
      <c r="BX73" s="77"/>
      <c r="BY73" s="77"/>
      <c r="BZ73" s="77"/>
      <c r="CA73" s="77"/>
      <c r="CB73" s="77"/>
      <c r="CC73" s="77"/>
      <c r="CD73" s="77"/>
      <c r="CE73" s="77"/>
      <c r="CF73" s="77"/>
      <c r="CG73" s="77"/>
      <c r="CH73" s="77"/>
      <c r="CI73" s="77"/>
      <c r="CJ73" s="77"/>
      <c r="CK73" s="77"/>
      <c r="CL73" s="77"/>
      <c r="CM73" s="77"/>
      <c r="CN73" s="77"/>
      <c r="CO73" s="77"/>
      <c r="CP73" s="77"/>
      <c r="CQ73" s="77"/>
      <c r="CR73" s="77"/>
      <c r="CS73" s="77"/>
      <c r="CT73" s="77"/>
      <c r="CU73" s="77"/>
      <c r="CV73" s="77"/>
      <c r="CW73" s="77"/>
      <c r="CX73" s="77"/>
      <c r="CY73" s="77"/>
      <c r="CZ73" s="77"/>
      <c r="DA73" s="77"/>
      <c r="DB73" s="43"/>
      <c r="DC73" s="43"/>
      <c r="DD73" s="43"/>
      <c r="DE73" s="43"/>
      <c r="DF73" s="43"/>
      <c r="DG73" s="43"/>
      <c r="DH73" s="43"/>
      <c r="DI73" s="43"/>
      <c r="DJ73" s="43"/>
      <c r="DK73" s="43"/>
      <c r="DL73" s="43"/>
      <c r="DM73" s="43"/>
      <c r="DN73" s="43"/>
      <c r="DO73" s="43"/>
      <c r="DP73" s="43"/>
    </row>
    <row r="74" spans="1:120" x14ac:dyDescent="0.15">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77"/>
      <c r="AK74" s="77"/>
      <c r="AL74" s="77"/>
      <c r="AM74" s="77"/>
      <c r="AN74" s="77"/>
      <c r="AO74" s="77"/>
      <c r="AP74" s="77"/>
      <c r="AQ74" s="77"/>
      <c r="AR74" s="77"/>
      <c r="AS74" s="77"/>
      <c r="AT74" s="77"/>
      <c r="AU74" s="77"/>
      <c r="AV74" s="77"/>
      <c r="AW74" s="77"/>
      <c r="AX74" s="77"/>
      <c r="AY74" s="77"/>
      <c r="AZ74" s="77"/>
      <c r="BA74" s="77"/>
      <c r="BB74" s="77"/>
      <c r="BC74" s="77"/>
      <c r="BD74" s="77"/>
      <c r="BE74" s="77"/>
      <c r="BF74" s="77"/>
      <c r="BG74" s="77"/>
      <c r="BH74" s="77"/>
      <c r="BI74" s="77"/>
      <c r="BJ74" s="77"/>
      <c r="BK74" s="77"/>
      <c r="BL74" s="77"/>
      <c r="BM74" s="77"/>
      <c r="BN74" s="77"/>
      <c r="BO74" s="77"/>
      <c r="BP74" s="77"/>
      <c r="BQ74" s="77"/>
      <c r="BR74" s="77"/>
      <c r="BS74" s="77"/>
      <c r="BT74" s="77"/>
      <c r="BU74" s="77"/>
      <c r="BV74" s="77"/>
      <c r="BW74" s="77"/>
      <c r="BX74" s="77"/>
      <c r="BY74" s="77"/>
      <c r="BZ74" s="77"/>
      <c r="CA74" s="77"/>
      <c r="CB74" s="77"/>
      <c r="CC74" s="77"/>
      <c r="CD74" s="77"/>
      <c r="CE74" s="77"/>
      <c r="CF74" s="77"/>
      <c r="CG74" s="77"/>
      <c r="CH74" s="77"/>
      <c r="CI74" s="77"/>
      <c r="CJ74" s="77"/>
      <c r="CK74" s="77"/>
      <c r="CL74" s="77"/>
      <c r="CM74" s="77"/>
      <c r="CN74" s="77"/>
      <c r="CO74" s="77"/>
      <c r="CP74" s="77"/>
      <c r="CQ74" s="77"/>
      <c r="CR74" s="77"/>
      <c r="CS74" s="77"/>
      <c r="CT74" s="77"/>
      <c r="CU74" s="77"/>
      <c r="CV74" s="77"/>
      <c r="CW74" s="77"/>
      <c r="CX74" s="77"/>
      <c r="CY74" s="77"/>
      <c r="CZ74" s="77"/>
      <c r="DA74" s="77"/>
      <c r="DB74" s="43"/>
      <c r="DC74" s="43"/>
      <c r="DD74" s="43"/>
      <c r="DE74" s="43"/>
      <c r="DF74" s="43"/>
      <c r="DG74" s="43"/>
      <c r="DH74" s="43"/>
      <c r="DI74" s="43"/>
      <c r="DJ74" s="43"/>
      <c r="DK74" s="43"/>
      <c r="DL74" s="43"/>
      <c r="DM74" s="43"/>
      <c r="DN74" s="43"/>
      <c r="DO74" s="43"/>
      <c r="DP74" s="43"/>
    </row>
    <row r="75" spans="1:120" x14ac:dyDescent="0.1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77"/>
      <c r="AK75" s="77"/>
      <c r="AL75" s="77"/>
      <c r="AM75" s="77"/>
      <c r="AN75" s="77"/>
      <c r="AO75" s="77"/>
      <c r="AP75" s="77"/>
      <c r="AQ75" s="77"/>
      <c r="AR75" s="77"/>
      <c r="AS75" s="77"/>
      <c r="AT75" s="77"/>
      <c r="AU75" s="77"/>
      <c r="AV75" s="77"/>
      <c r="AW75" s="77"/>
      <c r="AX75" s="77"/>
      <c r="AY75" s="77"/>
      <c r="AZ75" s="77"/>
      <c r="BA75" s="77"/>
      <c r="BB75" s="77"/>
      <c r="BC75" s="77"/>
      <c r="BD75" s="77"/>
      <c r="BE75" s="77"/>
      <c r="BF75" s="77"/>
      <c r="BG75" s="77"/>
      <c r="BH75" s="77"/>
      <c r="BI75" s="77"/>
      <c r="BJ75" s="77"/>
      <c r="BK75" s="77"/>
      <c r="BL75" s="77"/>
      <c r="BM75" s="77"/>
      <c r="BN75" s="77"/>
      <c r="BO75" s="77"/>
      <c r="BP75" s="77"/>
      <c r="BQ75" s="77"/>
      <c r="BR75" s="77"/>
      <c r="BS75" s="77"/>
      <c r="BT75" s="77"/>
      <c r="BU75" s="77"/>
      <c r="BV75" s="77"/>
      <c r="BW75" s="77"/>
      <c r="BX75" s="77"/>
      <c r="BY75" s="77"/>
      <c r="BZ75" s="77"/>
      <c r="CA75" s="77"/>
      <c r="CB75" s="77"/>
      <c r="CC75" s="77"/>
      <c r="CD75" s="77"/>
      <c r="CE75" s="77"/>
      <c r="CF75" s="77"/>
      <c r="CG75" s="77"/>
      <c r="CH75" s="77"/>
      <c r="CI75" s="77"/>
      <c r="CJ75" s="77"/>
      <c r="CK75" s="77"/>
      <c r="CL75" s="77"/>
      <c r="CM75" s="77"/>
      <c r="CN75" s="77"/>
      <c r="CO75" s="77"/>
      <c r="CP75" s="77"/>
      <c r="CQ75" s="77"/>
      <c r="CR75" s="77"/>
      <c r="CS75" s="77"/>
      <c r="CT75" s="77"/>
      <c r="CU75" s="77"/>
      <c r="CV75" s="77"/>
      <c r="CW75" s="77"/>
      <c r="CX75" s="77"/>
      <c r="CY75" s="77"/>
      <c r="CZ75" s="77"/>
      <c r="DA75" s="77"/>
      <c r="DB75" s="43"/>
      <c r="DC75" s="43"/>
      <c r="DD75" s="43"/>
      <c r="DE75" s="43"/>
      <c r="DF75" s="43"/>
      <c r="DG75" s="43"/>
      <c r="DH75" s="43"/>
      <c r="DI75" s="43"/>
      <c r="DJ75" s="43"/>
      <c r="DK75" s="43"/>
      <c r="DL75" s="43"/>
      <c r="DM75" s="43"/>
      <c r="DN75" s="43"/>
      <c r="DO75" s="43"/>
      <c r="DP75" s="43"/>
    </row>
    <row r="76" spans="1:120" x14ac:dyDescent="0.15">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77"/>
      <c r="AK76" s="77"/>
      <c r="AL76" s="77"/>
      <c r="AM76" s="77"/>
      <c r="AN76" s="77"/>
      <c r="AO76" s="77"/>
      <c r="AP76" s="77"/>
      <c r="AQ76" s="77"/>
      <c r="AR76" s="77"/>
      <c r="AS76" s="77"/>
      <c r="AT76" s="77"/>
      <c r="AU76" s="77"/>
      <c r="AV76" s="77"/>
      <c r="AW76" s="77"/>
      <c r="AX76" s="77"/>
      <c r="AY76" s="77"/>
      <c r="AZ76" s="77"/>
      <c r="BA76" s="77"/>
      <c r="BB76" s="77"/>
      <c r="BC76" s="77"/>
      <c r="BD76" s="77"/>
      <c r="BE76" s="77"/>
      <c r="BF76" s="77"/>
      <c r="BG76" s="77"/>
      <c r="BH76" s="77"/>
      <c r="BI76" s="77"/>
      <c r="BJ76" s="77"/>
      <c r="BK76" s="77"/>
      <c r="BL76" s="77"/>
      <c r="BM76" s="77"/>
      <c r="BN76" s="77"/>
      <c r="BO76" s="77"/>
      <c r="BP76" s="77"/>
      <c r="BQ76" s="77"/>
      <c r="BR76" s="77"/>
      <c r="BS76" s="77"/>
      <c r="BT76" s="77"/>
      <c r="BU76" s="77"/>
      <c r="BV76" s="77"/>
      <c r="BW76" s="77"/>
      <c r="BX76" s="77"/>
      <c r="BY76" s="77"/>
      <c r="BZ76" s="77"/>
      <c r="CA76" s="77"/>
      <c r="CB76" s="77"/>
      <c r="CC76" s="77"/>
      <c r="CD76" s="77"/>
      <c r="CE76" s="77"/>
      <c r="CF76" s="77"/>
      <c r="CG76" s="77"/>
      <c r="CH76" s="77"/>
      <c r="CI76" s="77"/>
      <c r="CJ76" s="77"/>
      <c r="CK76" s="77"/>
      <c r="CL76" s="77"/>
      <c r="CM76" s="77"/>
      <c r="CN76" s="77"/>
      <c r="CO76" s="77"/>
      <c r="CP76" s="77"/>
      <c r="CQ76" s="77"/>
      <c r="CR76" s="77"/>
      <c r="CS76" s="77"/>
      <c r="CT76" s="77"/>
      <c r="CU76" s="77"/>
      <c r="CV76" s="77"/>
      <c r="CW76" s="77"/>
      <c r="CX76" s="77"/>
      <c r="CY76" s="77"/>
      <c r="CZ76" s="77"/>
      <c r="DA76" s="77"/>
      <c r="DB76" s="43"/>
      <c r="DC76" s="43"/>
      <c r="DD76" s="43"/>
      <c r="DE76" s="43"/>
      <c r="DF76" s="43"/>
      <c r="DG76" s="43"/>
      <c r="DH76" s="43"/>
      <c r="DI76" s="43"/>
      <c r="DJ76" s="43"/>
      <c r="DK76" s="43"/>
      <c r="DL76" s="43"/>
      <c r="DM76" s="43"/>
      <c r="DN76" s="43"/>
      <c r="DO76" s="43"/>
      <c r="DP76" s="43"/>
    </row>
    <row r="77" spans="1:120" x14ac:dyDescent="0.15">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43"/>
      <c r="DC77" s="43"/>
      <c r="DD77" s="43"/>
      <c r="DE77" s="43"/>
      <c r="DF77" s="43"/>
      <c r="DG77" s="43"/>
      <c r="DH77" s="43"/>
      <c r="DI77" s="43"/>
      <c r="DJ77" s="43"/>
      <c r="DK77" s="43"/>
      <c r="DL77" s="43"/>
      <c r="DM77" s="43"/>
      <c r="DN77" s="43"/>
      <c r="DO77" s="43"/>
      <c r="DP77" s="43"/>
    </row>
    <row r="78" spans="1:120" x14ac:dyDescent="0.15">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77"/>
      <c r="AK78" s="77"/>
      <c r="AL78" s="77"/>
      <c r="AM78" s="77"/>
      <c r="AN78" s="77"/>
      <c r="AO78" s="77"/>
      <c r="AP78" s="77"/>
      <c r="AQ78" s="77"/>
      <c r="AR78" s="77"/>
      <c r="AS78" s="77"/>
      <c r="AT78" s="77"/>
      <c r="AU78" s="77"/>
      <c r="AV78" s="77"/>
      <c r="AW78" s="77"/>
      <c r="AX78" s="77"/>
      <c r="AY78" s="77"/>
      <c r="AZ78" s="77"/>
      <c r="BA78" s="77"/>
      <c r="BB78" s="77"/>
      <c r="BC78" s="77"/>
      <c r="BD78" s="77"/>
      <c r="BE78" s="77"/>
      <c r="BF78" s="77"/>
      <c r="BG78" s="77"/>
      <c r="BH78" s="77"/>
      <c r="BI78" s="77"/>
      <c r="BJ78" s="77"/>
      <c r="BK78" s="77"/>
      <c r="BL78" s="77"/>
      <c r="BM78" s="77"/>
      <c r="BN78" s="77"/>
      <c r="BO78" s="77"/>
      <c r="BP78" s="77"/>
      <c r="BQ78" s="77"/>
      <c r="BR78" s="77"/>
      <c r="BS78" s="77"/>
      <c r="BT78" s="77"/>
      <c r="BU78" s="77"/>
      <c r="BV78" s="77"/>
      <c r="BW78" s="77"/>
      <c r="BX78" s="77"/>
      <c r="BY78" s="77"/>
      <c r="BZ78" s="77"/>
      <c r="CA78" s="77"/>
      <c r="CB78" s="77"/>
      <c r="CC78" s="77"/>
      <c r="CD78" s="77"/>
      <c r="CE78" s="77"/>
      <c r="CF78" s="77"/>
      <c r="CG78" s="77"/>
      <c r="CH78" s="77"/>
      <c r="CI78" s="77"/>
      <c r="CJ78" s="77"/>
      <c r="CK78" s="77"/>
      <c r="CL78" s="77"/>
      <c r="CM78" s="77"/>
      <c r="CN78" s="77"/>
      <c r="CO78" s="77"/>
      <c r="CP78" s="77"/>
      <c r="CQ78" s="77"/>
      <c r="CR78" s="77"/>
      <c r="CS78" s="77"/>
      <c r="CT78" s="77"/>
      <c r="CU78" s="77"/>
      <c r="CV78" s="77"/>
      <c r="CW78" s="77"/>
      <c r="CX78" s="77"/>
      <c r="CY78" s="77"/>
      <c r="CZ78" s="77"/>
      <c r="DA78" s="77"/>
      <c r="DB78" s="43"/>
      <c r="DC78" s="43"/>
      <c r="DD78" s="43"/>
      <c r="DE78" s="43"/>
      <c r="DF78" s="43"/>
      <c r="DG78" s="43"/>
      <c r="DH78" s="43"/>
      <c r="DI78" s="43"/>
      <c r="DJ78" s="43"/>
      <c r="DK78" s="43"/>
      <c r="DL78" s="43"/>
      <c r="DM78" s="43"/>
      <c r="DN78" s="43"/>
      <c r="DO78" s="43"/>
      <c r="DP78" s="43"/>
    </row>
    <row r="79" spans="1:120" x14ac:dyDescent="0.15">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77"/>
      <c r="AK79" s="77"/>
      <c r="AL79" s="77"/>
      <c r="AM79" s="77"/>
      <c r="AN79" s="77"/>
      <c r="AO79" s="77"/>
      <c r="AP79" s="77"/>
      <c r="AQ79" s="77"/>
      <c r="AR79" s="77"/>
      <c r="AS79" s="77"/>
      <c r="AT79" s="77"/>
      <c r="AU79" s="77"/>
      <c r="AV79" s="77"/>
      <c r="AW79" s="77"/>
      <c r="AX79" s="77"/>
      <c r="AY79" s="77"/>
      <c r="AZ79" s="77"/>
      <c r="BA79" s="77"/>
      <c r="BB79" s="77"/>
      <c r="BC79" s="77"/>
      <c r="BD79" s="77"/>
      <c r="BE79" s="77"/>
      <c r="BF79" s="77"/>
      <c r="BG79" s="77"/>
      <c r="BH79" s="77"/>
      <c r="BI79" s="77"/>
      <c r="BJ79" s="77"/>
      <c r="BK79" s="77"/>
      <c r="BL79" s="77"/>
      <c r="BM79" s="77"/>
      <c r="BN79" s="77"/>
      <c r="BO79" s="77"/>
      <c r="BP79" s="77"/>
      <c r="BQ79" s="77"/>
      <c r="BR79" s="77"/>
      <c r="BS79" s="77"/>
      <c r="BT79" s="77"/>
      <c r="BU79" s="77"/>
      <c r="BV79" s="77"/>
      <c r="BW79" s="77"/>
      <c r="BX79" s="77"/>
      <c r="BY79" s="77"/>
      <c r="BZ79" s="77"/>
      <c r="CA79" s="77"/>
      <c r="CB79" s="77"/>
      <c r="CC79" s="77"/>
      <c r="CD79" s="77"/>
      <c r="CE79" s="77"/>
      <c r="CF79" s="77"/>
      <c r="CG79" s="77"/>
      <c r="CH79" s="77"/>
      <c r="CI79" s="77"/>
      <c r="CJ79" s="77"/>
      <c r="CK79" s="77"/>
      <c r="CL79" s="77"/>
      <c r="CM79" s="77"/>
      <c r="CN79" s="77"/>
      <c r="CO79" s="77"/>
      <c r="CP79" s="77"/>
      <c r="CQ79" s="77"/>
      <c r="CR79" s="77"/>
      <c r="CS79" s="77"/>
      <c r="CT79" s="77"/>
      <c r="CU79" s="77"/>
      <c r="CV79" s="77"/>
      <c r="CW79" s="77"/>
      <c r="CX79" s="77"/>
      <c r="CY79" s="77"/>
      <c r="CZ79" s="77"/>
      <c r="DA79" s="77"/>
      <c r="DB79" s="43"/>
      <c r="DC79" s="43"/>
      <c r="DD79" s="43"/>
      <c r="DE79" s="43"/>
      <c r="DF79" s="43"/>
      <c r="DG79" s="43"/>
      <c r="DH79" s="43"/>
      <c r="DI79" s="43"/>
      <c r="DJ79" s="43"/>
      <c r="DK79" s="43"/>
      <c r="DL79" s="43"/>
      <c r="DM79" s="43"/>
      <c r="DN79" s="43"/>
      <c r="DO79" s="43"/>
      <c r="DP79" s="43"/>
    </row>
    <row r="80" spans="1:120" x14ac:dyDescent="0.1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77"/>
      <c r="BH80" s="77"/>
      <c r="BI80" s="77"/>
      <c r="BJ80" s="77"/>
      <c r="BK80" s="77"/>
      <c r="BL80" s="77"/>
      <c r="BM80" s="77"/>
      <c r="BN80" s="77"/>
      <c r="BO80" s="77"/>
      <c r="BP80" s="77"/>
      <c r="BQ80" s="77"/>
      <c r="BR80" s="77"/>
      <c r="BS80" s="77"/>
      <c r="BT80" s="77"/>
      <c r="BU80" s="77"/>
      <c r="BV80" s="77"/>
      <c r="BW80" s="77"/>
      <c r="BX80" s="77"/>
      <c r="BY80" s="77"/>
      <c r="BZ80" s="77"/>
      <c r="CA80" s="77"/>
      <c r="CB80" s="77"/>
      <c r="CC80" s="77"/>
      <c r="CD80" s="77"/>
      <c r="CE80" s="77"/>
      <c r="CF80" s="77"/>
      <c r="CG80" s="77"/>
      <c r="CH80" s="77"/>
      <c r="CI80" s="77"/>
      <c r="CJ80" s="77"/>
      <c r="CK80" s="77"/>
      <c r="CL80" s="77"/>
      <c r="CM80" s="77"/>
      <c r="CN80" s="77"/>
      <c r="CO80" s="77"/>
      <c r="CP80" s="77"/>
      <c r="CQ80" s="77"/>
      <c r="CR80" s="77"/>
      <c r="CS80" s="77"/>
      <c r="CT80" s="77"/>
      <c r="CU80" s="77"/>
      <c r="CV80" s="77"/>
      <c r="CW80" s="77"/>
      <c r="CX80" s="77"/>
      <c r="CY80" s="77"/>
      <c r="CZ80" s="77"/>
      <c r="DA80" s="77"/>
      <c r="DB80" s="43"/>
      <c r="DC80" s="43"/>
      <c r="DD80" s="43"/>
      <c r="DE80" s="43"/>
      <c r="DF80" s="43"/>
      <c r="DG80" s="43"/>
      <c r="DH80" s="43"/>
      <c r="DI80" s="43"/>
      <c r="DJ80" s="43"/>
      <c r="DK80" s="43"/>
      <c r="DL80" s="43"/>
      <c r="DM80" s="43"/>
      <c r="DN80" s="43"/>
      <c r="DO80" s="43"/>
      <c r="DP80" s="43"/>
    </row>
    <row r="81" spans="1:120" x14ac:dyDescent="0.15">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77"/>
      <c r="AK81" s="77"/>
      <c r="AL81" s="77"/>
      <c r="AM81" s="77"/>
      <c r="AN81" s="77"/>
      <c r="AO81" s="77"/>
      <c r="AP81" s="77"/>
      <c r="AQ81" s="77"/>
      <c r="AR81" s="77"/>
      <c r="AS81" s="77"/>
      <c r="AT81" s="77"/>
      <c r="AU81" s="77"/>
      <c r="AV81" s="77"/>
      <c r="AW81" s="77"/>
      <c r="AX81" s="77"/>
      <c r="AY81" s="77"/>
      <c r="AZ81" s="77"/>
      <c r="BA81" s="77"/>
      <c r="BB81" s="77"/>
      <c r="BC81" s="77"/>
      <c r="BD81" s="77"/>
      <c r="BE81" s="77"/>
      <c r="BF81" s="77"/>
      <c r="BG81" s="77"/>
      <c r="BH81" s="77"/>
      <c r="BI81" s="77"/>
      <c r="BJ81" s="77"/>
      <c r="BK81" s="77"/>
      <c r="BL81" s="77"/>
      <c r="BM81" s="77"/>
      <c r="BN81" s="77"/>
      <c r="BO81" s="77"/>
      <c r="BP81" s="77"/>
      <c r="BQ81" s="77"/>
      <c r="BR81" s="77"/>
      <c r="BS81" s="77"/>
      <c r="BT81" s="77"/>
      <c r="BU81" s="77"/>
      <c r="BV81" s="77"/>
      <c r="BW81" s="77"/>
      <c r="BX81" s="77"/>
      <c r="BY81" s="77"/>
      <c r="BZ81" s="77"/>
      <c r="CA81" s="77"/>
      <c r="CB81" s="77"/>
      <c r="CC81" s="77"/>
      <c r="CD81" s="77"/>
      <c r="CE81" s="77"/>
      <c r="CF81" s="77"/>
      <c r="CG81" s="77"/>
      <c r="CH81" s="77"/>
      <c r="CI81" s="77"/>
      <c r="CJ81" s="77"/>
      <c r="CK81" s="77"/>
      <c r="CL81" s="77"/>
      <c r="CM81" s="77"/>
      <c r="CN81" s="77"/>
      <c r="CO81" s="77"/>
      <c r="CP81" s="77"/>
      <c r="CQ81" s="77"/>
      <c r="CR81" s="77"/>
      <c r="CS81" s="77"/>
      <c r="CT81" s="77"/>
      <c r="CU81" s="77"/>
      <c r="CV81" s="77"/>
      <c r="CW81" s="77"/>
      <c r="CX81" s="77"/>
      <c r="CY81" s="77"/>
      <c r="CZ81" s="77"/>
      <c r="DA81" s="77"/>
      <c r="DB81" s="43"/>
      <c r="DC81" s="43"/>
      <c r="DD81" s="43"/>
      <c r="DE81" s="43"/>
      <c r="DF81" s="43"/>
      <c r="DG81" s="43"/>
      <c r="DH81" s="43"/>
      <c r="DI81" s="43"/>
      <c r="DJ81" s="43"/>
      <c r="DK81" s="43"/>
      <c r="DL81" s="43"/>
      <c r="DM81" s="43"/>
      <c r="DN81" s="43"/>
      <c r="DO81" s="43"/>
      <c r="DP81" s="43"/>
    </row>
    <row r="82" spans="1:120" x14ac:dyDescent="0.15">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77"/>
      <c r="AK82" s="77"/>
      <c r="AL82" s="77"/>
      <c r="AM82" s="77"/>
      <c r="AN82" s="77"/>
      <c r="AO82" s="77"/>
      <c r="AP82" s="77"/>
      <c r="AQ82" s="77"/>
      <c r="AR82" s="77"/>
      <c r="AS82" s="77"/>
      <c r="AT82" s="77"/>
      <c r="AU82" s="77"/>
      <c r="AV82" s="77"/>
      <c r="AW82" s="77"/>
      <c r="AX82" s="77"/>
      <c r="AY82" s="77"/>
      <c r="AZ82" s="77"/>
      <c r="BA82" s="77"/>
      <c r="BB82" s="77"/>
      <c r="BC82" s="77"/>
      <c r="BD82" s="77"/>
      <c r="BE82" s="77"/>
      <c r="BF82" s="77"/>
      <c r="BG82" s="77"/>
      <c r="BH82" s="77"/>
      <c r="BI82" s="77"/>
      <c r="BJ82" s="77"/>
      <c r="BK82" s="77"/>
      <c r="BL82" s="77"/>
      <c r="BM82" s="77"/>
      <c r="BN82" s="77"/>
      <c r="BO82" s="77"/>
      <c r="BP82" s="77"/>
      <c r="BQ82" s="77"/>
      <c r="BR82" s="77"/>
      <c r="BS82" s="77"/>
      <c r="BT82" s="77"/>
      <c r="BU82" s="77"/>
      <c r="BV82" s="77"/>
      <c r="BW82" s="77"/>
      <c r="BX82" s="77"/>
      <c r="BY82" s="77"/>
      <c r="BZ82" s="77"/>
      <c r="CA82" s="77"/>
      <c r="CB82" s="77"/>
      <c r="CC82" s="77"/>
      <c r="CD82" s="77"/>
      <c r="CE82" s="77"/>
      <c r="CF82" s="77"/>
      <c r="CG82" s="77"/>
      <c r="CH82" s="77"/>
      <c r="CI82" s="77"/>
      <c r="CJ82" s="77"/>
      <c r="CK82" s="77"/>
      <c r="CL82" s="77"/>
      <c r="CM82" s="77"/>
      <c r="CN82" s="77"/>
      <c r="CO82" s="77"/>
      <c r="CP82" s="77"/>
      <c r="CQ82" s="77"/>
      <c r="CR82" s="77"/>
      <c r="CS82" s="77"/>
      <c r="CT82" s="77"/>
      <c r="CU82" s="77"/>
      <c r="CV82" s="77"/>
      <c r="CW82" s="77"/>
      <c r="CX82" s="77"/>
      <c r="CY82" s="77"/>
      <c r="CZ82" s="77"/>
      <c r="DA82" s="77"/>
      <c r="DB82" s="43"/>
      <c r="DC82" s="43"/>
      <c r="DD82" s="43"/>
      <c r="DE82" s="43"/>
      <c r="DF82" s="43"/>
      <c r="DG82" s="43"/>
      <c r="DH82" s="43"/>
      <c r="DI82" s="43"/>
      <c r="DJ82" s="43"/>
      <c r="DK82" s="43"/>
      <c r="DL82" s="43"/>
      <c r="DM82" s="43"/>
      <c r="DN82" s="43"/>
      <c r="DO82" s="43"/>
      <c r="DP82" s="43"/>
    </row>
    <row r="83" spans="1:120" x14ac:dyDescent="0.1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77"/>
      <c r="AK83" s="77"/>
      <c r="AL83" s="77"/>
      <c r="AM83" s="77"/>
      <c r="AN83" s="77"/>
      <c r="AO83" s="77"/>
      <c r="AP83" s="77"/>
      <c r="AQ83" s="77"/>
      <c r="AR83" s="77"/>
      <c r="AS83" s="77"/>
      <c r="AT83" s="77"/>
      <c r="AU83" s="77"/>
      <c r="AV83" s="77"/>
      <c r="AW83" s="77"/>
      <c r="AX83" s="77"/>
      <c r="AY83" s="77"/>
      <c r="AZ83" s="77"/>
      <c r="BA83" s="77"/>
      <c r="BB83" s="77"/>
      <c r="BC83" s="77"/>
      <c r="BD83" s="77"/>
      <c r="BE83" s="77"/>
      <c r="BF83" s="77"/>
      <c r="BG83" s="77"/>
      <c r="BH83" s="77"/>
      <c r="BI83" s="77"/>
      <c r="BJ83" s="77"/>
      <c r="BK83" s="77"/>
      <c r="BL83" s="77"/>
      <c r="BM83" s="77"/>
      <c r="BN83" s="77"/>
      <c r="BO83" s="77"/>
      <c r="BP83" s="77"/>
      <c r="BQ83" s="77"/>
      <c r="BR83" s="77"/>
      <c r="BS83" s="77"/>
      <c r="BT83" s="77"/>
      <c r="BU83" s="77"/>
      <c r="BV83" s="77"/>
      <c r="BW83" s="77"/>
      <c r="BX83" s="77"/>
      <c r="BY83" s="77"/>
      <c r="BZ83" s="77"/>
      <c r="CA83" s="77"/>
      <c r="CB83" s="77"/>
      <c r="CC83" s="77"/>
      <c r="CD83" s="77"/>
      <c r="CE83" s="77"/>
      <c r="CF83" s="77"/>
      <c r="CG83" s="77"/>
      <c r="CH83" s="77"/>
      <c r="CI83" s="77"/>
      <c r="CJ83" s="77"/>
      <c r="CK83" s="77"/>
      <c r="CL83" s="77"/>
      <c r="CM83" s="77"/>
      <c r="CN83" s="77"/>
      <c r="CO83" s="77"/>
      <c r="CP83" s="77"/>
      <c r="CQ83" s="77"/>
      <c r="CR83" s="77"/>
      <c r="CS83" s="77"/>
      <c r="CT83" s="77"/>
      <c r="CU83" s="77"/>
      <c r="CV83" s="77"/>
      <c r="CW83" s="77"/>
      <c r="CX83" s="77"/>
      <c r="CY83" s="77"/>
      <c r="CZ83" s="77"/>
      <c r="DA83" s="77"/>
      <c r="DB83" s="43"/>
      <c r="DC83" s="43"/>
      <c r="DD83" s="43"/>
      <c r="DE83" s="43"/>
      <c r="DF83" s="43"/>
      <c r="DG83" s="43"/>
      <c r="DH83" s="43"/>
      <c r="DI83" s="43"/>
      <c r="DJ83" s="43"/>
      <c r="DK83" s="43"/>
      <c r="DL83" s="43"/>
      <c r="DM83" s="43"/>
      <c r="DN83" s="43"/>
      <c r="DO83" s="43"/>
      <c r="DP83" s="43"/>
    </row>
    <row r="84" spans="1:120" x14ac:dyDescent="0.15">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77"/>
      <c r="AK84" s="77"/>
      <c r="AL84" s="77"/>
      <c r="AM84" s="77"/>
      <c r="AN84" s="77"/>
      <c r="AO84" s="77"/>
      <c r="AP84" s="77"/>
      <c r="AQ84" s="77"/>
      <c r="AR84" s="77"/>
      <c r="AS84" s="77"/>
      <c r="AT84" s="77"/>
      <c r="AU84" s="77"/>
      <c r="AV84" s="77"/>
      <c r="AW84" s="77"/>
      <c r="AX84" s="77"/>
      <c r="AY84" s="77"/>
      <c r="AZ84" s="77"/>
      <c r="BA84" s="77"/>
      <c r="BB84" s="77"/>
      <c r="BC84" s="77"/>
      <c r="BD84" s="77"/>
      <c r="BE84" s="77"/>
      <c r="BF84" s="77"/>
      <c r="BG84" s="77"/>
      <c r="BH84" s="77"/>
      <c r="BI84" s="77"/>
      <c r="BJ84" s="77"/>
      <c r="BK84" s="77"/>
      <c r="BL84" s="77"/>
      <c r="BM84" s="77"/>
      <c r="BN84" s="77"/>
      <c r="BO84" s="77"/>
      <c r="BP84" s="77"/>
      <c r="BQ84" s="77"/>
      <c r="BR84" s="77"/>
      <c r="BS84" s="77"/>
      <c r="BT84" s="77"/>
      <c r="BU84" s="77"/>
      <c r="BV84" s="77"/>
      <c r="BW84" s="77"/>
      <c r="BX84" s="77"/>
      <c r="BY84" s="77"/>
      <c r="BZ84" s="77"/>
      <c r="CA84" s="77"/>
      <c r="CB84" s="77"/>
      <c r="CC84" s="77"/>
      <c r="CD84" s="77"/>
      <c r="CE84" s="77"/>
      <c r="CF84" s="77"/>
      <c r="CG84" s="77"/>
      <c r="CH84" s="77"/>
      <c r="CI84" s="77"/>
      <c r="CJ84" s="77"/>
      <c r="CK84" s="77"/>
      <c r="CL84" s="77"/>
      <c r="CM84" s="77"/>
      <c r="CN84" s="77"/>
      <c r="CO84" s="77"/>
      <c r="CP84" s="77"/>
      <c r="CQ84" s="77"/>
      <c r="CR84" s="77"/>
      <c r="CS84" s="77"/>
      <c r="CT84" s="77"/>
      <c r="CU84" s="77"/>
      <c r="CV84" s="77"/>
      <c r="CW84" s="77"/>
      <c r="CX84" s="77"/>
      <c r="CY84" s="77"/>
      <c r="CZ84" s="77"/>
      <c r="DA84" s="77"/>
      <c r="DB84" s="43"/>
      <c r="DC84" s="43"/>
      <c r="DD84" s="43"/>
      <c r="DE84" s="43"/>
      <c r="DF84" s="43"/>
      <c r="DG84" s="43"/>
      <c r="DH84" s="43"/>
      <c r="DI84" s="43"/>
      <c r="DJ84" s="43"/>
      <c r="DK84" s="43"/>
      <c r="DL84" s="43"/>
      <c r="DM84" s="43"/>
      <c r="DN84" s="43"/>
      <c r="DO84" s="43"/>
      <c r="DP84" s="43"/>
    </row>
    <row r="85" spans="1:120" x14ac:dyDescent="0.1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77"/>
      <c r="AK85" s="77"/>
      <c r="AL85" s="77"/>
      <c r="AM85" s="77"/>
      <c r="AN85" s="77"/>
      <c r="AO85" s="77"/>
      <c r="AP85" s="77"/>
      <c r="AQ85" s="77"/>
      <c r="AR85" s="77"/>
      <c r="AS85" s="77"/>
      <c r="AT85" s="77"/>
      <c r="AU85" s="77"/>
      <c r="AV85" s="77"/>
      <c r="AW85" s="77"/>
      <c r="AX85" s="77"/>
      <c r="AY85" s="77"/>
      <c r="AZ85" s="77"/>
      <c r="BA85" s="77"/>
      <c r="BB85" s="77"/>
      <c r="BC85" s="77"/>
      <c r="BD85" s="77"/>
      <c r="BE85" s="77"/>
      <c r="BF85" s="77"/>
      <c r="BG85" s="77"/>
      <c r="BH85" s="77"/>
      <c r="BI85" s="77"/>
      <c r="BJ85" s="77"/>
      <c r="BK85" s="77"/>
      <c r="BL85" s="77"/>
      <c r="BM85" s="77"/>
      <c r="BN85" s="77"/>
      <c r="BO85" s="77"/>
      <c r="BP85" s="77"/>
      <c r="BQ85" s="77"/>
      <c r="BR85" s="77"/>
      <c r="BS85" s="77"/>
      <c r="BT85" s="77"/>
      <c r="BU85" s="77"/>
      <c r="BV85" s="77"/>
      <c r="BW85" s="77"/>
      <c r="BX85" s="77"/>
      <c r="BY85" s="77"/>
      <c r="BZ85" s="77"/>
      <c r="CA85" s="77"/>
      <c r="CB85" s="77"/>
      <c r="CC85" s="77"/>
      <c r="CD85" s="77"/>
      <c r="CE85" s="77"/>
      <c r="CF85" s="77"/>
      <c r="CG85" s="77"/>
      <c r="CH85" s="77"/>
      <c r="CI85" s="77"/>
      <c r="CJ85" s="77"/>
      <c r="CK85" s="77"/>
      <c r="CL85" s="77"/>
      <c r="CM85" s="77"/>
      <c r="CN85" s="77"/>
      <c r="CO85" s="77"/>
      <c r="CP85" s="77"/>
      <c r="CQ85" s="77"/>
      <c r="CR85" s="77"/>
      <c r="CS85" s="77"/>
      <c r="CT85" s="77"/>
      <c r="CU85" s="77"/>
      <c r="CV85" s="77"/>
      <c r="CW85" s="77"/>
      <c r="CX85" s="77"/>
      <c r="CY85" s="77"/>
      <c r="CZ85" s="77"/>
      <c r="DA85" s="77"/>
      <c r="DB85" s="43"/>
      <c r="DC85" s="43"/>
      <c r="DD85" s="43"/>
      <c r="DE85" s="43"/>
      <c r="DF85" s="43"/>
      <c r="DG85" s="43"/>
      <c r="DH85" s="43"/>
      <c r="DI85" s="43"/>
      <c r="DJ85" s="43"/>
      <c r="DK85" s="43"/>
      <c r="DL85" s="43"/>
      <c r="DM85" s="43"/>
      <c r="DN85" s="43"/>
      <c r="DO85" s="43"/>
      <c r="DP85" s="43"/>
    </row>
    <row r="86" spans="1:120" x14ac:dyDescent="0.15">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77"/>
      <c r="AK86" s="77"/>
      <c r="AL86" s="77"/>
      <c r="AM86" s="77"/>
      <c r="AN86" s="77"/>
      <c r="AO86" s="77"/>
      <c r="AP86" s="77"/>
      <c r="AQ86" s="77"/>
      <c r="AR86" s="77"/>
      <c r="AS86" s="77"/>
      <c r="AT86" s="77"/>
      <c r="AU86" s="77"/>
      <c r="AV86" s="77"/>
      <c r="AW86" s="77"/>
      <c r="AX86" s="77"/>
      <c r="AY86" s="77"/>
      <c r="AZ86" s="77"/>
      <c r="BA86" s="77"/>
      <c r="BB86" s="77"/>
      <c r="BC86" s="77"/>
      <c r="BD86" s="77"/>
      <c r="BE86" s="77"/>
      <c r="BF86" s="77"/>
      <c r="BG86" s="77"/>
      <c r="BH86" s="77"/>
      <c r="BI86" s="77"/>
      <c r="BJ86" s="77"/>
      <c r="BK86" s="77"/>
      <c r="BL86" s="77"/>
      <c r="BM86" s="77"/>
      <c r="BN86" s="77"/>
      <c r="BO86" s="77"/>
      <c r="BP86" s="77"/>
      <c r="BQ86" s="77"/>
      <c r="BR86" s="77"/>
      <c r="BS86" s="77"/>
      <c r="BT86" s="77"/>
      <c r="BU86" s="77"/>
      <c r="BV86" s="77"/>
      <c r="BW86" s="77"/>
      <c r="BX86" s="77"/>
      <c r="BY86" s="77"/>
      <c r="BZ86" s="77"/>
      <c r="CA86" s="77"/>
      <c r="CB86" s="77"/>
      <c r="CC86" s="77"/>
      <c r="CD86" s="77"/>
      <c r="CE86" s="77"/>
      <c r="CF86" s="77"/>
      <c r="CG86" s="77"/>
      <c r="CH86" s="77"/>
      <c r="CI86" s="77"/>
      <c r="CJ86" s="77"/>
      <c r="CK86" s="77"/>
      <c r="CL86" s="77"/>
      <c r="CM86" s="77"/>
      <c r="CN86" s="77"/>
      <c r="CO86" s="77"/>
      <c r="CP86" s="77"/>
      <c r="CQ86" s="77"/>
      <c r="CR86" s="77"/>
      <c r="CS86" s="77"/>
      <c r="CT86" s="77"/>
      <c r="CU86" s="77"/>
      <c r="CV86" s="77"/>
      <c r="CW86" s="77"/>
      <c r="CX86" s="77"/>
      <c r="CY86" s="77"/>
      <c r="CZ86" s="77"/>
      <c r="DA86" s="77"/>
      <c r="DB86" s="43"/>
      <c r="DC86" s="43"/>
      <c r="DD86" s="43"/>
      <c r="DE86" s="43"/>
      <c r="DF86" s="43"/>
      <c r="DG86" s="43"/>
      <c r="DH86" s="43"/>
      <c r="DI86" s="43"/>
      <c r="DJ86" s="43"/>
      <c r="DK86" s="43"/>
      <c r="DL86" s="43"/>
      <c r="DM86" s="43"/>
      <c r="DN86" s="43"/>
      <c r="DO86" s="43"/>
      <c r="DP86" s="43"/>
    </row>
    <row r="87" spans="1:120" x14ac:dyDescent="0.15">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77"/>
      <c r="AK87" s="77"/>
      <c r="AL87" s="77"/>
      <c r="AM87" s="77"/>
      <c r="AN87" s="77"/>
      <c r="AO87" s="77"/>
      <c r="AP87" s="77"/>
      <c r="AQ87" s="77"/>
      <c r="AR87" s="77"/>
      <c r="AS87" s="77"/>
      <c r="AT87" s="77"/>
      <c r="AU87" s="77"/>
      <c r="AV87" s="77"/>
      <c r="AW87" s="77"/>
      <c r="AX87" s="77"/>
      <c r="AY87" s="77"/>
      <c r="AZ87" s="77"/>
      <c r="BA87" s="77"/>
      <c r="BB87" s="77"/>
      <c r="BC87" s="77"/>
      <c r="BD87" s="77"/>
      <c r="BE87" s="77"/>
      <c r="BF87" s="77"/>
      <c r="BG87" s="77"/>
      <c r="BH87" s="77"/>
      <c r="BI87" s="77"/>
      <c r="BJ87" s="77"/>
      <c r="BK87" s="77"/>
      <c r="BL87" s="77"/>
      <c r="BM87" s="77"/>
      <c r="BN87" s="77"/>
      <c r="BO87" s="77"/>
      <c r="BP87" s="77"/>
      <c r="BQ87" s="77"/>
      <c r="BR87" s="77"/>
      <c r="BS87" s="77"/>
      <c r="BT87" s="77"/>
      <c r="BU87" s="77"/>
      <c r="BV87" s="77"/>
      <c r="BW87" s="77"/>
      <c r="BX87" s="77"/>
      <c r="BY87" s="77"/>
      <c r="BZ87" s="77"/>
      <c r="CA87" s="77"/>
      <c r="CB87" s="77"/>
      <c r="CC87" s="77"/>
      <c r="CD87" s="77"/>
      <c r="CE87" s="77"/>
      <c r="CF87" s="77"/>
      <c r="CG87" s="77"/>
      <c r="CH87" s="77"/>
      <c r="CI87" s="77"/>
      <c r="CJ87" s="77"/>
      <c r="CK87" s="77"/>
      <c r="CL87" s="77"/>
      <c r="CM87" s="77"/>
      <c r="CN87" s="77"/>
      <c r="CO87" s="77"/>
      <c r="CP87" s="77"/>
      <c r="CQ87" s="77"/>
      <c r="CR87" s="77"/>
      <c r="CS87" s="77"/>
      <c r="CT87" s="77"/>
      <c r="CU87" s="77"/>
      <c r="CV87" s="77"/>
      <c r="CW87" s="77"/>
      <c r="CX87" s="77"/>
      <c r="CY87" s="77"/>
      <c r="CZ87" s="77"/>
      <c r="DA87" s="77"/>
      <c r="DB87" s="43"/>
      <c r="DC87" s="43"/>
      <c r="DD87" s="43"/>
      <c r="DE87" s="43"/>
      <c r="DF87" s="43"/>
      <c r="DG87" s="43"/>
      <c r="DH87" s="43"/>
      <c r="DI87" s="43"/>
      <c r="DJ87" s="43"/>
      <c r="DK87" s="43"/>
      <c r="DL87" s="43"/>
      <c r="DM87" s="43"/>
      <c r="DN87" s="43"/>
      <c r="DO87" s="43"/>
      <c r="DP87" s="43"/>
    </row>
    <row r="88" spans="1:120" x14ac:dyDescent="0.15">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77"/>
      <c r="AK88" s="77"/>
      <c r="AL88" s="77"/>
      <c r="AM88" s="77"/>
      <c r="AN88" s="77"/>
      <c r="AO88" s="77"/>
      <c r="AP88" s="77"/>
      <c r="AQ88" s="77"/>
      <c r="AR88" s="77"/>
      <c r="AS88" s="77"/>
      <c r="AT88" s="77"/>
      <c r="AU88" s="77"/>
      <c r="AV88" s="77"/>
      <c r="AW88" s="77"/>
      <c r="AX88" s="77"/>
      <c r="AY88" s="77"/>
      <c r="AZ88" s="77"/>
      <c r="BA88" s="77"/>
      <c r="BB88" s="77"/>
      <c r="BC88" s="77"/>
      <c r="BD88" s="77"/>
      <c r="BE88" s="77"/>
      <c r="BF88" s="77"/>
      <c r="BG88" s="77"/>
      <c r="BH88" s="77"/>
      <c r="BI88" s="77"/>
      <c r="BJ88" s="77"/>
      <c r="BK88" s="77"/>
      <c r="BL88" s="77"/>
      <c r="BM88" s="77"/>
      <c r="BN88" s="77"/>
      <c r="BO88" s="77"/>
      <c r="BP88" s="77"/>
      <c r="BQ88" s="77"/>
      <c r="BR88" s="77"/>
      <c r="BS88" s="77"/>
      <c r="BT88" s="77"/>
      <c r="BU88" s="77"/>
      <c r="BV88" s="77"/>
      <c r="BW88" s="77"/>
      <c r="BX88" s="77"/>
      <c r="BY88" s="77"/>
      <c r="BZ88" s="77"/>
      <c r="CA88" s="77"/>
      <c r="CB88" s="77"/>
      <c r="CC88" s="77"/>
      <c r="CD88" s="77"/>
      <c r="CE88" s="77"/>
      <c r="CF88" s="77"/>
      <c r="CG88" s="77"/>
      <c r="CH88" s="77"/>
      <c r="CI88" s="77"/>
      <c r="CJ88" s="77"/>
      <c r="CK88" s="77"/>
      <c r="CL88" s="77"/>
      <c r="CM88" s="77"/>
      <c r="CN88" s="77"/>
      <c r="CO88" s="77"/>
      <c r="CP88" s="77"/>
      <c r="CQ88" s="77"/>
      <c r="CR88" s="77"/>
      <c r="CS88" s="77"/>
      <c r="CT88" s="77"/>
      <c r="CU88" s="77"/>
      <c r="CV88" s="77"/>
      <c r="CW88" s="77"/>
      <c r="CX88" s="77"/>
      <c r="CY88" s="77"/>
      <c r="CZ88" s="77"/>
      <c r="DA88" s="77"/>
      <c r="DB88" s="43"/>
      <c r="DC88" s="43"/>
      <c r="DD88" s="43"/>
      <c r="DE88" s="43"/>
      <c r="DF88" s="43"/>
      <c r="DG88" s="43"/>
      <c r="DH88" s="43"/>
      <c r="DI88" s="43"/>
      <c r="DJ88" s="43"/>
      <c r="DK88" s="43"/>
      <c r="DL88" s="43"/>
      <c r="DM88" s="43"/>
      <c r="DN88" s="43"/>
      <c r="DO88" s="43"/>
      <c r="DP88" s="43"/>
    </row>
    <row r="89" spans="1:120" x14ac:dyDescent="0.15">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77"/>
      <c r="AK89" s="77"/>
      <c r="AL89" s="77"/>
      <c r="AM89" s="77"/>
      <c r="AN89" s="77"/>
      <c r="AO89" s="77"/>
      <c r="AP89" s="77"/>
      <c r="AQ89" s="77"/>
      <c r="AR89" s="77"/>
      <c r="AS89" s="77"/>
      <c r="AT89" s="77"/>
      <c r="AU89" s="77"/>
      <c r="AV89" s="77"/>
      <c r="AW89" s="77"/>
      <c r="AX89" s="77"/>
      <c r="AY89" s="77"/>
      <c r="AZ89" s="77"/>
      <c r="BA89" s="77"/>
      <c r="BB89" s="77"/>
      <c r="BC89" s="77"/>
      <c r="BD89" s="77"/>
      <c r="BE89" s="77"/>
      <c r="BF89" s="77"/>
      <c r="BG89" s="77"/>
      <c r="BH89" s="77"/>
      <c r="BI89" s="77"/>
      <c r="BJ89" s="77"/>
      <c r="BK89" s="77"/>
      <c r="BL89" s="77"/>
      <c r="BM89" s="77"/>
      <c r="BN89" s="77"/>
      <c r="BO89" s="77"/>
      <c r="BP89" s="77"/>
      <c r="BQ89" s="77"/>
      <c r="BR89" s="77"/>
      <c r="BS89" s="77"/>
      <c r="BT89" s="77"/>
      <c r="BU89" s="77"/>
      <c r="BV89" s="77"/>
      <c r="BW89" s="77"/>
      <c r="BX89" s="77"/>
      <c r="BY89" s="77"/>
      <c r="BZ89" s="77"/>
      <c r="CA89" s="77"/>
      <c r="CB89" s="77"/>
      <c r="CC89" s="77"/>
      <c r="CD89" s="77"/>
      <c r="CE89" s="77"/>
      <c r="CF89" s="77"/>
      <c r="CG89" s="77"/>
      <c r="CH89" s="77"/>
      <c r="CI89" s="77"/>
      <c r="CJ89" s="77"/>
      <c r="CK89" s="77"/>
      <c r="CL89" s="77"/>
      <c r="CM89" s="77"/>
      <c r="CN89" s="77"/>
      <c r="CO89" s="77"/>
      <c r="CP89" s="77"/>
      <c r="CQ89" s="77"/>
      <c r="CR89" s="77"/>
      <c r="CS89" s="77"/>
      <c r="CT89" s="77"/>
      <c r="CU89" s="77"/>
      <c r="CV89" s="77"/>
      <c r="CW89" s="77"/>
      <c r="CX89" s="77"/>
      <c r="CY89" s="77"/>
      <c r="CZ89" s="77"/>
      <c r="DA89" s="77"/>
      <c r="DB89" s="43"/>
      <c r="DC89" s="43"/>
      <c r="DD89" s="43"/>
      <c r="DE89" s="43"/>
      <c r="DF89" s="43"/>
      <c r="DG89" s="43"/>
      <c r="DH89" s="43"/>
      <c r="DI89" s="43"/>
      <c r="DJ89" s="43"/>
      <c r="DK89" s="43"/>
      <c r="DL89" s="43"/>
      <c r="DM89" s="43"/>
      <c r="DN89" s="43"/>
      <c r="DO89" s="43"/>
      <c r="DP89" s="43"/>
    </row>
    <row r="90" spans="1:120" x14ac:dyDescent="0.15">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77"/>
      <c r="AK90" s="77"/>
      <c r="AL90" s="77"/>
      <c r="AM90" s="77"/>
      <c r="AN90" s="77"/>
      <c r="AO90" s="77"/>
      <c r="AP90" s="77"/>
      <c r="AQ90" s="77"/>
      <c r="AR90" s="77"/>
      <c r="AS90" s="77"/>
      <c r="AT90" s="77"/>
      <c r="AU90" s="77"/>
      <c r="AV90" s="77"/>
      <c r="AW90" s="77"/>
      <c r="AX90" s="77"/>
      <c r="AY90" s="77"/>
      <c r="AZ90" s="77"/>
      <c r="BA90" s="77"/>
      <c r="BB90" s="77"/>
      <c r="BC90" s="77"/>
      <c r="BD90" s="77"/>
      <c r="BE90" s="77"/>
      <c r="BF90" s="77"/>
      <c r="BG90" s="77"/>
      <c r="BH90" s="77"/>
      <c r="BI90" s="77"/>
      <c r="BJ90" s="77"/>
      <c r="BK90" s="77"/>
      <c r="BL90" s="77"/>
      <c r="BM90" s="77"/>
      <c r="BN90" s="77"/>
      <c r="BO90" s="77"/>
      <c r="BP90" s="77"/>
      <c r="BQ90" s="77"/>
      <c r="BR90" s="77"/>
      <c r="BS90" s="77"/>
      <c r="BT90" s="77"/>
      <c r="BU90" s="77"/>
      <c r="BV90" s="77"/>
      <c r="BW90" s="77"/>
      <c r="BX90" s="77"/>
      <c r="BY90" s="77"/>
      <c r="BZ90" s="77"/>
      <c r="CA90" s="77"/>
      <c r="CB90" s="77"/>
      <c r="CC90" s="77"/>
      <c r="CD90" s="77"/>
      <c r="CE90" s="77"/>
      <c r="CF90" s="77"/>
      <c r="CG90" s="77"/>
      <c r="CH90" s="77"/>
      <c r="CI90" s="77"/>
      <c r="CJ90" s="77"/>
      <c r="CK90" s="77"/>
      <c r="CL90" s="77"/>
      <c r="CM90" s="77"/>
      <c r="CN90" s="77"/>
      <c r="CO90" s="77"/>
      <c r="CP90" s="77"/>
      <c r="CQ90" s="77"/>
      <c r="CR90" s="77"/>
      <c r="CS90" s="77"/>
      <c r="CT90" s="77"/>
      <c r="CU90" s="77"/>
      <c r="CV90" s="77"/>
      <c r="CW90" s="77"/>
      <c r="CX90" s="77"/>
      <c r="CY90" s="77"/>
      <c r="CZ90" s="77"/>
      <c r="DA90" s="77"/>
      <c r="DB90" s="43"/>
      <c r="DC90" s="43"/>
      <c r="DD90" s="43"/>
      <c r="DE90" s="43"/>
      <c r="DF90" s="43"/>
      <c r="DG90" s="43"/>
      <c r="DH90" s="43"/>
      <c r="DI90" s="43"/>
      <c r="DJ90" s="43"/>
      <c r="DK90" s="43"/>
      <c r="DL90" s="43"/>
      <c r="DM90" s="43"/>
      <c r="DN90" s="43"/>
      <c r="DO90" s="43"/>
      <c r="DP90" s="43"/>
    </row>
    <row r="91" spans="1:120" x14ac:dyDescent="0.1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77"/>
      <c r="AK91" s="77"/>
      <c r="AL91" s="77"/>
      <c r="AM91" s="77"/>
      <c r="AN91" s="77"/>
      <c r="AO91" s="77"/>
      <c r="AP91" s="77"/>
      <c r="AQ91" s="77"/>
      <c r="AR91" s="77"/>
      <c r="AS91" s="77"/>
      <c r="AT91" s="77"/>
      <c r="AU91" s="77"/>
      <c r="AV91" s="77"/>
      <c r="AW91" s="77"/>
      <c r="AX91" s="77"/>
      <c r="AY91" s="77"/>
      <c r="AZ91" s="77"/>
      <c r="BA91" s="77"/>
      <c r="BB91" s="77"/>
      <c r="BC91" s="77"/>
      <c r="BD91" s="77"/>
      <c r="BE91" s="77"/>
      <c r="BF91" s="77"/>
      <c r="BG91" s="77"/>
      <c r="BH91" s="77"/>
      <c r="BI91" s="77"/>
      <c r="BJ91" s="77"/>
      <c r="BK91" s="77"/>
      <c r="BL91" s="77"/>
      <c r="BM91" s="77"/>
      <c r="BN91" s="77"/>
      <c r="BO91" s="77"/>
      <c r="BP91" s="77"/>
      <c r="BQ91" s="77"/>
      <c r="BR91" s="77"/>
      <c r="BS91" s="77"/>
      <c r="BT91" s="77"/>
      <c r="BU91" s="77"/>
      <c r="BV91" s="77"/>
      <c r="BW91" s="77"/>
      <c r="BX91" s="77"/>
      <c r="BY91" s="77"/>
      <c r="BZ91" s="77"/>
      <c r="CA91" s="77"/>
      <c r="CB91" s="77"/>
      <c r="CC91" s="77"/>
      <c r="CD91" s="77"/>
      <c r="CE91" s="77"/>
      <c r="CF91" s="77"/>
      <c r="CG91" s="77"/>
      <c r="CH91" s="77"/>
      <c r="CI91" s="77"/>
      <c r="CJ91" s="77"/>
      <c r="CK91" s="77"/>
      <c r="CL91" s="77"/>
      <c r="CM91" s="77"/>
      <c r="CN91" s="77"/>
      <c r="CO91" s="77"/>
      <c r="CP91" s="77"/>
      <c r="CQ91" s="77"/>
      <c r="CR91" s="77"/>
      <c r="CS91" s="77"/>
      <c r="CT91" s="77"/>
      <c r="CU91" s="77"/>
      <c r="CV91" s="77"/>
      <c r="CW91" s="77"/>
      <c r="CX91" s="77"/>
      <c r="CY91" s="77"/>
      <c r="CZ91" s="77"/>
      <c r="DA91" s="77"/>
      <c r="DB91" s="43"/>
      <c r="DC91" s="43"/>
      <c r="DD91" s="43"/>
      <c r="DE91" s="43"/>
      <c r="DF91" s="43"/>
      <c r="DG91" s="43"/>
      <c r="DH91" s="43"/>
      <c r="DI91" s="43"/>
      <c r="DJ91" s="43"/>
      <c r="DK91" s="43"/>
      <c r="DL91" s="43"/>
      <c r="DM91" s="43"/>
      <c r="DN91" s="43"/>
      <c r="DO91" s="43"/>
      <c r="DP91" s="43"/>
    </row>
    <row r="92" spans="1:120" x14ac:dyDescent="0.1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77"/>
      <c r="AK92" s="77"/>
      <c r="AL92" s="77"/>
      <c r="AM92" s="77"/>
      <c r="AN92" s="77"/>
      <c r="AO92" s="77"/>
      <c r="AP92" s="77"/>
      <c r="AQ92" s="77"/>
      <c r="AR92" s="77"/>
      <c r="AS92" s="77"/>
      <c r="AT92" s="77"/>
      <c r="AU92" s="77"/>
      <c r="AV92" s="77"/>
      <c r="AW92" s="77"/>
      <c r="AX92" s="77"/>
      <c r="AY92" s="77"/>
      <c r="AZ92" s="77"/>
      <c r="BA92" s="77"/>
      <c r="BB92" s="77"/>
      <c r="BC92" s="77"/>
      <c r="BD92" s="77"/>
      <c r="BE92" s="77"/>
      <c r="BF92" s="77"/>
      <c r="BG92" s="77"/>
      <c r="BH92" s="77"/>
      <c r="BI92" s="77"/>
      <c r="BJ92" s="77"/>
      <c r="BK92" s="77"/>
      <c r="BL92" s="77"/>
      <c r="BM92" s="77"/>
      <c r="BN92" s="77"/>
      <c r="BO92" s="77"/>
      <c r="BP92" s="77"/>
      <c r="BQ92" s="77"/>
      <c r="BR92" s="77"/>
      <c r="BS92" s="77"/>
      <c r="BT92" s="77"/>
      <c r="BU92" s="77"/>
      <c r="BV92" s="77"/>
      <c r="BW92" s="77"/>
      <c r="BX92" s="77"/>
      <c r="BY92" s="77"/>
      <c r="BZ92" s="77"/>
      <c r="CA92" s="77"/>
      <c r="CB92" s="77"/>
      <c r="CC92" s="77"/>
      <c r="CD92" s="77"/>
      <c r="CE92" s="77"/>
      <c r="CF92" s="77"/>
      <c r="CG92" s="77"/>
      <c r="CH92" s="77"/>
      <c r="CI92" s="77"/>
      <c r="CJ92" s="77"/>
      <c r="CK92" s="77"/>
      <c r="CL92" s="77"/>
      <c r="CM92" s="77"/>
      <c r="CN92" s="77"/>
      <c r="CO92" s="77"/>
      <c r="CP92" s="77"/>
      <c r="CQ92" s="77"/>
      <c r="CR92" s="77"/>
      <c r="CS92" s="77"/>
      <c r="CT92" s="77"/>
      <c r="CU92" s="77"/>
      <c r="CV92" s="77"/>
      <c r="CW92" s="77"/>
      <c r="CX92" s="77"/>
      <c r="CY92" s="77"/>
      <c r="CZ92" s="77"/>
      <c r="DA92" s="77"/>
      <c r="DB92" s="43"/>
      <c r="DC92" s="43"/>
      <c r="DD92" s="43"/>
      <c r="DE92" s="43"/>
      <c r="DF92" s="43"/>
      <c r="DG92" s="43"/>
      <c r="DH92" s="43"/>
      <c r="DI92" s="43"/>
      <c r="DJ92" s="43"/>
      <c r="DK92" s="43"/>
      <c r="DL92" s="43"/>
      <c r="DM92" s="43"/>
      <c r="DN92" s="43"/>
      <c r="DO92" s="43"/>
      <c r="DP92" s="43"/>
    </row>
    <row r="93" spans="1:120" x14ac:dyDescent="0.1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77"/>
      <c r="AK93" s="77"/>
      <c r="AL93" s="77"/>
      <c r="AM93" s="77"/>
      <c r="AN93" s="77"/>
      <c r="AO93" s="77"/>
      <c r="AP93" s="77"/>
      <c r="AQ93" s="77"/>
      <c r="AR93" s="77"/>
      <c r="AS93" s="77"/>
      <c r="AT93" s="77"/>
      <c r="AU93" s="77"/>
      <c r="AV93" s="77"/>
      <c r="AW93" s="77"/>
      <c r="AX93" s="77"/>
      <c r="AY93" s="77"/>
      <c r="AZ93" s="77"/>
      <c r="BA93" s="77"/>
      <c r="BB93" s="77"/>
      <c r="BC93" s="77"/>
      <c r="BD93" s="77"/>
      <c r="BE93" s="77"/>
      <c r="BF93" s="77"/>
      <c r="BG93" s="77"/>
      <c r="BH93" s="77"/>
      <c r="BI93" s="77"/>
      <c r="BJ93" s="77"/>
      <c r="BK93" s="77"/>
      <c r="BL93" s="77"/>
      <c r="BM93" s="77"/>
      <c r="BN93" s="77"/>
      <c r="BO93" s="77"/>
      <c r="BP93" s="77"/>
      <c r="BQ93" s="77"/>
      <c r="BR93" s="77"/>
      <c r="BS93" s="77"/>
      <c r="BT93" s="77"/>
      <c r="BU93" s="77"/>
      <c r="BV93" s="77"/>
      <c r="BW93" s="77"/>
      <c r="BX93" s="77"/>
      <c r="BY93" s="77"/>
      <c r="BZ93" s="77"/>
      <c r="CA93" s="77"/>
      <c r="CB93" s="77"/>
      <c r="CC93" s="77"/>
      <c r="CD93" s="77"/>
      <c r="CE93" s="77"/>
      <c r="CF93" s="77"/>
      <c r="CG93" s="77"/>
      <c r="CH93" s="77"/>
      <c r="CI93" s="77"/>
      <c r="CJ93" s="77"/>
      <c r="CK93" s="77"/>
      <c r="CL93" s="77"/>
      <c r="CM93" s="77"/>
      <c r="CN93" s="77"/>
      <c r="CO93" s="77"/>
      <c r="CP93" s="77"/>
      <c r="CQ93" s="77"/>
      <c r="CR93" s="77"/>
      <c r="CS93" s="77"/>
      <c r="CT93" s="77"/>
      <c r="CU93" s="77"/>
      <c r="CV93" s="77"/>
      <c r="CW93" s="77"/>
      <c r="CX93" s="77"/>
      <c r="CY93" s="77"/>
      <c r="CZ93" s="77"/>
      <c r="DA93" s="77"/>
      <c r="DB93" s="43"/>
      <c r="DC93" s="43"/>
      <c r="DD93" s="43"/>
      <c r="DE93" s="43"/>
      <c r="DF93" s="43"/>
      <c r="DG93" s="43"/>
      <c r="DH93" s="43"/>
      <c r="DI93" s="43"/>
      <c r="DJ93" s="43"/>
      <c r="DK93" s="43"/>
      <c r="DL93" s="43"/>
      <c r="DM93" s="43"/>
      <c r="DN93" s="43"/>
      <c r="DO93" s="43"/>
      <c r="DP93" s="43"/>
    </row>
    <row r="94" spans="1:120" x14ac:dyDescent="0.1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77"/>
      <c r="AK94" s="77"/>
      <c r="AL94" s="77"/>
      <c r="AM94" s="77"/>
      <c r="AN94" s="77"/>
      <c r="AO94" s="77"/>
      <c r="AP94" s="77"/>
      <c r="AQ94" s="77"/>
      <c r="AR94" s="77"/>
      <c r="AS94" s="77"/>
      <c r="AT94" s="77"/>
      <c r="AU94" s="77"/>
      <c r="AV94" s="77"/>
      <c r="AW94" s="77"/>
      <c r="AX94" s="77"/>
      <c r="AY94" s="77"/>
      <c r="AZ94" s="77"/>
      <c r="BA94" s="77"/>
      <c r="BB94" s="77"/>
      <c r="BC94" s="77"/>
      <c r="BD94" s="77"/>
      <c r="BE94" s="77"/>
      <c r="BF94" s="77"/>
      <c r="BG94" s="77"/>
      <c r="BH94" s="77"/>
      <c r="BI94" s="77"/>
      <c r="BJ94" s="77"/>
      <c r="BK94" s="77"/>
      <c r="BL94" s="77"/>
      <c r="BM94" s="77"/>
      <c r="BN94" s="77"/>
      <c r="BO94" s="77"/>
      <c r="BP94" s="77"/>
      <c r="BQ94" s="77"/>
      <c r="BR94" s="77"/>
      <c r="BS94" s="77"/>
      <c r="BT94" s="77"/>
      <c r="BU94" s="77"/>
      <c r="BV94" s="77"/>
      <c r="BW94" s="77"/>
      <c r="BX94" s="77"/>
      <c r="BY94" s="77"/>
      <c r="BZ94" s="77"/>
      <c r="CA94" s="77"/>
      <c r="CB94" s="77"/>
      <c r="CC94" s="77"/>
      <c r="CD94" s="77"/>
      <c r="CE94" s="77"/>
      <c r="CF94" s="77"/>
      <c r="CG94" s="77"/>
      <c r="CH94" s="77"/>
      <c r="CI94" s="77"/>
      <c r="CJ94" s="77"/>
      <c r="CK94" s="77"/>
      <c r="CL94" s="77"/>
      <c r="CM94" s="77"/>
      <c r="CN94" s="77"/>
      <c r="CO94" s="77"/>
      <c r="CP94" s="77"/>
      <c r="CQ94" s="77"/>
      <c r="CR94" s="77"/>
      <c r="CS94" s="77"/>
      <c r="CT94" s="77"/>
      <c r="CU94" s="77"/>
      <c r="CV94" s="77"/>
      <c r="CW94" s="77"/>
      <c r="CX94" s="77"/>
      <c r="CY94" s="77"/>
      <c r="CZ94" s="77"/>
      <c r="DA94" s="77"/>
      <c r="DB94" s="43"/>
      <c r="DC94" s="43"/>
      <c r="DD94" s="43"/>
      <c r="DE94" s="43"/>
      <c r="DF94" s="43"/>
      <c r="DG94" s="43"/>
      <c r="DH94" s="43"/>
      <c r="DI94" s="43"/>
      <c r="DJ94" s="43"/>
      <c r="DK94" s="43"/>
      <c r="DL94" s="43"/>
      <c r="DM94" s="43"/>
      <c r="DN94" s="43"/>
      <c r="DO94" s="43"/>
      <c r="DP94" s="43"/>
    </row>
    <row r="95" spans="1:120" x14ac:dyDescent="0.1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77"/>
      <c r="AK95" s="77"/>
      <c r="AL95" s="77"/>
      <c r="AM95" s="77"/>
      <c r="AN95" s="77"/>
      <c r="AO95" s="77"/>
      <c r="AP95" s="77"/>
      <c r="AQ95" s="77"/>
      <c r="AR95" s="77"/>
      <c r="AS95" s="77"/>
      <c r="AT95" s="77"/>
      <c r="AU95" s="77"/>
      <c r="AV95" s="77"/>
      <c r="AW95" s="77"/>
      <c r="AX95" s="77"/>
      <c r="AY95" s="77"/>
      <c r="AZ95" s="77"/>
      <c r="BA95" s="77"/>
      <c r="BB95" s="77"/>
      <c r="BC95" s="77"/>
      <c r="BD95" s="77"/>
      <c r="BE95" s="77"/>
      <c r="BF95" s="77"/>
      <c r="BG95" s="77"/>
      <c r="BH95" s="77"/>
      <c r="BI95" s="77"/>
      <c r="BJ95" s="77"/>
      <c r="BK95" s="77"/>
      <c r="BL95" s="77"/>
      <c r="BM95" s="77"/>
      <c r="BN95" s="77"/>
      <c r="BO95" s="77"/>
      <c r="BP95" s="77"/>
      <c r="BQ95" s="77"/>
      <c r="BR95" s="77"/>
      <c r="BS95" s="77"/>
      <c r="BT95" s="77"/>
      <c r="BU95" s="77"/>
      <c r="BV95" s="77"/>
      <c r="BW95" s="77"/>
      <c r="BX95" s="77"/>
      <c r="BY95" s="77"/>
      <c r="BZ95" s="77"/>
      <c r="CA95" s="77"/>
      <c r="CB95" s="77"/>
      <c r="CC95" s="77"/>
      <c r="CD95" s="77"/>
      <c r="CE95" s="77"/>
      <c r="CF95" s="77"/>
      <c r="CG95" s="77"/>
      <c r="CH95" s="77"/>
      <c r="CI95" s="77"/>
      <c r="CJ95" s="77"/>
      <c r="CK95" s="77"/>
      <c r="CL95" s="77"/>
      <c r="CM95" s="77"/>
      <c r="CN95" s="77"/>
      <c r="CO95" s="77"/>
      <c r="CP95" s="77"/>
      <c r="CQ95" s="77"/>
      <c r="CR95" s="77"/>
      <c r="CS95" s="77"/>
      <c r="CT95" s="77"/>
      <c r="CU95" s="77"/>
      <c r="CV95" s="77"/>
      <c r="CW95" s="77"/>
      <c r="CX95" s="77"/>
      <c r="CY95" s="77"/>
      <c r="CZ95" s="77"/>
      <c r="DA95" s="77"/>
      <c r="DB95" s="43"/>
      <c r="DC95" s="43"/>
      <c r="DD95" s="43"/>
      <c r="DE95" s="43"/>
      <c r="DF95" s="43"/>
      <c r="DG95" s="43"/>
      <c r="DH95" s="43"/>
      <c r="DI95" s="43"/>
      <c r="DJ95" s="43"/>
      <c r="DK95" s="43"/>
      <c r="DL95" s="43"/>
      <c r="DM95" s="43"/>
      <c r="DN95" s="43"/>
      <c r="DO95" s="43"/>
      <c r="DP95" s="43"/>
    </row>
    <row r="96" spans="1:120" x14ac:dyDescent="0.15">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77"/>
      <c r="AK96" s="77"/>
      <c r="AL96" s="77"/>
      <c r="AM96" s="77"/>
      <c r="AN96" s="77"/>
      <c r="AO96" s="77"/>
      <c r="AP96" s="77"/>
      <c r="AQ96" s="77"/>
      <c r="AR96" s="77"/>
      <c r="AS96" s="77"/>
      <c r="AT96" s="77"/>
      <c r="AU96" s="77"/>
      <c r="AV96" s="77"/>
      <c r="AW96" s="77"/>
      <c r="AX96" s="77"/>
      <c r="AY96" s="77"/>
      <c r="AZ96" s="77"/>
      <c r="BA96" s="77"/>
      <c r="BB96" s="77"/>
      <c r="BC96" s="77"/>
      <c r="BD96" s="77"/>
      <c r="BE96" s="77"/>
      <c r="BF96" s="77"/>
      <c r="BG96" s="77"/>
      <c r="BH96" s="77"/>
      <c r="BI96" s="77"/>
      <c r="BJ96" s="77"/>
      <c r="BK96" s="77"/>
      <c r="BL96" s="77"/>
      <c r="BM96" s="77"/>
      <c r="BN96" s="77"/>
      <c r="BO96" s="77"/>
      <c r="BP96" s="77"/>
      <c r="BQ96" s="77"/>
      <c r="BR96" s="77"/>
      <c r="BS96" s="77"/>
      <c r="BT96" s="77"/>
      <c r="BU96" s="77"/>
      <c r="BV96" s="77"/>
      <c r="BW96" s="77"/>
      <c r="BX96" s="77"/>
      <c r="BY96" s="77"/>
      <c r="BZ96" s="77"/>
      <c r="CA96" s="77"/>
      <c r="CB96" s="77"/>
      <c r="CC96" s="77"/>
      <c r="CD96" s="77"/>
      <c r="CE96" s="77"/>
      <c r="CF96" s="77"/>
      <c r="CG96" s="77"/>
      <c r="CH96" s="77"/>
      <c r="CI96" s="77"/>
      <c r="CJ96" s="77"/>
      <c r="CK96" s="77"/>
      <c r="CL96" s="77"/>
      <c r="CM96" s="77"/>
      <c r="CN96" s="77"/>
      <c r="CO96" s="77"/>
      <c r="CP96" s="77"/>
      <c r="CQ96" s="77"/>
      <c r="CR96" s="77"/>
      <c r="CS96" s="77"/>
      <c r="CT96" s="77"/>
      <c r="CU96" s="77"/>
      <c r="CV96" s="77"/>
      <c r="CW96" s="77"/>
      <c r="CX96" s="77"/>
      <c r="CY96" s="77"/>
      <c r="CZ96" s="77"/>
      <c r="DA96" s="77"/>
      <c r="DB96" s="43"/>
      <c r="DC96" s="43"/>
      <c r="DD96" s="43"/>
      <c r="DE96" s="43"/>
      <c r="DF96" s="43"/>
      <c r="DG96" s="43"/>
      <c r="DH96" s="43"/>
      <c r="DI96" s="43"/>
      <c r="DJ96" s="43"/>
      <c r="DK96" s="43"/>
      <c r="DL96" s="43"/>
      <c r="DM96" s="43"/>
      <c r="DN96" s="43"/>
      <c r="DO96" s="43"/>
      <c r="DP96" s="43"/>
    </row>
    <row r="97" spans="1:120" x14ac:dyDescent="0.15">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77"/>
      <c r="AK97" s="77"/>
      <c r="AL97" s="77"/>
      <c r="AM97" s="77"/>
      <c r="AN97" s="77"/>
      <c r="AO97" s="77"/>
      <c r="AP97" s="77"/>
      <c r="AQ97" s="77"/>
      <c r="AR97" s="77"/>
      <c r="AS97" s="77"/>
      <c r="AT97" s="77"/>
      <c r="AU97" s="77"/>
      <c r="AV97" s="77"/>
      <c r="AW97" s="77"/>
      <c r="AX97" s="77"/>
      <c r="AY97" s="77"/>
      <c r="AZ97" s="77"/>
      <c r="BA97" s="77"/>
      <c r="BB97" s="77"/>
      <c r="BC97" s="77"/>
      <c r="BD97" s="77"/>
      <c r="BE97" s="77"/>
      <c r="BF97" s="77"/>
      <c r="BG97" s="77"/>
      <c r="BH97" s="77"/>
      <c r="BI97" s="77"/>
      <c r="BJ97" s="77"/>
      <c r="BK97" s="77"/>
      <c r="BL97" s="77"/>
      <c r="BM97" s="77"/>
      <c r="BN97" s="77"/>
      <c r="BO97" s="77"/>
      <c r="BP97" s="77"/>
      <c r="BQ97" s="77"/>
      <c r="BR97" s="77"/>
      <c r="BS97" s="77"/>
      <c r="BT97" s="77"/>
      <c r="BU97" s="77"/>
      <c r="BV97" s="77"/>
      <c r="BW97" s="77"/>
      <c r="BX97" s="77"/>
      <c r="BY97" s="77"/>
      <c r="BZ97" s="77"/>
      <c r="CA97" s="77"/>
      <c r="CB97" s="77"/>
      <c r="CC97" s="77"/>
      <c r="CD97" s="77"/>
      <c r="CE97" s="77"/>
      <c r="CF97" s="77"/>
      <c r="CG97" s="77"/>
      <c r="CH97" s="77"/>
      <c r="CI97" s="77"/>
      <c r="CJ97" s="77"/>
      <c r="CK97" s="77"/>
      <c r="CL97" s="77"/>
      <c r="CM97" s="77"/>
      <c r="CN97" s="77"/>
      <c r="CO97" s="77"/>
      <c r="CP97" s="77"/>
      <c r="CQ97" s="77"/>
      <c r="CR97" s="77"/>
      <c r="CS97" s="77"/>
      <c r="CT97" s="77"/>
      <c r="CU97" s="77"/>
      <c r="CV97" s="77"/>
      <c r="CW97" s="77"/>
      <c r="CX97" s="77"/>
      <c r="CY97" s="77"/>
      <c r="CZ97" s="77"/>
      <c r="DA97" s="77"/>
      <c r="DB97" s="43"/>
      <c r="DC97" s="43"/>
      <c r="DD97" s="43"/>
      <c r="DE97" s="43"/>
      <c r="DF97" s="43"/>
      <c r="DG97" s="43"/>
      <c r="DH97" s="43"/>
      <c r="DI97" s="43"/>
      <c r="DJ97" s="43"/>
      <c r="DK97" s="43"/>
      <c r="DL97" s="43"/>
      <c r="DM97" s="43"/>
      <c r="DN97" s="43"/>
      <c r="DO97" s="43"/>
      <c r="DP97" s="43"/>
    </row>
    <row r="98" spans="1:120" x14ac:dyDescent="0.15">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77"/>
      <c r="AK98" s="77"/>
      <c r="AL98" s="77"/>
      <c r="AM98" s="77"/>
      <c r="AN98" s="77"/>
      <c r="AO98" s="77"/>
      <c r="AP98" s="77"/>
      <c r="AQ98" s="77"/>
      <c r="AR98" s="77"/>
      <c r="AS98" s="77"/>
      <c r="AT98" s="77"/>
      <c r="AU98" s="77"/>
      <c r="AV98" s="77"/>
      <c r="AW98" s="77"/>
      <c r="AX98" s="77"/>
      <c r="AY98" s="77"/>
      <c r="AZ98" s="77"/>
      <c r="BA98" s="77"/>
      <c r="BB98" s="77"/>
      <c r="BC98" s="77"/>
      <c r="BD98" s="77"/>
      <c r="BE98" s="77"/>
      <c r="BF98" s="77"/>
      <c r="BG98" s="77"/>
      <c r="BH98" s="77"/>
      <c r="BI98" s="77"/>
      <c r="BJ98" s="77"/>
      <c r="BK98" s="77"/>
      <c r="BL98" s="77"/>
      <c r="BM98" s="77"/>
      <c r="BN98" s="77"/>
      <c r="BO98" s="77"/>
      <c r="BP98" s="77"/>
      <c r="BQ98" s="77"/>
      <c r="BR98" s="77"/>
      <c r="BS98" s="77"/>
      <c r="BT98" s="77"/>
      <c r="BU98" s="77"/>
      <c r="BV98" s="77"/>
      <c r="BW98" s="77"/>
      <c r="BX98" s="77"/>
      <c r="BY98" s="77"/>
      <c r="BZ98" s="77"/>
      <c r="CA98" s="77"/>
      <c r="CB98" s="77"/>
      <c r="CC98" s="77"/>
      <c r="CD98" s="77"/>
      <c r="CE98" s="77"/>
      <c r="CF98" s="77"/>
      <c r="CG98" s="77"/>
      <c r="CH98" s="77"/>
      <c r="CI98" s="77"/>
      <c r="CJ98" s="77"/>
      <c r="CK98" s="77"/>
      <c r="CL98" s="77"/>
      <c r="CM98" s="77"/>
      <c r="CN98" s="77"/>
      <c r="CO98" s="77"/>
      <c r="CP98" s="77"/>
      <c r="CQ98" s="77"/>
      <c r="CR98" s="77"/>
      <c r="CS98" s="77"/>
      <c r="CT98" s="77"/>
      <c r="CU98" s="77"/>
      <c r="CV98" s="77"/>
      <c r="CW98" s="77"/>
      <c r="CX98" s="77"/>
      <c r="CY98" s="77"/>
      <c r="CZ98" s="77"/>
      <c r="DA98" s="77"/>
      <c r="DB98" s="43"/>
      <c r="DC98" s="43"/>
      <c r="DD98" s="43"/>
      <c r="DE98" s="43"/>
      <c r="DF98" s="43"/>
      <c r="DG98" s="43"/>
      <c r="DH98" s="43"/>
      <c r="DI98" s="43"/>
      <c r="DJ98" s="43"/>
      <c r="DK98" s="43"/>
      <c r="DL98" s="43"/>
      <c r="DM98" s="43"/>
      <c r="DN98" s="43"/>
      <c r="DO98" s="43"/>
      <c r="DP98" s="43"/>
    </row>
    <row r="99" spans="1:120" x14ac:dyDescent="0.15">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77"/>
      <c r="AK99" s="77"/>
      <c r="AL99" s="77"/>
      <c r="AM99" s="77"/>
      <c r="AN99" s="77"/>
      <c r="AO99" s="77"/>
      <c r="AP99" s="77"/>
      <c r="AQ99" s="77"/>
      <c r="AR99" s="77"/>
      <c r="AS99" s="77"/>
      <c r="AT99" s="77"/>
      <c r="AU99" s="77"/>
      <c r="AV99" s="77"/>
      <c r="AW99" s="77"/>
      <c r="AX99" s="77"/>
      <c r="AY99" s="77"/>
      <c r="AZ99" s="77"/>
      <c r="BA99" s="77"/>
      <c r="BB99" s="77"/>
      <c r="BC99" s="77"/>
      <c r="BD99" s="77"/>
      <c r="BE99" s="77"/>
      <c r="BF99" s="77"/>
      <c r="BG99" s="77"/>
      <c r="BH99" s="77"/>
      <c r="BI99" s="77"/>
      <c r="BJ99" s="77"/>
      <c r="BK99" s="77"/>
      <c r="BL99" s="77"/>
      <c r="BM99" s="77"/>
      <c r="BN99" s="77"/>
      <c r="BO99" s="77"/>
      <c r="BP99" s="77"/>
      <c r="BQ99" s="77"/>
      <c r="BR99" s="77"/>
      <c r="BS99" s="77"/>
      <c r="BT99" s="77"/>
      <c r="BU99" s="77"/>
      <c r="BV99" s="77"/>
      <c r="BW99" s="77"/>
      <c r="BX99" s="77"/>
      <c r="BY99" s="77"/>
      <c r="BZ99" s="77"/>
      <c r="CA99" s="77"/>
      <c r="CB99" s="77"/>
      <c r="CC99" s="77"/>
      <c r="CD99" s="77"/>
      <c r="CE99" s="77"/>
      <c r="CF99" s="77"/>
      <c r="CG99" s="77"/>
      <c r="CH99" s="77"/>
      <c r="CI99" s="77"/>
      <c r="CJ99" s="77"/>
      <c r="CK99" s="77"/>
      <c r="CL99" s="77"/>
      <c r="CM99" s="77"/>
      <c r="CN99" s="77"/>
      <c r="CO99" s="77"/>
      <c r="CP99" s="77"/>
      <c r="CQ99" s="77"/>
      <c r="CR99" s="77"/>
      <c r="CS99" s="77"/>
      <c r="CT99" s="77"/>
      <c r="CU99" s="77"/>
      <c r="CV99" s="77"/>
      <c r="CW99" s="77"/>
      <c r="CX99" s="77"/>
      <c r="CY99" s="77"/>
      <c r="CZ99" s="77"/>
      <c r="DA99" s="77"/>
      <c r="DB99" s="43"/>
      <c r="DC99" s="43"/>
      <c r="DD99" s="43"/>
      <c r="DE99" s="43"/>
      <c r="DF99" s="43"/>
      <c r="DG99" s="43"/>
      <c r="DH99" s="43"/>
      <c r="DI99" s="43"/>
      <c r="DJ99" s="43"/>
      <c r="DK99" s="43"/>
      <c r="DL99" s="43"/>
      <c r="DM99" s="43"/>
      <c r="DN99" s="43"/>
      <c r="DO99" s="43"/>
      <c r="DP99" s="43"/>
    </row>
    <row r="100" spans="1:120" x14ac:dyDescent="0.1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77"/>
      <c r="AK100" s="77"/>
      <c r="AL100" s="77"/>
      <c r="AM100" s="77"/>
      <c r="AN100" s="77"/>
      <c r="AO100" s="77"/>
      <c r="AP100" s="77"/>
      <c r="AQ100" s="77"/>
      <c r="AR100" s="77"/>
      <c r="AS100" s="77"/>
      <c r="AT100" s="77"/>
      <c r="AU100" s="77"/>
      <c r="AV100" s="77"/>
      <c r="AW100" s="77"/>
      <c r="AX100" s="77"/>
      <c r="AY100" s="77"/>
      <c r="AZ100" s="77"/>
      <c r="BA100" s="77"/>
      <c r="BB100" s="77"/>
      <c r="BC100" s="77"/>
      <c r="BD100" s="77"/>
      <c r="BE100" s="77"/>
      <c r="BF100" s="77"/>
      <c r="BG100" s="77"/>
      <c r="BH100" s="77"/>
      <c r="BI100" s="77"/>
      <c r="BJ100" s="77"/>
      <c r="BK100" s="77"/>
      <c r="BL100" s="77"/>
      <c r="BM100" s="77"/>
      <c r="BN100" s="77"/>
      <c r="BO100" s="77"/>
      <c r="BP100" s="77"/>
      <c r="BQ100" s="77"/>
      <c r="BR100" s="77"/>
      <c r="BS100" s="77"/>
      <c r="BT100" s="77"/>
      <c r="BU100" s="77"/>
      <c r="BV100" s="77"/>
      <c r="BW100" s="77"/>
      <c r="BX100" s="77"/>
      <c r="BY100" s="77"/>
      <c r="BZ100" s="77"/>
      <c r="CA100" s="77"/>
      <c r="CB100" s="77"/>
      <c r="CC100" s="77"/>
      <c r="CD100" s="77"/>
      <c r="CE100" s="77"/>
      <c r="CF100" s="77"/>
      <c r="CG100" s="77"/>
      <c r="CH100" s="77"/>
      <c r="CI100" s="77"/>
      <c r="CJ100" s="77"/>
      <c r="CK100" s="77"/>
      <c r="CL100" s="77"/>
      <c r="CM100" s="77"/>
      <c r="CN100" s="77"/>
      <c r="CO100" s="77"/>
      <c r="CP100" s="77"/>
      <c r="CQ100" s="77"/>
      <c r="CR100" s="77"/>
      <c r="CS100" s="77"/>
      <c r="CT100" s="77"/>
      <c r="CU100" s="77"/>
      <c r="CV100" s="77"/>
      <c r="CW100" s="77"/>
      <c r="CX100" s="77"/>
      <c r="CY100" s="77"/>
      <c r="CZ100" s="77"/>
      <c r="DA100" s="77"/>
      <c r="DB100" s="43"/>
      <c r="DC100" s="43"/>
      <c r="DD100" s="43"/>
      <c r="DE100" s="43"/>
      <c r="DF100" s="43"/>
      <c r="DG100" s="43"/>
      <c r="DH100" s="43"/>
      <c r="DI100" s="43"/>
      <c r="DJ100" s="43"/>
      <c r="DK100" s="43"/>
      <c r="DL100" s="43"/>
      <c r="DM100" s="43"/>
      <c r="DN100" s="43"/>
      <c r="DO100" s="43"/>
      <c r="DP100" s="43"/>
    </row>
    <row r="101" spans="1:120" x14ac:dyDescent="0.15">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77"/>
      <c r="AK101" s="77"/>
      <c r="AL101" s="77"/>
      <c r="AM101" s="77"/>
      <c r="AN101" s="77"/>
      <c r="AO101" s="77"/>
      <c r="AP101" s="77"/>
      <c r="AQ101" s="77"/>
      <c r="AR101" s="77"/>
      <c r="AS101" s="77"/>
      <c r="AT101" s="77"/>
      <c r="AU101" s="77"/>
      <c r="AV101" s="77"/>
      <c r="AW101" s="77"/>
      <c r="AX101" s="77"/>
      <c r="AY101" s="77"/>
      <c r="AZ101" s="77"/>
      <c r="BA101" s="77"/>
      <c r="BB101" s="77"/>
      <c r="BC101" s="77"/>
      <c r="BD101" s="77"/>
      <c r="BE101" s="77"/>
      <c r="BF101" s="77"/>
      <c r="BG101" s="77"/>
      <c r="BH101" s="77"/>
      <c r="BI101" s="77"/>
      <c r="BJ101" s="77"/>
      <c r="BK101" s="77"/>
      <c r="BL101" s="77"/>
      <c r="BM101" s="77"/>
      <c r="BN101" s="77"/>
      <c r="BO101" s="77"/>
      <c r="BP101" s="77"/>
      <c r="BQ101" s="77"/>
      <c r="BR101" s="77"/>
      <c r="BS101" s="77"/>
      <c r="BT101" s="77"/>
      <c r="BU101" s="77"/>
      <c r="BV101" s="77"/>
      <c r="BW101" s="77"/>
      <c r="BX101" s="77"/>
      <c r="BY101" s="77"/>
      <c r="BZ101" s="77"/>
      <c r="CA101" s="77"/>
      <c r="CB101" s="77"/>
      <c r="CC101" s="77"/>
      <c r="CD101" s="77"/>
      <c r="CE101" s="77"/>
      <c r="CF101" s="77"/>
      <c r="CG101" s="77"/>
      <c r="CH101" s="77"/>
      <c r="CI101" s="77"/>
      <c r="CJ101" s="77"/>
      <c r="CK101" s="77"/>
      <c r="CL101" s="77"/>
      <c r="CM101" s="77"/>
      <c r="CN101" s="77"/>
      <c r="CO101" s="77"/>
      <c r="CP101" s="77"/>
      <c r="CQ101" s="77"/>
      <c r="CR101" s="77"/>
      <c r="CS101" s="77"/>
      <c r="CT101" s="77"/>
      <c r="CU101" s="77"/>
      <c r="CV101" s="77"/>
      <c r="CW101" s="77"/>
      <c r="CX101" s="77"/>
      <c r="CY101" s="77"/>
      <c r="CZ101" s="77"/>
      <c r="DA101" s="77"/>
      <c r="DB101" s="43"/>
      <c r="DC101" s="43"/>
      <c r="DD101" s="43"/>
      <c r="DE101" s="43"/>
      <c r="DF101" s="43"/>
      <c r="DG101" s="43"/>
      <c r="DH101" s="43"/>
      <c r="DI101" s="43"/>
      <c r="DJ101" s="43"/>
      <c r="DK101" s="43"/>
      <c r="DL101" s="43"/>
      <c r="DM101" s="43"/>
      <c r="DN101" s="43"/>
      <c r="DO101" s="43"/>
      <c r="DP101" s="43"/>
    </row>
    <row r="102" spans="1:120" x14ac:dyDescent="0.15">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77"/>
      <c r="AK102" s="77"/>
      <c r="AL102" s="77"/>
      <c r="AM102" s="77"/>
      <c r="AN102" s="77"/>
      <c r="AO102" s="77"/>
      <c r="AP102" s="77"/>
      <c r="AQ102" s="77"/>
      <c r="AR102" s="77"/>
      <c r="AS102" s="77"/>
      <c r="AT102" s="77"/>
      <c r="AU102" s="77"/>
      <c r="AV102" s="77"/>
      <c r="AW102" s="77"/>
      <c r="AX102" s="77"/>
      <c r="AY102" s="77"/>
      <c r="AZ102" s="77"/>
      <c r="BA102" s="77"/>
      <c r="BB102" s="77"/>
      <c r="BC102" s="77"/>
      <c r="BD102" s="77"/>
      <c r="BE102" s="77"/>
      <c r="BF102" s="77"/>
      <c r="BG102" s="77"/>
      <c r="BH102" s="77"/>
      <c r="BI102" s="77"/>
      <c r="BJ102" s="77"/>
      <c r="BK102" s="77"/>
      <c r="BL102" s="77"/>
      <c r="BM102" s="77"/>
      <c r="BN102" s="77"/>
      <c r="BO102" s="77"/>
      <c r="BP102" s="77"/>
      <c r="BQ102" s="77"/>
      <c r="BR102" s="77"/>
      <c r="BS102" s="77"/>
      <c r="BT102" s="77"/>
      <c r="BU102" s="77"/>
      <c r="BV102" s="77"/>
      <c r="BW102" s="77"/>
      <c r="BX102" s="77"/>
      <c r="BY102" s="77"/>
      <c r="BZ102" s="77"/>
      <c r="CA102" s="77"/>
      <c r="CB102" s="77"/>
      <c r="CC102" s="77"/>
      <c r="CD102" s="77"/>
      <c r="CE102" s="77"/>
      <c r="CF102" s="77"/>
      <c r="CG102" s="77"/>
      <c r="CH102" s="77"/>
      <c r="CI102" s="77"/>
      <c r="CJ102" s="77"/>
      <c r="CK102" s="77"/>
      <c r="CL102" s="77"/>
      <c r="CM102" s="77"/>
      <c r="CN102" s="77"/>
      <c r="CO102" s="77"/>
      <c r="CP102" s="77"/>
      <c r="CQ102" s="77"/>
      <c r="CR102" s="77"/>
      <c r="CS102" s="77"/>
      <c r="CT102" s="77"/>
      <c r="CU102" s="77"/>
      <c r="CV102" s="77"/>
      <c r="CW102" s="77"/>
      <c r="CX102" s="77"/>
      <c r="CY102" s="77"/>
      <c r="CZ102" s="77"/>
      <c r="DA102" s="77"/>
      <c r="DB102" s="43"/>
      <c r="DC102" s="43"/>
      <c r="DD102" s="43"/>
      <c r="DE102" s="43"/>
      <c r="DF102" s="43"/>
      <c r="DG102" s="43"/>
      <c r="DH102" s="43"/>
      <c r="DI102" s="43"/>
      <c r="DJ102" s="43"/>
      <c r="DK102" s="43"/>
      <c r="DL102" s="43"/>
      <c r="DM102" s="43"/>
      <c r="DN102" s="43"/>
      <c r="DO102" s="43"/>
      <c r="DP102" s="43"/>
    </row>
    <row r="103" spans="1:120" x14ac:dyDescent="0.15">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77"/>
      <c r="AK103" s="77"/>
      <c r="AL103" s="77"/>
      <c r="AM103" s="77"/>
      <c r="AN103" s="77"/>
      <c r="AO103" s="77"/>
      <c r="AP103" s="77"/>
      <c r="AQ103" s="77"/>
      <c r="AR103" s="77"/>
      <c r="AS103" s="77"/>
      <c r="AT103" s="77"/>
      <c r="AU103" s="77"/>
      <c r="AV103" s="77"/>
      <c r="AW103" s="77"/>
      <c r="AX103" s="77"/>
      <c r="AY103" s="77"/>
      <c r="AZ103" s="77"/>
      <c r="BA103" s="77"/>
      <c r="BB103" s="77"/>
      <c r="BC103" s="77"/>
      <c r="BD103" s="77"/>
      <c r="BE103" s="77"/>
      <c r="BF103" s="77"/>
      <c r="BG103" s="77"/>
      <c r="BH103" s="77"/>
      <c r="BI103" s="77"/>
      <c r="BJ103" s="77"/>
      <c r="BK103" s="77"/>
      <c r="BL103" s="77"/>
      <c r="BM103" s="77"/>
      <c r="BN103" s="77"/>
      <c r="BO103" s="77"/>
      <c r="BP103" s="77"/>
      <c r="BQ103" s="77"/>
      <c r="BR103" s="77"/>
      <c r="BS103" s="77"/>
      <c r="BT103" s="77"/>
      <c r="BU103" s="77"/>
      <c r="BV103" s="77"/>
      <c r="BW103" s="77"/>
      <c r="BX103" s="77"/>
      <c r="BY103" s="77"/>
      <c r="BZ103" s="77"/>
      <c r="CA103" s="77"/>
      <c r="CB103" s="77"/>
      <c r="CC103" s="77"/>
      <c r="CD103" s="77"/>
      <c r="CE103" s="77"/>
      <c r="CF103" s="77"/>
      <c r="CG103" s="77"/>
      <c r="CH103" s="77"/>
      <c r="CI103" s="77"/>
      <c r="CJ103" s="77"/>
      <c r="CK103" s="77"/>
      <c r="CL103" s="77"/>
      <c r="CM103" s="77"/>
      <c r="CN103" s="77"/>
      <c r="CO103" s="77"/>
      <c r="CP103" s="77"/>
      <c r="CQ103" s="77"/>
      <c r="CR103" s="77"/>
      <c r="CS103" s="77"/>
      <c r="CT103" s="77"/>
      <c r="CU103" s="77"/>
      <c r="CV103" s="77"/>
      <c r="CW103" s="77"/>
      <c r="CX103" s="77"/>
      <c r="CY103" s="77"/>
      <c r="CZ103" s="77"/>
      <c r="DA103" s="77"/>
      <c r="DB103" s="43"/>
      <c r="DC103" s="43"/>
      <c r="DD103" s="43"/>
      <c r="DE103" s="43"/>
      <c r="DF103" s="43"/>
      <c r="DG103" s="43"/>
      <c r="DH103" s="43"/>
      <c r="DI103" s="43"/>
      <c r="DJ103" s="43"/>
      <c r="DK103" s="43"/>
      <c r="DL103" s="43"/>
      <c r="DM103" s="43"/>
      <c r="DN103" s="43"/>
      <c r="DO103" s="43"/>
      <c r="DP103" s="43"/>
    </row>
    <row r="104" spans="1:120" x14ac:dyDescent="0.15">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77"/>
      <c r="AK104" s="77"/>
      <c r="AL104" s="77"/>
      <c r="AM104" s="77"/>
      <c r="AN104" s="77"/>
      <c r="AO104" s="77"/>
      <c r="AP104" s="77"/>
      <c r="AQ104" s="77"/>
      <c r="AR104" s="77"/>
      <c r="AS104" s="77"/>
      <c r="AT104" s="77"/>
      <c r="AU104" s="77"/>
      <c r="AV104" s="77"/>
      <c r="AW104" s="77"/>
      <c r="AX104" s="77"/>
      <c r="AY104" s="77"/>
      <c r="AZ104" s="77"/>
      <c r="BA104" s="77"/>
      <c r="BB104" s="77"/>
      <c r="BC104" s="77"/>
      <c r="BD104" s="77"/>
      <c r="BE104" s="77"/>
      <c r="BF104" s="77"/>
      <c r="BG104" s="77"/>
      <c r="BH104" s="77"/>
      <c r="BI104" s="77"/>
      <c r="BJ104" s="77"/>
      <c r="BK104" s="77"/>
      <c r="BL104" s="77"/>
      <c r="BM104" s="77"/>
      <c r="BN104" s="77"/>
      <c r="BO104" s="77"/>
      <c r="BP104" s="77"/>
      <c r="BQ104" s="77"/>
      <c r="BR104" s="77"/>
      <c r="BS104" s="77"/>
      <c r="BT104" s="77"/>
      <c r="BU104" s="77"/>
      <c r="BV104" s="77"/>
      <c r="BW104" s="77"/>
      <c r="BX104" s="77"/>
      <c r="BY104" s="77"/>
      <c r="BZ104" s="77"/>
      <c r="CA104" s="77"/>
      <c r="CB104" s="77"/>
      <c r="CC104" s="77"/>
      <c r="CD104" s="77"/>
      <c r="CE104" s="77"/>
      <c r="CF104" s="77"/>
      <c r="CG104" s="77"/>
      <c r="CH104" s="77"/>
      <c r="CI104" s="77"/>
      <c r="CJ104" s="77"/>
      <c r="CK104" s="77"/>
      <c r="CL104" s="77"/>
      <c r="CM104" s="77"/>
      <c r="CN104" s="77"/>
      <c r="CO104" s="77"/>
      <c r="CP104" s="77"/>
      <c r="CQ104" s="77"/>
      <c r="CR104" s="77"/>
      <c r="CS104" s="77"/>
      <c r="CT104" s="77"/>
      <c r="CU104" s="77"/>
      <c r="CV104" s="77"/>
      <c r="CW104" s="77"/>
      <c r="CX104" s="77"/>
      <c r="CY104" s="77"/>
      <c r="CZ104" s="77"/>
      <c r="DA104" s="77"/>
      <c r="DB104" s="43"/>
      <c r="DC104" s="43"/>
      <c r="DD104" s="43"/>
      <c r="DE104" s="43"/>
      <c r="DF104" s="43"/>
      <c r="DG104" s="43"/>
      <c r="DH104" s="43"/>
      <c r="DI104" s="43"/>
      <c r="DJ104" s="43"/>
      <c r="DK104" s="43"/>
      <c r="DL104" s="43"/>
      <c r="DM104" s="43"/>
      <c r="DN104" s="43"/>
      <c r="DO104" s="43"/>
      <c r="DP104" s="43"/>
    </row>
    <row r="105" spans="1:120" x14ac:dyDescent="0.1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77"/>
      <c r="AK105" s="77"/>
      <c r="AL105" s="77"/>
      <c r="AM105" s="77"/>
      <c r="AN105" s="77"/>
      <c r="AO105" s="77"/>
      <c r="AP105" s="77"/>
      <c r="AQ105" s="77"/>
      <c r="AR105" s="77"/>
      <c r="AS105" s="77"/>
      <c r="AT105" s="77"/>
      <c r="AU105" s="77"/>
      <c r="AV105" s="77"/>
      <c r="AW105" s="77"/>
      <c r="AX105" s="77"/>
      <c r="AY105" s="77"/>
      <c r="AZ105" s="77"/>
      <c r="BA105" s="77"/>
      <c r="BB105" s="77"/>
      <c r="BC105" s="77"/>
      <c r="BD105" s="77"/>
      <c r="BE105" s="77"/>
      <c r="BF105" s="77"/>
      <c r="BG105" s="77"/>
      <c r="BH105" s="77"/>
      <c r="BI105" s="77"/>
      <c r="BJ105" s="77"/>
      <c r="BK105" s="77"/>
      <c r="BL105" s="77"/>
      <c r="BM105" s="77"/>
      <c r="BN105" s="77"/>
      <c r="BO105" s="77"/>
      <c r="BP105" s="77"/>
      <c r="BQ105" s="77"/>
      <c r="BR105" s="77"/>
      <c r="BS105" s="77"/>
      <c r="BT105" s="77"/>
      <c r="BU105" s="77"/>
      <c r="BV105" s="77"/>
      <c r="BW105" s="77"/>
      <c r="BX105" s="77"/>
      <c r="BY105" s="77"/>
      <c r="BZ105" s="77"/>
      <c r="CA105" s="77"/>
      <c r="CB105" s="77"/>
      <c r="CC105" s="77"/>
      <c r="CD105" s="77"/>
      <c r="CE105" s="77"/>
      <c r="CF105" s="77"/>
      <c r="CG105" s="77"/>
      <c r="CH105" s="77"/>
      <c r="CI105" s="77"/>
      <c r="CJ105" s="77"/>
      <c r="CK105" s="77"/>
      <c r="CL105" s="77"/>
      <c r="CM105" s="77"/>
      <c r="CN105" s="77"/>
      <c r="CO105" s="77"/>
      <c r="CP105" s="77"/>
      <c r="CQ105" s="77"/>
      <c r="CR105" s="77"/>
      <c r="CS105" s="77"/>
      <c r="CT105" s="77"/>
      <c r="CU105" s="77"/>
      <c r="CV105" s="77"/>
      <c r="CW105" s="77"/>
      <c r="CX105" s="77"/>
      <c r="CY105" s="77"/>
      <c r="CZ105" s="77"/>
      <c r="DA105" s="77"/>
      <c r="DB105" s="43"/>
      <c r="DC105" s="43"/>
      <c r="DD105" s="43"/>
      <c r="DE105" s="43"/>
      <c r="DF105" s="43"/>
      <c r="DG105" s="43"/>
      <c r="DH105" s="43"/>
      <c r="DI105" s="43"/>
      <c r="DJ105" s="43"/>
      <c r="DK105" s="43"/>
      <c r="DL105" s="43"/>
      <c r="DM105" s="43"/>
      <c r="DN105" s="43"/>
      <c r="DO105" s="43"/>
      <c r="DP105" s="43"/>
    </row>
    <row r="106" spans="1:120" x14ac:dyDescent="0.15">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77"/>
      <c r="AK106" s="77"/>
      <c r="AL106" s="77"/>
      <c r="AM106" s="77"/>
      <c r="AN106" s="77"/>
      <c r="AO106" s="77"/>
      <c r="AP106" s="77"/>
      <c r="AQ106" s="77"/>
      <c r="AR106" s="77"/>
      <c r="AS106" s="77"/>
      <c r="AT106" s="77"/>
      <c r="AU106" s="77"/>
      <c r="AV106" s="77"/>
      <c r="AW106" s="77"/>
      <c r="AX106" s="77"/>
      <c r="AY106" s="77"/>
      <c r="AZ106" s="77"/>
      <c r="BA106" s="77"/>
      <c r="BB106" s="77"/>
      <c r="BC106" s="77"/>
      <c r="BD106" s="77"/>
      <c r="BE106" s="77"/>
      <c r="BF106" s="77"/>
      <c r="BG106" s="77"/>
      <c r="BH106" s="77"/>
      <c r="BI106" s="77"/>
      <c r="BJ106" s="77"/>
      <c r="BK106" s="77"/>
      <c r="BL106" s="77"/>
      <c r="BM106" s="77"/>
      <c r="BN106" s="77"/>
      <c r="BO106" s="77"/>
      <c r="BP106" s="77"/>
      <c r="BQ106" s="77"/>
      <c r="BR106" s="77"/>
      <c r="BS106" s="77"/>
      <c r="BT106" s="77"/>
      <c r="BU106" s="77"/>
      <c r="BV106" s="77"/>
      <c r="BW106" s="77"/>
      <c r="BX106" s="77"/>
      <c r="BY106" s="77"/>
      <c r="BZ106" s="77"/>
      <c r="CA106" s="77"/>
      <c r="CB106" s="77"/>
      <c r="CC106" s="77"/>
      <c r="CD106" s="77"/>
      <c r="CE106" s="77"/>
      <c r="CF106" s="77"/>
      <c r="CG106" s="77"/>
      <c r="CH106" s="77"/>
      <c r="CI106" s="77"/>
      <c r="CJ106" s="77"/>
      <c r="CK106" s="77"/>
      <c r="CL106" s="77"/>
      <c r="CM106" s="77"/>
      <c r="CN106" s="77"/>
      <c r="CO106" s="77"/>
      <c r="CP106" s="77"/>
      <c r="CQ106" s="77"/>
      <c r="CR106" s="77"/>
      <c r="CS106" s="77"/>
      <c r="CT106" s="77"/>
      <c r="CU106" s="77"/>
      <c r="CV106" s="77"/>
      <c r="CW106" s="77"/>
      <c r="CX106" s="77"/>
      <c r="CY106" s="77"/>
      <c r="CZ106" s="77"/>
      <c r="DA106" s="77"/>
      <c r="DB106" s="43"/>
      <c r="DC106" s="43"/>
      <c r="DD106" s="43"/>
      <c r="DE106" s="43"/>
      <c r="DF106" s="43"/>
      <c r="DG106" s="43"/>
      <c r="DH106" s="43"/>
      <c r="DI106" s="43"/>
      <c r="DJ106" s="43"/>
      <c r="DK106" s="43"/>
      <c r="DL106" s="43"/>
      <c r="DM106" s="43"/>
      <c r="DN106" s="43"/>
      <c r="DO106" s="43"/>
      <c r="DP106" s="43"/>
    </row>
    <row r="107" spans="1:120" x14ac:dyDescent="0.15">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77"/>
      <c r="AK107" s="77"/>
      <c r="AL107" s="77"/>
      <c r="AM107" s="77"/>
      <c r="AN107" s="77"/>
      <c r="AO107" s="77"/>
      <c r="AP107" s="77"/>
      <c r="AQ107" s="77"/>
      <c r="AR107" s="77"/>
      <c r="AS107" s="77"/>
      <c r="AT107" s="77"/>
      <c r="AU107" s="77"/>
      <c r="AV107" s="77"/>
      <c r="AW107" s="77"/>
      <c r="AX107" s="77"/>
      <c r="AY107" s="77"/>
      <c r="AZ107" s="77"/>
      <c r="BA107" s="77"/>
      <c r="BB107" s="77"/>
      <c r="BC107" s="77"/>
      <c r="BD107" s="77"/>
      <c r="BE107" s="77"/>
      <c r="BF107" s="77"/>
      <c r="BG107" s="77"/>
      <c r="BH107" s="77"/>
      <c r="BI107" s="77"/>
      <c r="BJ107" s="77"/>
      <c r="BK107" s="77"/>
      <c r="BL107" s="77"/>
      <c r="BM107" s="77"/>
      <c r="BN107" s="77"/>
      <c r="BO107" s="77"/>
      <c r="BP107" s="77"/>
      <c r="BQ107" s="77"/>
      <c r="BR107" s="77"/>
      <c r="BS107" s="77"/>
      <c r="BT107" s="77"/>
      <c r="BU107" s="77"/>
      <c r="BV107" s="77"/>
      <c r="BW107" s="77"/>
      <c r="BX107" s="77"/>
      <c r="BY107" s="77"/>
      <c r="BZ107" s="77"/>
      <c r="CA107" s="77"/>
      <c r="CB107" s="77"/>
      <c r="CC107" s="77"/>
      <c r="CD107" s="77"/>
      <c r="CE107" s="77"/>
      <c r="CF107" s="77"/>
      <c r="CG107" s="77"/>
      <c r="CH107" s="77"/>
      <c r="CI107" s="77"/>
      <c r="CJ107" s="77"/>
      <c r="CK107" s="77"/>
      <c r="CL107" s="77"/>
      <c r="CM107" s="77"/>
      <c r="CN107" s="77"/>
      <c r="CO107" s="77"/>
      <c r="CP107" s="77"/>
      <c r="CQ107" s="77"/>
      <c r="CR107" s="77"/>
      <c r="CS107" s="77"/>
      <c r="CT107" s="77"/>
      <c r="CU107" s="77"/>
      <c r="CV107" s="77"/>
      <c r="CW107" s="77"/>
      <c r="CX107" s="77"/>
      <c r="CY107" s="77"/>
      <c r="CZ107" s="77"/>
      <c r="DA107" s="77"/>
      <c r="DB107" s="43"/>
      <c r="DC107" s="43"/>
      <c r="DD107" s="43"/>
      <c r="DE107" s="43"/>
      <c r="DF107" s="43"/>
      <c r="DG107" s="43"/>
      <c r="DH107" s="43"/>
      <c r="DI107" s="43"/>
      <c r="DJ107" s="43"/>
      <c r="DK107" s="43"/>
      <c r="DL107" s="43"/>
      <c r="DM107" s="43"/>
      <c r="DN107" s="43"/>
      <c r="DO107" s="43"/>
      <c r="DP107" s="43"/>
    </row>
    <row r="108" spans="1:120" x14ac:dyDescent="0.15">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c r="BL108" s="77"/>
      <c r="BM108" s="77"/>
      <c r="BN108" s="77"/>
      <c r="BO108" s="77"/>
      <c r="BP108" s="77"/>
      <c r="BQ108" s="77"/>
      <c r="BR108" s="77"/>
      <c r="BS108" s="77"/>
      <c r="BT108" s="77"/>
      <c r="BU108" s="77"/>
      <c r="BV108" s="77"/>
      <c r="BW108" s="77"/>
      <c r="BX108" s="77"/>
      <c r="BY108" s="77"/>
      <c r="BZ108" s="77"/>
      <c r="CA108" s="77"/>
      <c r="CB108" s="77"/>
      <c r="CC108" s="77"/>
      <c r="CD108" s="77"/>
      <c r="CE108" s="77"/>
      <c r="CF108" s="77"/>
      <c r="CG108" s="77"/>
      <c r="CH108" s="77"/>
      <c r="CI108" s="77"/>
      <c r="CJ108" s="77"/>
      <c r="CK108" s="77"/>
      <c r="CL108" s="77"/>
      <c r="CM108" s="77"/>
      <c r="CN108" s="77"/>
      <c r="CO108" s="77"/>
      <c r="CP108" s="77"/>
      <c r="CQ108" s="77"/>
      <c r="CR108" s="77"/>
      <c r="CS108" s="77"/>
      <c r="CT108" s="77"/>
      <c r="CU108" s="77"/>
      <c r="CV108" s="77"/>
      <c r="CW108" s="77"/>
      <c r="CX108" s="77"/>
      <c r="CY108" s="77"/>
      <c r="CZ108" s="77"/>
      <c r="DA108" s="77"/>
      <c r="DB108" s="43"/>
      <c r="DC108" s="43"/>
      <c r="DD108" s="43"/>
      <c r="DE108" s="43"/>
      <c r="DF108" s="43"/>
      <c r="DG108" s="43"/>
      <c r="DH108" s="43"/>
      <c r="DI108" s="43"/>
      <c r="DJ108" s="43"/>
      <c r="DK108" s="43"/>
      <c r="DL108" s="43"/>
      <c r="DM108" s="43"/>
      <c r="DN108" s="43"/>
      <c r="DO108" s="43"/>
      <c r="DP108" s="43"/>
    </row>
    <row r="109" spans="1:120" x14ac:dyDescent="0.15">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77"/>
      <c r="AK109" s="77"/>
      <c r="AL109" s="77"/>
      <c r="AM109" s="77"/>
      <c r="AN109" s="77"/>
      <c r="AO109" s="77"/>
      <c r="AP109" s="77"/>
      <c r="AQ109" s="77"/>
      <c r="AR109" s="77"/>
      <c r="AS109" s="77"/>
      <c r="AT109" s="77"/>
      <c r="AU109" s="77"/>
      <c r="AV109" s="77"/>
      <c r="AW109" s="77"/>
      <c r="AX109" s="77"/>
      <c r="AY109" s="77"/>
      <c r="AZ109" s="77"/>
      <c r="BA109" s="77"/>
      <c r="BB109" s="77"/>
      <c r="BC109" s="77"/>
      <c r="BD109" s="77"/>
      <c r="BE109" s="77"/>
      <c r="BF109" s="77"/>
      <c r="BG109" s="77"/>
      <c r="BH109" s="77"/>
      <c r="BI109" s="77"/>
      <c r="BJ109" s="77"/>
      <c r="BK109" s="77"/>
      <c r="BL109" s="77"/>
      <c r="BM109" s="77"/>
      <c r="BN109" s="77"/>
      <c r="BO109" s="77"/>
      <c r="BP109" s="77"/>
      <c r="BQ109" s="77"/>
      <c r="BR109" s="77"/>
      <c r="BS109" s="77"/>
      <c r="BT109" s="77"/>
      <c r="BU109" s="77"/>
      <c r="BV109" s="77"/>
      <c r="BW109" s="77"/>
      <c r="BX109" s="77"/>
      <c r="BY109" s="77"/>
      <c r="BZ109" s="77"/>
      <c r="CA109" s="77"/>
      <c r="CB109" s="77"/>
      <c r="CC109" s="77"/>
      <c r="CD109" s="77"/>
      <c r="CE109" s="77"/>
      <c r="CF109" s="77"/>
      <c r="CG109" s="77"/>
      <c r="CH109" s="77"/>
      <c r="CI109" s="77"/>
      <c r="CJ109" s="77"/>
      <c r="CK109" s="77"/>
      <c r="CL109" s="77"/>
      <c r="CM109" s="77"/>
      <c r="CN109" s="77"/>
      <c r="CO109" s="77"/>
      <c r="CP109" s="77"/>
      <c r="CQ109" s="77"/>
      <c r="CR109" s="77"/>
      <c r="CS109" s="77"/>
      <c r="CT109" s="77"/>
      <c r="CU109" s="77"/>
      <c r="CV109" s="77"/>
      <c r="CW109" s="77"/>
      <c r="CX109" s="77"/>
      <c r="CY109" s="77"/>
      <c r="CZ109" s="77"/>
      <c r="DA109" s="77"/>
      <c r="DB109" s="43"/>
      <c r="DC109" s="43"/>
      <c r="DD109" s="43"/>
      <c r="DE109" s="43"/>
      <c r="DF109" s="43"/>
      <c r="DG109" s="43"/>
      <c r="DH109" s="43"/>
      <c r="DI109" s="43"/>
      <c r="DJ109" s="43"/>
      <c r="DK109" s="43"/>
      <c r="DL109" s="43"/>
      <c r="DM109" s="43"/>
      <c r="DN109" s="43"/>
      <c r="DO109" s="43"/>
      <c r="DP109" s="43"/>
    </row>
    <row r="110" spans="1:120" x14ac:dyDescent="0.15">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77"/>
      <c r="AK110" s="77"/>
      <c r="AL110" s="77"/>
      <c r="AM110" s="77"/>
      <c r="AN110" s="77"/>
      <c r="AO110" s="77"/>
      <c r="AP110" s="77"/>
      <c r="AQ110" s="77"/>
      <c r="AR110" s="77"/>
      <c r="AS110" s="77"/>
      <c r="AT110" s="77"/>
      <c r="AU110" s="77"/>
      <c r="AV110" s="77"/>
      <c r="AW110" s="77"/>
      <c r="AX110" s="77"/>
      <c r="AY110" s="77"/>
      <c r="AZ110" s="77"/>
      <c r="BA110" s="77"/>
      <c r="BB110" s="77"/>
      <c r="BC110" s="77"/>
      <c r="BD110" s="77"/>
      <c r="BE110" s="77"/>
      <c r="BF110" s="77"/>
      <c r="BG110" s="77"/>
      <c r="BH110" s="77"/>
      <c r="BI110" s="77"/>
      <c r="BJ110" s="77"/>
      <c r="BK110" s="77"/>
      <c r="BL110" s="77"/>
      <c r="BM110" s="77"/>
      <c r="BN110" s="77"/>
      <c r="BO110" s="77"/>
      <c r="BP110" s="77"/>
      <c r="BQ110" s="77"/>
      <c r="BR110" s="77"/>
      <c r="BS110" s="77"/>
      <c r="BT110" s="77"/>
      <c r="BU110" s="77"/>
      <c r="BV110" s="77"/>
      <c r="BW110" s="77"/>
      <c r="BX110" s="77"/>
      <c r="BY110" s="77"/>
      <c r="BZ110" s="77"/>
      <c r="CA110" s="77"/>
      <c r="CB110" s="77"/>
      <c r="CC110" s="77"/>
      <c r="CD110" s="77"/>
      <c r="CE110" s="77"/>
      <c r="CF110" s="77"/>
      <c r="CG110" s="77"/>
      <c r="CH110" s="77"/>
      <c r="CI110" s="77"/>
      <c r="CJ110" s="77"/>
      <c r="CK110" s="77"/>
      <c r="CL110" s="77"/>
      <c r="CM110" s="77"/>
      <c r="CN110" s="77"/>
      <c r="CO110" s="77"/>
      <c r="CP110" s="77"/>
      <c r="CQ110" s="77"/>
      <c r="CR110" s="77"/>
      <c r="CS110" s="77"/>
      <c r="CT110" s="77"/>
      <c r="CU110" s="77"/>
      <c r="CV110" s="77"/>
      <c r="CW110" s="77"/>
      <c r="CX110" s="77"/>
      <c r="CY110" s="77"/>
      <c r="CZ110" s="77"/>
      <c r="DA110" s="77"/>
      <c r="DB110" s="43"/>
      <c r="DC110" s="43"/>
      <c r="DD110" s="43"/>
      <c r="DE110" s="43"/>
      <c r="DF110" s="43"/>
      <c r="DG110" s="43"/>
      <c r="DH110" s="43"/>
      <c r="DI110" s="43"/>
      <c r="DJ110" s="43"/>
      <c r="DK110" s="43"/>
      <c r="DL110" s="43"/>
      <c r="DM110" s="43"/>
      <c r="DN110" s="43"/>
      <c r="DO110" s="43"/>
      <c r="DP110" s="43"/>
    </row>
    <row r="111" spans="1:120" x14ac:dyDescent="0.15">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77"/>
      <c r="AK111" s="77"/>
      <c r="AL111" s="77"/>
      <c r="AM111" s="77"/>
      <c r="AN111" s="77"/>
      <c r="AO111" s="77"/>
      <c r="AP111" s="77"/>
      <c r="AQ111" s="77"/>
      <c r="AR111" s="77"/>
      <c r="AS111" s="77"/>
      <c r="AT111" s="77"/>
      <c r="AU111" s="77"/>
      <c r="AV111" s="77"/>
      <c r="AW111" s="77"/>
      <c r="AX111" s="77"/>
      <c r="AY111" s="77"/>
      <c r="AZ111" s="77"/>
      <c r="BA111" s="77"/>
      <c r="BB111" s="77"/>
      <c r="BC111" s="77"/>
      <c r="BD111" s="77"/>
      <c r="BE111" s="77"/>
      <c r="BF111" s="77"/>
      <c r="BG111" s="77"/>
      <c r="BH111" s="77"/>
      <c r="BI111" s="77"/>
      <c r="BJ111" s="77"/>
      <c r="BK111" s="77"/>
      <c r="BL111" s="77"/>
      <c r="BM111" s="77"/>
      <c r="BN111" s="77"/>
      <c r="BO111" s="77"/>
      <c r="BP111" s="77"/>
      <c r="BQ111" s="77"/>
      <c r="BR111" s="77"/>
      <c r="BS111" s="77"/>
      <c r="BT111" s="77"/>
      <c r="BU111" s="77"/>
      <c r="BV111" s="77"/>
      <c r="BW111" s="77"/>
      <c r="BX111" s="77"/>
      <c r="BY111" s="77"/>
      <c r="BZ111" s="77"/>
      <c r="CA111" s="77"/>
      <c r="CB111" s="77"/>
      <c r="CC111" s="77"/>
      <c r="CD111" s="77"/>
      <c r="CE111" s="77"/>
      <c r="CF111" s="77"/>
      <c r="CG111" s="77"/>
      <c r="CH111" s="77"/>
      <c r="CI111" s="77"/>
      <c r="CJ111" s="77"/>
      <c r="CK111" s="77"/>
      <c r="CL111" s="77"/>
      <c r="CM111" s="77"/>
      <c r="CN111" s="77"/>
      <c r="CO111" s="77"/>
      <c r="CP111" s="77"/>
      <c r="CQ111" s="77"/>
      <c r="CR111" s="77"/>
      <c r="CS111" s="77"/>
      <c r="CT111" s="77"/>
      <c r="CU111" s="77"/>
      <c r="CV111" s="77"/>
      <c r="CW111" s="77"/>
      <c r="CX111" s="77"/>
      <c r="CY111" s="77"/>
      <c r="CZ111" s="77"/>
      <c r="DA111" s="77"/>
      <c r="DB111" s="43"/>
      <c r="DC111" s="43"/>
      <c r="DD111" s="43"/>
      <c r="DE111" s="43"/>
      <c r="DF111" s="43"/>
      <c r="DG111" s="43"/>
      <c r="DH111" s="43"/>
      <c r="DI111" s="43"/>
      <c r="DJ111" s="43"/>
      <c r="DK111" s="43"/>
      <c r="DL111" s="43"/>
      <c r="DM111" s="43"/>
      <c r="DN111" s="43"/>
      <c r="DO111" s="43"/>
      <c r="DP111" s="43"/>
    </row>
    <row r="112" spans="1:120" x14ac:dyDescent="0.15">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77"/>
      <c r="AK112" s="77"/>
      <c r="AL112" s="77"/>
      <c r="AM112" s="77"/>
      <c r="AN112" s="77"/>
      <c r="AO112" s="77"/>
      <c r="AP112" s="77"/>
      <c r="AQ112" s="77"/>
      <c r="AR112" s="77"/>
      <c r="AS112" s="77"/>
      <c r="AT112" s="77"/>
      <c r="AU112" s="77"/>
      <c r="AV112" s="77"/>
      <c r="AW112" s="77"/>
      <c r="AX112" s="77"/>
      <c r="AY112" s="77"/>
      <c r="AZ112" s="77"/>
      <c r="BA112" s="77"/>
      <c r="BB112" s="77"/>
      <c r="BC112" s="77"/>
      <c r="BD112" s="77"/>
      <c r="BE112" s="77"/>
      <c r="BF112" s="77"/>
      <c r="BG112" s="77"/>
      <c r="BH112" s="77"/>
      <c r="BI112" s="77"/>
      <c r="BJ112" s="77"/>
      <c r="BK112" s="77"/>
      <c r="BL112" s="77"/>
      <c r="BM112" s="77"/>
      <c r="BN112" s="77"/>
      <c r="BO112" s="77"/>
      <c r="BP112" s="77"/>
      <c r="BQ112" s="77"/>
      <c r="BR112" s="77"/>
      <c r="BS112" s="77"/>
      <c r="BT112" s="77"/>
      <c r="BU112" s="77"/>
      <c r="BV112" s="77"/>
      <c r="BW112" s="77"/>
      <c r="BX112" s="77"/>
      <c r="BY112" s="77"/>
      <c r="BZ112" s="77"/>
      <c r="CA112" s="77"/>
      <c r="CB112" s="77"/>
      <c r="CC112" s="77"/>
      <c r="CD112" s="77"/>
      <c r="CE112" s="77"/>
      <c r="CF112" s="77"/>
      <c r="CG112" s="77"/>
      <c r="CH112" s="77"/>
      <c r="CI112" s="77"/>
      <c r="CJ112" s="77"/>
      <c r="CK112" s="77"/>
      <c r="CL112" s="77"/>
      <c r="CM112" s="77"/>
      <c r="CN112" s="77"/>
      <c r="CO112" s="77"/>
      <c r="CP112" s="77"/>
      <c r="CQ112" s="77"/>
      <c r="CR112" s="77"/>
      <c r="CS112" s="77"/>
      <c r="CT112" s="77"/>
      <c r="CU112" s="77"/>
      <c r="CV112" s="77"/>
      <c r="CW112" s="77"/>
      <c r="CX112" s="77"/>
      <c r="CY112" s="77"/>
      <c r="CZ112" s="77"/>
      <c r="DA112" s="77"/>
      <c r="DB112" s="43"/>
      <c r="DC112" s="43"/>
      <c r="DD112" s="43"/>
      <c r="DE112" s="43"/>
      <c r="DF112" s="43"/>
      <c r="DG112" s="43"/>
      <c r="DH112" s="43"/>
      <c r="DI112" s="43"/>
      <c r="DJ112" s="43"/>
      <c r="DK112" s="43"/>
      <c r="DL112" s="43"/>
      <c r="DM112" s="43"/>
      <c r="DN112" s="43"/>
      <c r="DO112" s="43"/>
      <c r="DP112" s="43"/>
    </row>
    <row r="113" spans="1:120" x14ac:dyDescent="0.15">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77"/>
      <c r="AK113" s="77"/>
      <c r="AL113" s="77"/>
      <c r="AM113" s="77"/>
      <c r="AN113" s="77"/>
      <c r="AO113" s="77"/>
      <c r="AP113" s="77"/>
      <c r="AQ113" s="77"/>
      <c r="AR113" s="77"/>
      <c r="AS113" s="77"/>
      <c r="AT113" s="77"/>
      <c r="AU113" s="77"/>
      <c r="AV113" s="77"/>
      <c r="AW113" s="77"/>
      <c r="AX113" s="77"/>
      <c r="AY113" s="77"/>
      <c r="AZ113" s="77"/>
      <c r="BA113" s="77"/>
      <c r="BB113" s="77"/>
      <c r="BC113" s="77"/>
      <c r="BD113" s="77"/>
      <c r="BE113" s="77"/>
      <c r="BF113" s="77"/>
      <c r="BG113" s="77"/>
      <c r="BH113" s="77"/>
      <c r="BI113" s="77"/>
      <c r="BJ113" s="77"/>
      <c r="BK113" s="77"/>
      <c r="BL113" s="77"/>
      <c r="BM113" s="77"/>
      <c r="BN113" s="77"/>
      <c r="BO113" s="77"/>
      <c r="BP113" s="77"/>
      <c r="BQ113" s="77"/>
      <c r="BR113" s="77"/>
      <c r="BS113" s="77"/>
      <c r="BT113" s="77"/>
      <c r="BU113" s="77"/>
      <c r="BV113" s="77"/>
      <c r="BW113" s="77"/>
      <c r="BX113" s="77"/>
      <c r="BY113" s="77"/>
      <c r="BZ113" s="77"/>
      <c r="CA113" s="77"/>
      <c r="CB113" s="77"/>
      <c r="CC113" s="77"/>
      <c r="CD113" s="77"/>
      <c r="CE113" s="77"/>
      <c r="CF113" s="77"/>
      <c r="CG113" s="77"/>
      <c r="CH113" s="77"/>
      <c r="CI113" s="77"/>
      <c r="CJ113" s="77"/>
      <c r="CK113" s="77"/>
      <c r="CL113" s="77"/>
      <c r="CM113" s="77"/>
      <c r="CN113" s="77"/>
      <c r="CO113" s="77"/>
      <c r="CP113" s="77"/>
      <c r="CQ113" s="77"/>
      <c r="CR113" s="77"/>
      <c r="CS113" s="77"/>
      <c r="CT113" s="77"/>
      <c r="CU113" s="77"/>
      <c r="CV113" s="77"/>
      <c r="CW113" s="77"/>
      <c r="CX113" s="77"/>
      <c r="CY113" s="77"/>
      <c r="CZ113" s="77"/>
      <c r="DA113" s="77"/>
      <c r="DB113" s="43"/>
      <c r="DC113" s="43"/>
      <c r="DD113" s="43"/>
      <c r="DE113" s="43"/>
      <c r="DF113" s="43"/>
      <c r="DG113" s="43"/>
      <c r="DH113" s="43"/>
      <c r="DI113" s="43"/>
      <c r="DJ113" s="43"/>
      <c r="DK113" s="43"/>
      <c r="DL113" s="43"/>
      <c r="DM113" s="43"/>
      <c r="DN113" s="43"/>
      <c r="DO113" s="43"/>
      <c r="DP113" s="43"/>
    </row>
    <row r="114" spans="1:120" x14ac:dyDescent="0.15">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77"/>
      <c r="AK114" s="77"/>
      <c r="AL114" s="77"/>
      <c r="AM114" s="77"/>
      <c r="AN114" s="77"/>
      <c r="AO114" s="77"/>
      <c r="AP114" s="77"/>
      <c r="AQ114" s="77"/>
      <c r="AR114" s="77"/>
      <c r="AS114" s="77"/>
      <c r="AT114" s="77"/>
      <c r="AU114" s="77"/>
      <c r="AV114" s="77"/>
      <c r="AW114" s="77"/>
      <c r="AX114" s="77"/>
      <c r="AY114" s="77"/>
      <c r="AZ114" s="77"/>
      <c r="BA114" s="77"/>
      <c r="BB114" s="77"/>
      <c r="BC114" s="77"/>
      <c r="BD114" s="77"/>
      <c r="BE114" s="77"/>
      <c r="BF114" s="77"/>
      <c r="BG114" s="77"/>
      <c r="BH114" s="77"/>
      <c r="BI114" s="77"/>
      <c r="BJ114" s="77"/>
      <c r="BK114" s="77"/>
      <c r="BL114" s="77"/>
      <c r="BM114" s="77"/>
      <c r="BN114" s="77"/>
      <c r="BO114" s="77"/>
      <c r="BP114" s="77"/>
      <c r="BQ114" s="77"/>
      <c r="BR114" s="77"/>
      <c r="BS114" s="77"/>
      <c r="BT114" s="77"/>
      <c r="BU114" s="77"/>
      <c r="BV114" s="77"/>
      <c r="BW114" s="77"/>
      <c r="BX114" s="77"/>
      <c r="BY114" s="77"/>
      <c r="BZ114" s="77"/>
      <c r="CA114" s="77"/>
      <c r="CB114" s="77"/>
      <c r="CC114" s="77"/>
      <c r="CD114" s="77"/>
      <c r="CE114" s="77"/>
      <c r="CF114" s="77"/>
      <c r="CG114" s="77"/>
      <c r="CH114" s="77"/>
      <c r="CI114" s="77"/>
      <c r="CJ114" s="77"/>
      <c r="CK114" s="77"/>
      <c r="CL114" s="77"/>
      <c r="CM114" s="77"/>
      <c r="CN114" s="77"/>
      <c r="CO114" s="77"/>
      <c r="CP114" s="77"/>
      <c r="CQ114" s="77"/>
      <c r="CR114" s="77"/>
      <c r="CS114" s="77"/>
      <c r="CT114" s="77"/>
      <c r="CU114" s="77"/>
      <c r="CV114" s="77"/>
      <c r="CW114" s="77"/>
      <c r="CX114" s="77"/>
      <c r="CY114" s="77"/>
      <c r="CZ114" s="77"/>
      <c r="DA114" s="77"/>
      <c r="DB114" s="43"/>
      <c r="DC114" s="43"/>
      <c r="DD114" s="43"/>
      <c r="DE114" s="43"/>
      <c r="DF114" s="43"/>
      <c r="DG114" s="43"/>
      <c r="DH114" s="43"/>
      <c r="DI114" s="43"/>
      <c r="DJ114" s="43"/>
      <c r="DK114" s="43"/>
      <c r="DL114" s="43"/>
      <c r="DM114" s="43"/>
      <c r="DN114" s="43"/>
      <c r="DO114" s="43"/>
      <c r="DP114" s="43"/>
    </row>
    <row r="115" spans="1:120" x14ac:dyDescent="0.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77"/>
      <c r="AK115" s="77"/>
      <c r="AL115" s="77"/>
      <c r="AM115" s="77"/>
      <c r="AN115" s="77"/>
      <c r="AO115" s="77"/>
      <c r="AP115" s="77"/>
      <c r="AQ115" s="77"/>
      <c r="AR115" s="77"/>
      <c r="AS115" s="77"/>
      <c r="AT115" s="77"/>
      <c r="AU115" s="77"/>
      <c r="AV115" s="77"/>
      <c r="AW115" s="77"/>
      <c r="AX115" s="77"/>
      <c r="AY115" s="77"/>
      <c r="AZ115" s="77"/>
      <c r="BA115" s="77"/>
      <c r="BB115" s="77"/>
      <c r="BC115" s="77"/>
      <c r="BD115" s="77"/>
      <c r="BE115" s="77"/>
      <c r="BF115" s="77"/>
      <c r="BG115" s="77"/>
      <c r="BH115" s="77"/>
      <c r="BI115" s="77"/>
      <c r="BJ115" s="77"/>
      <c r="BK115" s="77"/>
      <c r="BL115" s="77"/>
      <c r="BM115" s="77"/>
      <c r="BN115" s="77"/>
      <c r="BO115" s="77"/>
      <c r="BP115" s="77"/>
      <c r="BQ115" s="77"/>
      <c r="BR115" s="77"/>
      <c r="BS115" s="77"/>
      <c r="BT115" s="77"/>
      <c r="BU115" s="77"/>
      <c r="BV115" s="77"/>
      <c r="BW115" s="77"/>
      <c r="BX115" s="77"/>
      <c r="BY115" s="77"/>
      <c r="BZ115" s="77"/>
      <c r="CA115" s="77"/>
      <c r="CB115" s="77"/>
      <c r="CC115" s="77"/>
      <c r="CD115" s="77"/>
      <c r="CE115" s="77"/>
      <c r="CF115" s="77"/>
      <c r="CG115" s="77"/>
      <c r="CH115" s="77"/>
      <c r="CI115" s="77"/>
      <c r="CJ115" s="77"/>
      <c r="CK115" s="77"/>
      <c r="CL115" s="77"/>
      <c r="CM115" s="77"/>
      <c r="CN115" s="77"/>
      <c r="CO115" s="77"/>
      <c r="CP115" s="77"/>
      <c r="CQ115" s="77"/>
      <c r="CR115" s="77"/>
      <c r="CS115" s="77"/>
      <c r="CT115" s="77"/>
      <c r="CU115" s="77"/>
      <c r="CV115" s="77"/>
      <c r="CW115" s="77"/>
      <c r="CX115" s="77"/>
      <c r="CY115" s="77"/>
      <c r="CZ115" s="77"/>
      <c r="DA115" s="77"/>
      <c r="DB115" s="43"/>
      <c r="DC115" s="43"/>
      <c r="DD115" s="43"/>
      <c r="DE115" s="43"/>
      <c r="DF115" s="43"/>
      <c r="DG115" s="43"/>
      <c r="DH115" s="43"/>
      <c r="DI115" s="43"/>
      <c r="DJ115" s="43"/>
      <c r="DK115" s="43"/>
      <c r="DL115" s="43"/>
      <c r="DM115" s="43"/>
      <c r="DN115" s="43"/>
      <c r="DO115" s="43"/>
      <c r="DP115" s="43"/>
    </row>
    <row r="116" spans="1:120" x14ac:dyDescent="0.15">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77"/>
      <c r="AK116" s="77"/>
      <c r="AL116" s="77"/>
      <c r="AM116" s="77"/>
      <c r="AN116" s="77"/>
      <c r="AO116" s="77"/>
      <c r="AP116" s="77"/>
      <c r="AQ116" s="77"/>
      <c r="AR116" s="77"/>
      <c r="AS116" s="77"/>
      <c r="AT116" s="77"/>
      <c r="AU116" s="77"/>
      <c r="AV116" s="77"/>
      <c r="AW116" s="77"/>
      <c r="AX116" s="77"/>
      <c r="AY116" s="77"/>
      <c r="AZ116" s="77"/>
      <c r="BA116" s="77"/>
      <c r="BB116" s="77"/>
      <c r="BC116" s="77"/>
      <c r="BD116" s="77"/>
      <c r="BE116" s="77"/>
      <c r="BF116" s="77"/>
      <c r="BG116" s="77"/>
      <c r="BH116" s="77"/>
      <c r="BI116" s="77"/>
      <c r="BJ116" s="77"/>
      <c r="BK116" s="77"/>
      <c r="BL116" s="77"/>
      <c r="BM116" s="77"/>
      <c r="BN116" s="77"/>
      <c r="BO116" s="77"/>
      <c r="BP116" s="77"/>
      <c r="BQ116" s="77"/>
      <c r="BR116" s="77"/>
      <c r="BS116" s="77"/>
      <c r="BT116" s="77"/>
      <c r="BU116" s="77"/>
      <c r="BV116" s="77"/>
      <c r="BW116" s="77"/>
      <c r="BX116" s="77"/>
      <c r="BY116" s="77"/>
      <c r="BZ116" s="77"/>
      <c r="CA116" s="77"/>
      <c r="CB116" s="77"/>
      <c r="CC116" s="77"/>
      <c r="CD116" s="77"/>
      <c r="CE116" s="77"/>
      <c r="CF116" s="77"/>
      <c r="CG116" s="77"/>
      <c r="CH116" s="77"/>
      <c r="CI116" s="77"/>
      <c r="CJ116" s="77"/>
      <c r="CK116" s="77"/>
      <c r="CL116" s="77"/>
      <c r="CM116" s="77"/>
      <c r="CN116" s="77"/>
      <c r="CO116" s="77"/>
      <c r="CP116" s="77"/>
      <c r="CQ116" s="77"/>
      <c r="CR116" s="77"/>
      <c r="CS116" s="77"/>
      <c r="CT116" s="77"/>
      <c r="CU116" s="77"/>
      <c r="CV116" s="77"/>
      <c r="CW116" s="77"/>
      <c r="CX116" s="77"/>
      <c r="CY116" s="77"/>
      <c r="CZ116" s="77"/>
      <c r="DA116" s="77"/>
      <c r="DB116" s="43"/>
      <c r="DC116" s="43"/>
      <c r="DD116" s="43"/>
      <c r="DE116" s="43"/>
      <c r="DF116" s="43"/>
      <c r="DG116" s="43"/>
      <c r="DH116" s="43"/>
      <c r="DI116" s="43"/>
      <c r="DJ116" s="43"/>
      <c r="DK116" s="43"/>
      <c r="DL116" s="43"/>
      <c r="DM116" s="43"/>
      <c r="DN116" s="43"/>
      <c r="DO116" s="43"/>
      <c r="DP116" s="43"/>
    </row>
    <row r="117" spans="1:120" x14ac:dyDescent="0.15">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77"/>
      <c r="AK117" s="77"/>
      <c r="AL117" s="77"/>
      <c r="AM117" s="77"/>
      <c r="AN117" s="77"/>
      <c r="AO117" s="77"/>
      <c r="AP117" s="77"/>
      <c r="AQ117" s="77"/>
      <c r="AR117" s="77"/>
      <c r="AS117" s="77"/>
      <c r="AT117" s="77"/>
      <c r="AU117" s="77"/>
      <c r="AV117" s="77"/>
      <c r="AW117" s="77"/>
      <c r="AX117" s="77"/>
      <c r="AY117" s="77"/>
      <c r="AZ117" s="77"/>
      <c r="BA117" s="77"/>
      <c r="BB117" s="77"/>
      <c r="BC117" s="77"/>
      <c r="BD117" s="77"/>
      <c r="BE117" s="77"/>
      <c r="BF117" s="77"/>
      <c r="BG117" s="77"/>
      <c r="BH117" s="77"/>
      <c r="BI117" s="77"/>
      <c r="BJ117" s="77"/>
      <c r="BK117" s="77"/>
      <c r="BL117" s="77"/>
      <c r="BM117" s="77"/>
      <c r="BN117" s="77"/>
      <c r="BO117" s="77"/>
      <c r="BP117" s="77"/>
      <c r="BQ117" s="77"/>
      <c r="BR117" s="77"/>
      <c r="BS117" s="77"/>
      <c r="BT117" s="77"/>
      <c r="BU117" s="77"/>
      <c r="BV117" s="77"/>
      <c r="BW117" s="77"/>
      <c r="BX117" s="77"/>
      <c r="BY117" s="77"/>
      <c r="BZ117" s="77"/>
      <c r="CA117" s="77"/>
      <c r="CB117" s="77"/>
      <c r="CC117" s="77"/>
      <c r="CD117" s="77"/>
      <c r="CE117" s="77"/>
      <c r="CF117" s="77"/>
      <c r="CG117" s="77"/>
      <c r="CH117" s="77"/>
      <c r="CI117" s="77"/>
      <c r="CJ117" s="77"/>
      <c r="CK117" s="77"/>
      <c r="CL117" s="77"/>
      <c r="CM117" s="77"/>
      <c r="CN117" s="77"/>
      <c r="CO117" s="77"/>
      <c r="CP117" s="77"/>
      <c r="CQ117" s="77"/>
      <c r="CR117" s="77"/>
      <c r="CS117" s="77"/>
      <c r="CT117" s="77"/>
      <c r="CU117" s="77"/>
      <c r="CV117" s="77"/>
      <c r="CW117" s="77"/>
      <c r="CX117" s="77"/>
      <c r="CY117" s="77"/>
      <c r="CZ117" s="77"/>
      <c r="DA117" s="77"/>
      <c r="DB117" s="43"/>
      <c r="DC117" s="43"/>
      <c r="DD117" s="43"/>
      <c r="DE117" s="43"/>
      <c r="DF117" s="43"/>
      <c r="DG117" s="43"/>
      <c r="DH117" s="43"/>
      <c r="DI117" s="43"/>
      <c r="DJ117" s="43"/>
      <c r="DK117" s="43"/>
      <c r="DL117" s="43"/>
      <c r="DM117" s="43"/>
      <c r="DN117" s="43"/>
      <c r="DO117" s="43"/>
      <c r="DP117" s="43"/>
    </row>
    <row r="118" spans="1:120" x14ac:dyDescent="0.15">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77"/>
      <c r="AK118" s="77"/>
      <c r="AL118" s="77"/>
      <c r="AM118" s="77"/>
      <c r="AN118" s="77"/>
      <c r="AO118" s="77"/>
      <c r="AP118" s="77"/>
      <c r="AQ118" s="77"/>
      <c r="AR118" s="77"/>
      <c r="AS118" s="77"/>
      <c r="AT118" s="77"/>
      <c r="AU118" s="77"/>
      <c r="AV118" s="77"/>
      <c r="AW118" s="77"/>
      <c r="AX118" s="77"/>
      <c r="AY118" s="77"/>
      <c r="AZ118" s="77"/>
      <c r="BA118" s="77"/>
      <c r="BB118" s="77"/>
      <c r="BC118" s="77"/>
      <c r="BD118" s="77"/>
      <c r="BE118" s="77"/>
      <c r="BF118" s="77"/>
      <c r="BG118" s="77"/>
      <c r="BH118" s="77"/>
      <c r="BI118" s="77"/>
      <c r="BJ118" s="77"/>
      <c r="BK118" s="77"/>
      <c r="BL118" s="77"/>
      <c r="BM118" s="77"/>
      <c r="BN118" s="77"/>
      <c r="BO118" s="77"/>
      <c r="BP118" s="77"/>
      <c r="BQ118" s="77"/>
      <c r="BR118" s="77"/>
      <c r="BS118" s="77"/>
      <c r="BT118" s="77"/>
      <c r="BU118" s="77"/>
      <c r="BV118" s="77"/>
      <c r="BW118" s="77"/>
      <c r="BX118" s="77"/>
      <c r="BY118" s="77"/>
      <c r="BZ118" s="77"/>
      <c r="CA118" s="77"/>
      <c r="CB118" s="77"/>
      <c r="CC118" s="77"/>
      <c r="CD118" s="77"/>
      <c r="CE118" s="77"/>
      <c r="CF118" s="77"/>
      <c r="CG118" s="77"/>
      <c r="CH118" s="77"/>
      <c r="CI118" s="77"/>
      <c r="CJ118" s="77"/>
      <c r="CK118" s="77"/>
      <c r="CL118" s="77"/>
      <c r="CM118" s="77"/>
      <c r="CN118" s="77"/>
      <c r="CO118" s="77"/>
      <c r="CP118" s="77"/>
      <c r="CQ118" s="77"/>
      <c r="CR118" s="77"/>
      <c r="CS118" s="77"/>
      <c r="CT118" s="77"/>
      <c r="CU118" s="77"/>
      <c r="CV118" s="77"/>
      <c r="CW118" s="77"/>
      <c r="CX118" s="77"/>
      <c r="CY118" s="77"/>
      <c r="CZ118" s="77"/>
      <c r="DA118" s="77"/>
      <c r="DB118" s="43"/>
      <c r="DC118" s="43"/>
      <c r="DD118" s="43"/>
      <c r="DE118" s="43"/>
      <c r="DF118" s="43"/>
      <c r="DG118" s="43"/>
      <c r="DH118" s="43"/>
      <c r="DI118" s="43"/>
      <c r="DJ118" s="43"/>
      <c r="DK118" s="43"/>
      <c r="DL118" s="43"/>
      <c r="DM118" s="43"/>
      <c r="DN118" s="43"/>
      <c r="DO118" s="43"/>
      <c r="DP118" s="43"/>
    </row>
    <row r="119" spans="1:120" x14ac:dyDescent="0.15">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77"/>
      <c r="AK119" s="77"/>
      <c r="AL119" s="77"/>
      <c r="AM119" s="77"/>
      <c r="AN119" s="77"/>
      <c r="AO119" s="77"/>
      <c r="AP119" s="77"/>
      <c r="AQ119" s="77"/>
      <c r="AR119" s="77"/>
      <c r="AS119" s="77"/>
      <c r="AT119" s="77"/>
      <c r="AU119" s="77"/>
      <c r="AV119" s="77"/>
      <c r="AW119" s="77"/>
      <c r="AX119" s="77"/>
      <c r="AY119" s="77"/>
      <c r="AZ119" s="77"/>
      <c r="BA119" s="77"/>
      <c r="BB119" s="77"/>
      <c r="BC119" s="77"/>
      <c r="BD119" s="77"/>
      <c r="BE119" s="77"/>
      <c r="BF119" s="77"/>
      <c r="BG119" s="77"/>
      <c r="BH119" s="77"/>
      <c r="BI119" s="77"/>
      <c r="BJ119" s="77"/>
      <c r="BK119" s="77"/>
      <c r="BL119" s="77"/>
      <c r="BM119" s="77"/>
      <c r="BN119" s="77"/>
      <c r="BO119" s="77"/>
      <c r="BP119" s="77"/>
      <c r="BQ119" s="77"/>
      <c r="BR119" s="77"/>
      <c r="BS119" s="77"/>
      <c r="BT119" s="77"/>
      <c r="BU119" s="77"/>
      <c r="BV119" s="77"/>
      <c r="BW119" s="77"/>
      <c r="BX119" s="77"/>
      <c r="BY119" s="77"/>
      <c r="BZ119" s="77"/>
      <c r="CA119" s="77"/>
      <c r="CB119" s="77"/>
      <c r="CC119" s="77"/>
      <c r="CD119" s="77"/>
      <c r="CE119" s="77"/>
      <c r="CF119" s="77"/>
      <c r="CG119" s="77"/>
      <c r="CH119" s="77"/>
      <c r="CI119" s="77"/>
      <c r="CJ119" s="77"/>
      <c r="CK119" s="77"/>
      <c r="CL119" s="77"/>
      <c r="CM119" s="77"/>
      <c r="CN119" s="77"/>
      <c r="CO119" s="77"/>
      <c r="CP119" s="77"/>
      <c r="CQ119" s="77"/>
      <c r="CR119" s="77"/>
      <c r="CS119" s="77"/>
      <c r="CT119" s="77"/>
      <c r="CU119" s="77"/>
      <c r="CV119" s="77"/>
      <c r="CW119" s="77"/>
      <c r="CX119" s="77"/>
      <c r="CY119" s="77"/>
      <c r="CZ119" s="77"/>
      <c r="DA119" s="77"/>
      <c r="DB119" s="43"/>
      <c r="DC119" s="43"/>
      <c r="DD119" s="43"/>
      <c r="DE119" s="43"/>
      <c r="DF119" s="43"/>
      <c r="DG119" s="43"/>
      <c r="DH119" s="43"/>
      <c r="DI119" s="43"/>
      <c r="DJ119" s="43"/>
      <c r="DK119" s="43"/>
      <c r="DL119" s="43"/>
      <c r="DM119" s="43"/>
      <c r="DN119" s="43"/>
      <c r="DO119" s="43"/>
      <c r="DP119" s="43"/>
    </row>
    <row r="120" spans="1:120" x14ac:dyDescent="0.15">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77"/>
      <c r="AK120" s="77"/>
      <c r="AL120" s="77"/>
      <c r="AM120" s="77"/>
      <c r="AN120" s="77"/>
      <c r="AO120" s="77"/>
      <c r="AP120" s="77"/>
      <c r="AQ120" s="77"/>
      <c r="AR120" s="77"/>
      <c r="AS120" s="77"/>
      <c r="AT120" s="77"/>
      <c r="AU120" s="77"/>
      <c r="AV120" s="77"/>
      <c r="AW120" s="77"/>
      <c r="AX120" s="77"/>
      <c r="AY120" s="77"/>
      <c r="AZ120" s="77"/>
      <c r="BA120" s="77"/>
      <c r="BB120" s="77"/>
      <c r="BC120" s="77"/>
      <c r="BD120" s="77"/>
      <c r="BE120" s="77"/>
      <c r="BF120" s="77"/>
      <c r="BG120" s="77"/>
      <c r="BH120" s="77"/>
      <c r="BI120" s="77"/>
      <c r="BJ120" s="77"/>
      <c r="BK120" s="77"/>
      <c r="BL120" s="77"/>
      <c r="BM120" s="77"/>
      <c r="BN120" s="77"/>
      <c r="BO120" s="77"/>
      <c r="BP120" s="77"/>
      <c r="BQ120" s="77"/>
      <c r="BR120" s="77"/>
      <c r="BS120" s="77"/>
      <c r="BT120" s="77"/>
      <c r="BU120" s="77"/>
      <c r="BV120" s="77"/>
      <c r="BW120" s="77"/>
      <c r="BX120" s="77"/>
      <c r="BY120" s="77"/>
      <c r="BZ120" s="77"/>
      <c r="CA120" s="77"/>
      <c r="CB120" s="77"/>
      <c r="CC120" s="77"/>
      <c r="CD120" s="77"/>
      <c r="CE120" s="77"/>
      <c r="CF120" s="77"/>
      <c r="CG120" s="77"/>
      <c r="CH120" s="77"/>
      <c r="CI120" s="77"/>
      <c r="CJ120" s="77"/>
      <c r="CK120" s="77"/>
      <c r="CL120" s="77"/>
      <c r="CM120" s="77"/>
      <c r="CN120" s="77"/>
      <c r="CO120" s="77"/>
      <c r="CP120" s="77"/>
      <c r="CQ120" s="77"/>
      <c r="CR120" s="77"/>
      <c r="CS120" s="77"/>
      <c r="CT120" s="77"/>
      <c r="CU120" s="77"/>
      <c r="CV120" s="77"/>
      <c r="CW120" s="77"/>
      <c r="CX120" s="77"/>
      <c r="CY120" s="77"/>
      <c r="CZ120" s="77"/>
      <c r="DA120" s="77"/>
      <c r="DB120" s="43"/>
      <c r="DC120" s="43"/>
      <c r="DD120" s="43"/>
      <c r="DE120" s="43"/>
      <c r="DF120" s="43"/>
      <c r="DG120" s="43"/>
      <c r="DH120" s="43"/>
      <c r="DI120" s="43"/>
      <c r="DJ120" s="43"/>
      <c r="DK120" s="43"/>
      <c r="DL120" s="43"/>
      <c r="DM120" s="43"/>
      <c r="DN120" s="43"/>
      <c r="DO120" s="43"/>
      <c r="DP120" s="43"/>
    </row>
    <row r="121" spans="1:120" x14ac:dyDescent="0.15">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77"/>
      <c r="AK121" s="77"/>
      <c r="AL121" s="77"/>
      <c r="AM121" s="77"/>
      <c r="AN121" s="77"/>
      <c r="AO121" s="77"/>
      <c r="AP121" s="77"/>
      <c r="AQ121" s="77"/>
      <c r="AR121" s="77"/>
      <c r="AS121" s="77"/>
      <c r="AT121" s="77"/>
      <c r="AU121" s="77"/>
      <c r="AV121" s="77"/>
      <c r="AW121" s="77"/>
      <c r="AX121" s="77"/>
      <c r="AY121" s="77"/>
      <c r="AZ121" s="77"/>
      <c r="BA121" s="77"/>
      <c r="BB121" s="77"/>
      <c r="BC121" s="77"/>
      <c r="BD121" s="77"/>
      <c r="BE121" s="77"/>
      <c r="BF121" s="77"/>
      <c r="BG121" s="77"/>
      <c r="BH121" s="77"/>
      <c r="BI121" s="77"/>
      <c r="BJ121" s="77"/>
      <c r="BK121" s="77"/>
      <c r="BL121" s="77"/>
      <c r="BM121" s="77"/>
      <c r="BN121" s="77"/>
      <c r="BO121" s="77"/>
      <c r="BP121" s="77"/>
      <c r="BQ121" s="77"/>
      <c r="BR121" s="77"/>
      <c r="BS121" s="77"/>
      <c r="BT121" s="77"/>
      <c r="BU121" s="77"/>
      <c r="BV121" s="77"/>
      <c r="BW121" s="77"/>
      <c r="BX121" s="77"/>
      <c r="BY121" s="77"/>
      <c r="BZ121" s="77"/>
      <c r="CA121" s="77"/>
      <c r="CB121" s="77"/>
      <c r="CC121" s="77"/>
      <c r="CD121" s="77"/>
      <c r="CE121" s="77"/>
      <c r="CF121" s="77"/>
      <c r="CG121" s="77"/>
      <c r="CH121" s="77"/>
      <c r="CI121" s="77"/>
      <c r="CJ121" s="77"/>
      <c r="CK121" s="77"/>
      <c r="CL121" s="77"/>
      <c r="CM121" s="77"/>
      <c r="CN121" s="77"/>
      <c r="CO121" s="77"/>
      <c r="CP121" s="77"/>
      <c r="CQ121" s="77"/>
      <c r="CR121" s="77"/>
      <c r="CS121" s="77"/>
      <c r="CT121" s="77"/>
      <c r="CU121" s="77"/>
      <c r="CV121" s="77"/>
      <c r="CW121" s="77"/>
      <c r="CX121" s="77"/>
      <c r="CY121" s="77"/>
      <c r="CZ121" s="77"/>
      <c r="DA121" s="77"/>
      <c r="DB121" s="43"/>
      <c r="DC121" s="43"/>
      <c r="DD121" s="43"/>
      <c r="DE121" s="43"/>
      <c r="DF121" s="43"/>
      <c r="DG121" s="43"/>
      <c r="DH121" s="43"/>
      <c r="DI121" s="43"/>
      <c r="DJ121" s="43"/>
      <c r="DK121" s="43"/>
      <c r="DL121" s="43"/>
      <c r="DM121" s="43"/>
      <c r="DN121" s="43"/>
      <c r="DO121" s="43"/>
      <c r="DP121" s="43"/>
    </row>
    <row r="122" spans="1:120" x14ac:dyDescent="0.15">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77"/>
      <c r="AK122" s="77"/>
      <c r="AL122" s="77"/>
      <c r="AM122" s="77"/>
      <c r="AN122" s="77"/>
      <c r="AO122" s="77"/>
      <c r="AP122" s="77"/>
      <c r="AQ122" s="77"/>
      <c r="AR122" s="77"/>
      <c r="AS122" s="77"/>
      <c r="AT122" s="77"/>
      <c r="AU122" s="77"/>
      <c r="AV122" s="77"/>
      <c r="AW122" s="77"/>
      <c r="AX122" s="77"/>
      <c r="AY122" s="77"/>
      <c r="AZ122" s="77"/>
      <c r="BA122" s="77"/>
      <c r="BB122" s="77"/>
      <c r="BC122" s="77"/>
      <c r="BD122" s="77"/>
      <c r="BE122" s="77"/>
      <c r="BF122" s="77"/>
      <c r="BG122" s="77"/>
      <c r="BH122" s="77"/>
      <c r="BI122" s="77"/>
      <c r="BJ122" s="77"/>
      <c r="BK122" s="77"/>
      <c r="BL122" s="77"/>
      <c r="BM122" s="77"/>
      <c r="BN122" s="77"/>
      <c r="BO122" s="77"/>
      <c r="BP122" s="77"/>
      <c r="BQ122" s="77"/>
      <c r="BR122" s="77"/>
      <c r="BS122" s="77"/>
      <c r="BT122" s="77"/>
      <c r="BU122" s="77"/>
      <c r="BV122" s="77"/>
      <c r="BW122" s="77"/>
      <c r="BX122" s="77"/>
      <c r="BY122" s="77"/>
      <c r="BZ122" s="77"/>
      <c r="CA122" s="77"/>
      <c r="CB122" s="77"/>
      <c r="CC122" s="77"/>
      <c r="CD122" s="77"/>
      <c r="CE122" s="77"/>
      <c r="CF122" s="77"/>
      <c r="CG122" s="77"/>
      <c r="CH122" s="77"/>
      <c r="CI122" s="77"/>
      <c r="CJ122" s="77"/>
      <c r="CK122" s="77"/>
      <c r="CL122" s="77"/>
      <c r="CM122" s="77"/>
      <c r="CN122" s="77"/>
      <c r="CO122" s="77"/>
      <c r="CP122" s="77"/>
      <c r="CQ122" s="77"/>
      <c r="CR122" s="77"/>
      <c r="CS122" s="77"/>
      <c r="CT122" s="77"/>
      <c r="CU122" s="77"/>
      <c r="CV122" s="77"/>
      <c r="CW122" s="77"/>
      <c r="CX122" s="77"/>
      <c r="CY122" s="77"/>
      <c r="CZ122" s="77"/>
      <c r="DA122" s="77"/>
      <c r="DB122" s="43"/>
      <c r="DC122" s="43"/>
      <c r="DD122" s="43"/>
      <c r="DE122" s="43"/>
      <c r="DF122" s="43"/>
      <c r="DG122" s="43"/>
      <c r="DH122" s="43"/>
      <c r="DI122" s="43"/>
      <c r="DJ122" s="43"/>
      <c r="DK122" s="43"/>
      <c r="DL122" s="43"/>
      <c r="DM122" s="43"/>
      <c r="DN122" s="43"/>
      <c r="DO122" s="43"/>
      <c r="DP122" s="43"/>
    </row>
    <row r="123" spans="1:120" x14ac:dyDescent="0.15">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77"/>
      <c r="AK123" s="77"/>
      <c r="AL123" s="77"/>
      <c r="AM123" s="77"/>
      <c r="AN123" s="77"/>
      <c r="AO123" s="77"/>
      <c r="AP123" s="77"/>
      <c r="AQ123" s="77"/>
      <c r="AR123" s="77"/>
      <c r="AS123" s="77"/>
      <c r="AT123" s="77"/>
      <c r="AU123" s="77"/>
      <c r="AV123" s="77"/>
      <c r="AW123" s="77"/>
      <c r="AX123" s="77"/>
      <c r="AY123" s="77"/>
      <c r="AZ123" s="77"/>
      <c r="BA123" s="77"/>
      <c r="BB123" s="77"/>
      <c r="BC123" s="77"/>
      <c r="BD123" s="77"/>
      <c r="BE123" s="77"/>
      <c r="BF123" s="77"/>
      <c r="BG123" s="77"/>
      <c r="BH123" s="77"/>
      <c r="BI123" s="77"/>
      <c r="BJ123" s="77"/>
      <c r="BK123" s="77"/>
      <c r="BL123" s="77"/>
      <c r="BM123" s="77"/>
      <c r="BN123" s="77"/>
      <c r="BO123" s="77"/>
      <c r="BP123" s="77"/>
      <c r="BQ123" s="77"/>
      <c r="BR123" s="77"/>
      <c r="BS123" s="77"/>
      <c r="BT123" s="77"/>
      <c r="BU123" s="77"/>
      <c r="BV123" s="77"/>
      <c r="BW123" s="77"/>
      <c r="BX123" s="77"/>
      <c r="BY123" s="77"/>
      <c r="BZ123" s="77"/>
      <c r="CA123" s="77"/>
      <c r="CB123" s="77"/>
      <c r="CC123" s="77"/>
      <c r="CD123" s="77"/>
      <c r="CE123" s="77"/>
      <c r="CF123" s="77"/>
      <c r="CG123" s="77"/>
      <c r="CH123" s="77"/>
      <c r="CI123" s="77"/>
      <c r="CJ123" s="77"/>
      <c r="CK123" s="77"/>
      <c r="CL123" s="77"/>
      <c r="CM123" s="77"/>
      <c r="CN123" s="77"/>
      <c r="CO123" s="77"/>
      <c r="CP123" s="77"/>
      <c r="CQ123" s="77"/>
      <c r="CR123" s="77"/>
      <c r="CS123" s="77"/>
      <c r="CT123" s="77"/>
      <c r="CU123" s="77"/>
      <c r="CV123" s="77"/>
      <c r="CW123" s="77"/>
      <c r="CX123" s="77"/>
      <c r="CY123" s="77"/>
      <c r="CZ123" s="77"/>
      <c r="DA123" s="77"/>
      <c r="DB123" s="43"/>
      <c r="DC123" s="43"/>
      <c r="DD123" s="43"/>
      <c r="DE123" s="43"/>
      <c r="DF123" s="43"/>
      <c r="DG123" s="43"/>
      <c r="DH123" s="43"/>
      <c r="DI123" s="43"/>
      <c r="DJ123" s="43"/>
      <c r="DK123" s="43"/>
      <c r="DL123" s="43"/>
      <c r="DM123" s="43"/>
      <c r="DN123" s="43"/>
      <c r="DO123" s="43"/>
      <c r="DP123" s="43"/>
    </row>
    <row r="124" spans="1:120" x14ac:dyDescent="0.15">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77"/>
      <c r="AK124" s="77"/>
      <c r="AL124" s="77"/>
      <c r="AM124" s="77"/>
      <c r="AN124" s="77"/>
      <c r="AO124" s="77"/>
      <c r="AP124" s="77"/>
      <c r="AQ124" s="77"/>
      <c r="AR124" s="77"/>
      <c r="AS124" s="77"/>
      <c r="AT124" s="77"/>
      <c r="AU124" s="77"/>
      <c r="AV124" s="77"/>
      <c r="AW124" s="77"/>
      <c r="AX124" s="77"/>
      <c r="AY124" s="77"/>
      <c r="AZ124" s="77"/>
      <c r="BA124" s="77"/>
      <c r="BB124" s="77"/>
      <c r="BC124" s="77"/>
      <c r="BD124" s="77"/>
      <c r="BE124" s="77"/>
      <c r="BF124" s="77"/>
      <c r="BG124" s="77"/>
      <c r="BH124" s="77"/>
      <c r="BI124" s="77"/>
      <c r="BJ124" s="77"/>
      <c r="BK124" s="77"/>
      <c r="BL124" s="77"/>
      <c r="BM124" s="77"/>
      <c r="BN124" s="77"/>
      <c r="BO124" s="77"/>
      <c r="BP124" s="77"/>
      <c r="BQ124" s="77"/>
      <c r="BR124" s="77"/>
      <c r="BS124" s="77"/>
      <c r="BT124" s="77"/>
      <c r="BU124" s="77"/>
      <c r="BV124" s="77"/>
      <c r="BW124" s="77"/>
      <c r="BX124" s="77"/>
      <c r="BY124" s="77"/>
      <c r="BZ124" s="77"/>
      <c r="CA124" s="77"/>
      <c r="CB124" s="77"/>
      <c r="CC124" s="77"/>
      <c r="CD124" s="77"/>
      <c r="CE124" s="77"/>
      <c r="CF124" s="77"/>
      <c r="CG124" s="77"/>
      <c r="CH124" s="77"/>
      <c r="CI124" s="77"/>
      <c r="CJ124" s="77"/>
      <c r="CK124" s="77"/>
      <c r="CL124" s="77"/>
      <c r="CM124" s="77"/>
      <c r="CN124" s="77"/>
      <c r="CO124" s="77"/>
      <c r="CP124" s="77"/>
      <c r="CQ124" s="77"/>
      <c r="CR124" s="77"/>
      <c r="CS124" s="77"/>
      <c r="CT124" s="77"/>
      <c r="CU124" s="77"/>
      <c r="CV124" s="77"/>
      <c r="CW124" s="77"/>
      <c r="CX124" s="77"/>
      <c r="CY124" s="77"/>
      <c r="CZ124" s="77"/>
      <c r="DA124" s="77"/>
      <c r="DB124" s="43"/>
      <c r="DC124" s="43"/>
      <c r="DD124" s="43"/>
      <c r="DE124" s="43"/>
      <c r="DF124" s="43"/>
      <c r="DG124" s="43"/>
      <c r="DH124" s="43"/>
      <c r="DI124" s="43"/>
      <c r="DJ124" s="43"/>
      <c r="DK124" s="43"/>
      <c r="DL124" s="43"/>
      <c r="DM124" s="43"/>
      <c r="DN124" s="43"/>
      <c r="DO124" s="43"/>
      <c r="DP124" s="43"/>
    </row>
    <row r="125" spans="1:120" x14ac:dyDescent="0.1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77"/>
      <c r="AK125" s="77"/>
      <c r="AL125" s="77"/>
      <c r="AM125" s="77"/>
      <c r="AN125" s="77"/>
      <c r="AO125" s="77"/>
      <c r="AP125" s="77"/>
      <c r="AQ125" s="77"/>
      <c r="AR125" s="77"/>
      <c r="AS125" s="77"/>
      <c r="AT125" s="77"/>
      <c r="AU125" s="77"/>
      <c r="AV125" s="77"/>
      <c r="AW125" s="77"/>
      <c r="AX125" s="77"/>
      <c r="AY125" s="77"/>
      <c r="AZ125" s="77"/>
      <c r="BA125" s="77"/>
      <c r="BB125" s="77"/>
      <c r="BC125" s="77"/>
      <c r="BD125" s="77"/>
      <c r="BE125" s="77"/>
      <c r="BF125" s="77"/>
      <c r="BG125" s="77"/>
      <c r="BH125" s="77"/>
      <c r="BI125" s="77"/>
      <c r="BJ125" s="77"/>
      <c r="BK125" s="77"/>
      <c r="BL125" s="77"/>
      <c r="BM125" s="77"/>
      <c r="BN125" s="77"/>
      <c r="BO125" s="77"/>
      <c r="BP125" s="77"/>
      <c r="BQ125" s="77"/>
      <c r="BR125" s="77"/>
      <c r="BS125" s="77"/>
      <c r="BT125" s="77"/>
      <c r="BU125" s="77"/>
      <c r="BV125" s="77"/>
      <c r="BW125" s="77"/>
      <c r="BX125" s="77"/>
      <c r="BY125" s="77"/>
      <c r="BZ125" s="77"/>
      <c r="CA125" s="77"/>
      <c r="CB125" s="77"/>
      <c r="CC125" s="77"/>
      <c r="CD125" s="77"/>
      <c r="CE125" s="77"/>
      <c r="CF125" s="77"/>
      <c r="CG125" s="77"/>
      <c r="CH125" s="77"/>
      <c r="CI125" s="77"/>
      <c r="CJ125" s="77"/>
      <c r="CK125" s="77"/>
      <c r="CL125" s="77"/>
      <c r="CM125" s="77"/>
      <c r="CN125" s="77"/>
      <c r="CO125" s="77"/>
      <c r="CP125" s="77"/>
      <c r="CQ125" s="77"/>
      <c r="CR125" s="77"/>
      <c r="CS125" s="77"/>
      <c r="CT125" s="77"/>
      <c r="CU125" s="77"/>
      <c r="CV125" s="77"/>
      <c r="CW125" s="77"/>
      <c r="CX125" s="77"/>
      <c r="CY125" s="77"/>
      <c r="CZ125" s="77"/>
      <c r="DA125" s="77"/>
      <c r="DB125" s="43"/>
      <c r="DC125" s="43"/>
      <c r="DD125" s="43"/>
      <c r="DE125" s="43"/>
      <c r="DF125" s="43"/>
      <c r="DG125" s="43"/>
      <c r="DH125" s="43"/>
      <c r="DI125" s="43"/>
      <c r="DJ125" s="43"/>
      <c r="DK125" s="43"/>
      <c r="DL125" s="43"/>
      <c r="DM125" s="43"/>
      <c r="DN125" s="43"/>
      <c r="DO125" s="43"/>
      <c r="DP125" s="43"/>
    </row>
    <row r="126" spans="1:120" x14ac:dyDescent="0.15">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77"/>
      <c r="AK126" s="77"/>
      <c r="AL126" s="77"/>
      <c r="AM126" s="77"/>
      <c r="AN126" s="77"/>
      <c r="AO126" s="77"/>
      <c r="AP126" s="77"/>
      <c r="AQ126" s="77"/>
      <c r="AR126" s="77"/>
      <c r="AS126" s="77"/>
      <c r="AT126" s="77"/>
      <c r="AU126" s="77"/>
      <c r="AV126" s="77"/>
      <c r="AW126" s="77"/>
      <c r="AX126" s="77"/>
      <c r="AY126" s="77"/>
      <c r="AZ126" s="77"/>
      <c r="BA126" s="77"/>
      <c r="BB126" s="77"/>
      <c r="BC126" s="77"/>
      <c r="BD126" s="77"/>
      <c r="BE126" s="77"/>
      <c r="BF126" s="77"/>
      <c r="BG126" s="77"/>
      <c r="BH126" s="77"/>
      <c r="BI126" s="77"/>
      <c r="BJ126" s="77"/>
      <c r="BK126" s="77"/>
      <c r="BL126" s="77"/>
      <c r="BM126" s="77"/>
      <c r="BN126" s="77"/>
      <c r="BO126" s="77"/>
      <c r="BP126" s="77"/>
      <c r="BQ126" s="77"/>
      <c r="BR126" s="77"/>
      <c r="BS126" s="77"/>
      <c r="BT126" s="77"/>
      <c r="BU126" s="77"/>
      <c r="BV126" s="77"/>
      <c r="BW126" s="77"/>
      <c r="BX126" s="77"/>
      <c r="BY126" s="77"/>
      <c r="BZ126" s="77"/>
      <c r="CA126" s="77"/>
      <c r="CB126" s="77"/>
      <c r="CC126" s="77"/>
      <c r="CD126" s="77"/>
      <c r="CE126" s="77"/>
      <c r="CF126" s="77"/>
      <c r="CG126" s="77"/>
      <c r="CH126" s="77"/>
      <c r="CI126" s="77"/>
      <c r="CJ126" s="77"/>
      <c r="CK126" s="77"/>
      <c r="CL126" s="77"/>
      <c r="CM126" s="77"/>
      <c r="CN126" s="77"/>
      <c r="CO126" s="77"/>
      <c r="CP126" s="77"/>
      <c r="CQ126" s="77"/>
      <c r="CR126" s="77"/>
      <c r="CS126" s="77"/>
      <c r="CT126" s="77"/>
      <c r="CU126" s="77"/>
      <c r="CV126" s="77"/>
      <c r="CW126" s="77"/>
      <c r="CX126" s="77"/>
      <c r="CY126" s="77"/>
      <c r="CZ126" s="77"/>
      <c r="DA126" s="77"/>
      <c r="DB126" s="43"/>
      <c r="DC126" s="43"/>
      <c r="DD126" s="43"/>
      <c r="DE126" s="43"/>
      <c r="DF126" s="43"/>
      <c r="DG126" s="43"/>
      <c r="DH126" s="43"/>
      <c r="DI126" s="43"/>
      <c r="DJ126" s="43"/>
      <c r="DK126" s="43"/>
      <c r="DL126" s="43"/>
      <c r="DM126" s="43"/>
      <c r="DN126" s="43"/>
      <c r="DO126" s="43"/>
      <c r="DP126" s="43"/>
    </row>
    <row r="127" spans="1:120" x14ac:dyDescent="0.15">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77"/>
      <c r="AK127" s="77"/>
      <c r="AL127" s="77"/>
      <c r="AM127" s="77"/>
      <c r="AN127" s="77"/>
      <c r="AO127" s="77"/>
      <c r="AP127" s="77"/>
      <c r="AQ127" s="77"/>
      <c r="AR127" s="77"/>
      <c r="AS127" s="77"/>
      <c r="AT127" s="77"/>
      <c r="AU127" s="77"/>
      <c r="AV127" s="77"/>
      <c r="AW127" s="77"/>
      <c r="AX127" s="77"/>
      <c r="AY127" s="77"/>
      <c r="AZ127" s="77"/>
      <c r="BA127" s="77"/>
      <c r="BB127" s="77"/>
      <c r="BC127" s="77"/>
      <c r="BD127" s="77"/>
      <c r="BE127" s="77"/>
      <c r="BF127" s="77"/>
      <c r="BG127" s="77"/>
      <c r="BH127" s="77"/>
      <c r="BI127" s="77"/>
      <c r="BJ127" s="77"/>
      <c r="BK127" s="77"/>
      <c r="BL127" s="77"/>
      <c r="BM127" s="77"/>
      <c r="BN127" s="77"/>
      <c r="BO127" s="77"/>
      <c r="BP127" s="77"/>
      <c r="BQ127" s="77"/>
      <c r="BR127" s="77"/>
      <c r="BS127" s="77"/>
      <c r="BT127" s="77"/>
      <c r="BU127" s="77"/>
      <c r="BV127" s="77"/>
      <c r="BW127" s="77"/>
      <c r="BX127" s="77"/>
      <c r="BY127" s="77"/>
      <c r="BZ127" s="77"/>
      <c r="CA127" s="77"/>
      <c r="CB127" s="77"/>
      <c r="CC127" s="77"/>
      <c r="CD127" s="77"/>
      <c r="CE127" s="77"/>
      <c r="CF127" s="77"/>
      <c r="CG127" s="77"/>
      <c r="CH127" s="77"/>
      <c r="CI127" s="77"/>
      <c r="CJ127" s="77"/>
      <c r="CK127" s="77"/>
      <c r="CL127" s="77"/>
      <c r="CM127" s="77"/>
      <c r="CN127" s="77"/>
      <c r="CO127" s="77"/>
      <c r="CP127" s="77"/>
      <c r="CQ127" s="77"/>
      <c r="CR127" s="77"/>
      <c r="CS127" s="77"/>
      <c r="CT127" s="77"/>
      <c r="CU127" s="77"/>
      <c r="CV127" s="77"/>
      <c r="CW127" s="77"/>
      <c r="CX127" s="77"/>
      <c r="CY127" s="77"/>
      <c r="CZ127" s="77"/>
      <c r="DA127" s="77"/>
      <c r="DB127" s="43"/>
      <c r="DC127" s="43"/>
      <c r="DD127" s="43"/>
      <c r="DE127" s="43"/>
      <c r="DF127" s="43"/>
      <c r="DG127" s="43"/>
      <c r="DH127" s="43"/>
      <c r="DI127" s="43"/>
      <c r="DJ127" s="43"/>
      <c r="DK127" s="43"/>
      <c r="DL127" s="43"/>
      <c r="DM127" s="43"/>
      <c r="DN127" s="43"/>
      <c r="DO127" s="43"/>
      <c r="DP127" s="43"/>
    </row>
    <row r="128" spans="1:120" x14ac:dyDescent="0.15">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77"/>
      <c r="AK128" s="77"/>
      <c r="AL128" s="77"/>
      <c r="AM128" s="77"/>
      <c r="AN128" s="77"/>
      <c r="AO128" s="77"/>
      <c r="AP128" s="77"/>
      <c r="AQ128" s="77"/>
      <c r="AR128" s="77"/>
      <c r="AS128" s="77"/>
      <c r="AT128" s="77"/>
      <c r="AU128" s="77"/>
      <c r="AV128" s="77"/>
      <c r="AW128" s="77"/>
      <c r="AX128" s="77"/>
      <c r="AY128" s="77"/>
      <c r="AZ128" s="77"/>
      <c r="BA128" s="77"/>
      <c r="BB128" s="77"/>
      <c r="BC128" s="77"/>
      <c r="BD128" s="77"/>
      <c r="BE128" s="77"/>
      <c r="BF128" s="77"/>
      <c r="BG128" s="77"/>
      <c r="BH128" s="77"/>
      <c r="BI128" s="77"/>
      <c r="BJ128" s="77"/>
      <c r="BK128" s="77"/>
      <c r="BL128" s="77"/>
      <c r="BM128" s="77"/>
      <c r="BN128" s="77"/>
      <c r="BO128" s="77"/>
      <c r="BP128" s="77"/>
      <c r="BQ128" s="77"/>
      <c r="BR128" s="77"/>
      <c r="BS128" s="77"/>
      <c r="BT128" s="77"/>
      <c r="BU128" s="77"/>
      <c r="BV128" s="77"/>
      <c r="BW128" s="77"/>
      <c r="BX128" s="77"/>
      <c r="BY128" s="77"/>
      <c r="BZ128" s="77"/>
      <c r="CA128" s="77"/>
      <c r="CB128" s="77"/>
      <c r="CC128" s="77"/>
      <c r="CD128" s="77"/>
      <c r="CE128" s="77"/>
      <c r="CF128" s="77"/>
      <c r="CG128" s="77"/>
      <c r="CH128" s="77"/>
      <c r="CI128" s="77"/>
      <c r="CJ128" s="77"/>
      <c r="CK128" s="77"/>
      <c r="CL128" s="77"/>
      <c r="CM128" s="77"/>
      <c r="CN128" s="77"/>
      <c r="CO128" s="77"/>
      <c r="CP128" s="77"/>
      <c r="CQ128" s="77"/>
      <c r="CR128" s="77"/>
      <c r="CS128" s="77"/>
      <c r="CT128" s="77"/>
      <c r="CU128" s="77"/>
      <c r="CV128" s="77"/>
      <c r="CW128" s="77"/>
      <c r="CX128" s="77"/>
      <c r="CY128" s="77"/>
      <c r="CZ128" s="77"/>
      <c r="DA128" s="77"/>
      <c r="DB128" s="43"/>
      <c r="DC128" s="43"/>
      <c r="DD128" s="43"/>
      <c r="DE128" s="43"/>
      <c r="DF128" s="43"/>
      <c r="DG128" s="43"/>
      <c r="DH128" s="43"/>
      <c r="DI128" s="43"/>
      <c r="DJ128" s="43"/>
      <c r="DK128" s="43"/>
      <c r="DL128" s="43"/>
      <c r="DM128" s="43"/>
      <c r="DN128" s="43"/>
      <c r="DO128" s="43"/>
      <c r="DP128" s="43"/>
    </row>
    <row r="129" spans="1:120" x14ac:dyDescent="0.15">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77"/>
      <c r="AK129" s="77"/>
      <c r="AL129" s="77"/>
      <c r="AM129" s="77"/>
      <c r="AN129" s="77"/>
      <c r="AO129" s="77"/>
      <c r="AP129" s="77"/>
      <c r="AQ129" s="77"/>
      <c r="AR129" s="77"/>
      <c r="AS129" s="77"/>
      <c r="AT129" s="77"/>
      <c r="AU129" s="77"/>
      <c r="AV129" s="77"/>
      <c r="AW129" s="77"/>
      <c r="AX129" s="77"/>
      <c r="AY129" s="77"/>
      <c r="AZ129" s="77"/>
      <c r="BA129" s="77"/>
      <c r="BB129" s="77"/>
      <c r="BC129" s="77"/>
      <c r="BD129" s="77"/>
      <c r="BE129" s="77"/>
      <c r="BF129" s="77"/>
      <c r="BG129" s="77"/>
      <c r="BH129" s="77"/>
      <c r="BI129" s="77"/>
      <c r="BJ129" s="77"/>
      <c r="BK129" s="77"/>
      <c r="BL129" s="77"/>
      <c r="BM129" s="77"/>
      <c r="BN129" s="77"/>
      <c r="BO129" s="77"/>
      <c r="BP129" s="77"/>
      <c r="BQ129" s="77"/>
      <c r="BR129" s="77"/>
      <c r="BS129" s="77"/>
      <c r="BT129" s="77"/>
      <c r="BU129" s="77"/>
      <c r="BV129" s="77"/>
      <c r="BW129" s="77"/>
      <c r="BX129" s="77"/>
      <c r="BY129" s="77"/>
      <c r="BZ129" s="77"/>
      <c r="CA129" s="77"/>
      <c r="CB129" s="77"/>
      <c r="CC129" s="77"/>
      <c r="CD129" s="77"/>
      <c r="CE129" s="77"/>
      <c r="CF129" s="77"/>
      <c r="CG129" s="77"/>
      <c r="CH129" s="77"/>
      <c r="CI129" s="77"/>
      <c r="CJ129" s="77"/>
      <c r="CK129" s="77"/>
      <c r="CL129" s="77"/>
      <c r="CM129" s="77"/>
      <c r="CN129" s="77"/>
      <c r="CO129" s="77"/>
      <c r="CP129" s="77"/>
      <c r="CQ129" s="77"/>
      <c r="CR129" s="77"/>
      <c r="CS129" s="77"/>
      <c r="CT129" s="77"/>
      <c r="CU129" s="77"/>
      <c r="CV129" s="77"/>
      <c r="CW129" s="77"/>
      <c r="CX129" s="77"/>
      <c r="CY129" s="77"/>
      <c r="CZ129" s="77"/>
      <c r="DA129" s="77"/>
      <c r="DB129" s="43"/>
      <c r="DC129" s="43"/>
      <c r="DD129" s="43"/>
      <c r="DE129" s="43"/>
      <c r="DF129" s="43"/>
      <c r="DG129" s="43"/>
      <c r="DH129" s="43"/>
      <c r="DI129" s="43"/>
      <c r="DJ129" s="43"/>
      <c r="DK129" s="43"/>
      <c r="DL129" s="43"/>
      <c r="DM129" s="43"/>
      <c r="DN129" s="43"/>
      <c r="DO129" s="43"/>
      <c r="DP129" s="43"/>
    </row>
    <row r="130" spans="1:120" x14ac:dyDescent="0.15">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77"/>
      <c r="AK130" s="77"/>
      <c r="AL130" s="77"/>
      <c r="AM130" s="77"/>
      <c r="AN130" s="77"/>
      <c r="AO130" s="77"/>
      <c r="AP130" s="77"/>
      <c r="AQ130" s="77"/>
      <c r="AR130" s="77"/>
      <c r="AS130" s="77"/>
      <c r="AT130" s="77"/>
      <c r="AU130" s="77"/>
      <c r="AV130" s="77"/>
      <c r="AW130" s="77"/>
      <c r="AX130" s="77"/>
      <c r="AY130" s="77"/>
      <c r="AZ130" s="77"/>
      <c r="BA130" s="77"/>
      <c r="BB130" s="77"/>
      <c r="BC130" s="77"/>
      <c r="BD130" s="77"/>
      <c r="BE130" s="77"/>
      <c r="BF130" s="77"/>
      <c r="BG130" s="77"/>
      <c r="BH130" s="77"/>
      <c r="BI130" s="77"/>
      <c r="BJ130" s="77"/>
      <c r="BK130" s="77"/>
      <c r="BL130" s="77"/>
      <c r="BM130" s="77"/>
      <c r="BN130" s="77"/>
      <c r="BO130" s="77"/>
      <c r="BP130" s="77"/>
      <c r="BQ130" s="77"/>
      <c r="BR130" s="77"/>
      <c r="BS130" s="77"/>
      <c r="BT130" s="77"/>
      <c r="BU130" s="77"/>
      <c r="BV130" s="77"/>
      <c r="BW130" s="77"/>
      <c r="BX130" s="77"/>
      <c r="BY130" s="77"/>
      <c r="BZ130" s="77"/>
      <c r="CA130" s="77"/>
      <c r="CB130" s="77"/>
      <c r="CC130" s="77"/>
      <c r="CD130" s="77"/>
      <c r="CE130" s="77"/>
      <c r="CF130" s="77"/>
      <c r="CG130" s="77"/>
      <c r="CH130" s="77"/>
      <c r="CI130" s="77"/>
      <c r="CJ130" s="77"/>
      <c r="CK130" s="77"/>
      <c r="CL130" s="77"/>
      <c r="CM130" s="77"/>
      <c r="CN130" s="77"/>
      <c r="CO130" s="77"/>
      <c r="CP130" s="77"/>
      <c r="CQ130" s="77"/>
      <c r="CR130" s="77"/>
      <c r="CS130" s="77"/>
      <c r="CT130" s="77"/>
      <c r="CU130" s="77"/>
      <c r="CV130" s="77"/>
      <c r="CW130" s="77"/>
      <c r="CX130" s="77"/>
      <c r="CY130" s="77"/>
      <c r="CZ130" s="77"/>
      <c r="DA130" s="77"/>
      <c r="DB130" s="43"/>
      <c r="DC130" s="43"/>
      <c r="DD130" s="43"/>
      <c r="DE130" s="43"/>
      <c r="DF130" s="43"/>
      <c r="DG130" s="43"/>
      <c r="DH130" s="43"/>
      <c r="DI130" s="43"/>
      <c r="DJ130" s="43"/>
      <c r="DK130" s="43"/>
      <c r="DL130" s="43"/>
      <c r="DM130" s="43"/>
      <c r="DN130" s="43"/>
      <c r="DO130" s="43"/>
      <c r="DP130" s="43"/>
    </row>
    <row r="131" spans="1:120" x14ac:dyDescent="0.15">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77"/>
      <c r="AK131" s="77"/>
      <c r="AL131" s="77"/>
      <c r="AM131" s="77"/>
      <c r="AN131" s="77"/>
      <c r="AO131" s="77"/>
      <c r="AP131" s="77"/>
      <c r="AQ131" s="77"/>
      <c r="AR131" s="77"/>
      <c r="AS131" s="77"/>
      <c r="AT131" s="77"/>
      <c r="AU131" s="77"/>
      <c r="AV131" s="77"/>
      <c r="AW131" s="77"/>
      <c r="AX131" s="77"/>
      <c r="AY131" s="77"/>
      <c r="AZ131" s="77"/>
      <c r="BA131" s="77"/>
      <c r="BB131" s="77"/>
      <c r="BC131" s="77"/>
      <c r="BD131" s="77"/>
      <c r="BE131" s="77"/>
      <c r="BF131" s="77"/>
      <c r="BG131" s="77"/>
      <c r="BH131" s="77"/>
      <c r="BI131" s="77"/>
      <c r="BJ131" s="77"/>
      <c r="BK131" s="77"/>
      <c r="BL131" s="77"/>
      <c r="BM131" s="77"/>
      <c r="BN131" s="77"/>
      <c r="BO131" s="77"/>
      <c r="BP131" s="77"/>
      <c r="BQ131" s="77"/>
      <c r="BR131" s="77"/>
      <c r="BS131" s="77"/>
      <c r="BT131" s="77"/>
      <c r="BU131" s="77"/>
      <c r="BV131" s="77"/>
      <c r="BW131" s="77"/>
      <c r="BX131" s="77"/>
      <c r="BY131" s="77"/>
      <c r="BZ131" s="77"/>
      <c r="CA131" s="77"/>
      <c r="CB131" s="77"/>
      <c r="CC131" s="77"/>
      <c r="CD131" s="77"/>
      <c r="CE131" s="77"/>
      <c r="CF131" s="77"/>
      <c r="CG131" s="77"/>
      <c r="CH131" s="77"/>
      <c r="CI131" s="77"/>
      <c r="CJ131" s="77"/>
      <c r="CK131" s="77"/>
      <c r="CL131" s="77"/>
      <c r="CM131" s="77"/>
      <c r="CN131" s="77"/>
      <c r="CO131" s="77"/>
      <c r="CP131" s="77"/>
      <c r="CQ131" s="77"/>
      <c r="CR131" s="77"/>
      <c r="CS131" s="77"/>
      <c r="CT131" s="77"/>
      <c r="CU131" s="77"/>
      <c r="CV131" s="77"/>
      <c r="CW131" s="77"/>
      <c r="CX131" s="77"/>
      <c r="CY131" s="77"/>
      <c r="CZ131" s="77"/>
      <c r="DA131" s="77"/>
      <c r="DB131" s="43"/>
      <c r="DC131" s="43"/>
      <c r="DD131" s="43"/>
      <c r="DE131" s="43"/>
      <c r="DF131" s="43"/>
      <c r="DG131" s="43"/>
      <c r="DH131" s="43"/>
      <c r="DI131" s="43"/>
      <c r="DJ131" s="43"/>
      <c r="DK131" s="43"/>
      <c r="DL131" s="43"/>
      <c r="DM131" s="43"/>
      <c r="DN131" s="43"/>
      <c r="DO131" s="43"/>
      <c r="DP131" s="43"/>
    </row>
    <row r="132" spans="1:120" x14ac:dyDescent="0.15">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77"/>
      <c r="AK132" s="77"/>
      <c r="AL132" s="77"/>
      <c r="AM132" s="77"/>
      <c r="AN132" s="77"/>
      <c r="AO132" s="77"/>
      <c r="AP132" s="77"/>
      <c r="AQ132" s="77"/>
      <c r="AR132" s="77"/>
      <c r="AS132" s="77"/>
      <c r="AT132" s="77"/>
      <c r="AU132" s="77"/>
      <c r="AV132" s="77"/>
      <c r="AW132" s="77"/>
      <c r="AX132" s="77"/>
      <c r="AY132" s="77"/>
      <c r="AZ132" s="77"/>
      <c r="BA132" s="77"/>
      <c r="BB132" s="77"/>
      <c r="BC132" s="77"/>
      <c r="BD132" s="77"/>
      <c r="BE132" s="77"/>
      <c r="BF132" s="77"/>
      <c r="BG132" s="77"/>
      <c r="BH132" s="77"/>
      <c r="BI132" s="77"/>
      <c r="BJ132" s="77"/>
      <c r="BK132" s="77"/>
      <c r="BL132" s="77"/>
      <c r="BM132" s="77"/>
      <c r="BN132" s="77"/>
      <c r="BO132" s="77"/>
      <c r="BP132" s="77"/>
      <c r="BQ132" s="77"/>
      <c r="BR132" s="77"/>
      <c r="BS132" s="77"/>
      <c r="BT132" s="77"/>
      <c r="BU132" s="77"/>
      <c r="BV132" s="77"/>
      <c r="BW132" s="77"/>
      <c r="BX132" s="77"/>
      <c r="BY132" s="77"/>
      <c r="BZ132" s="77"/>
      <c r="CA132" s="77"/>
      <c r="CB132" s="77"/>
      <c r="CC132" s="77"/>
      <c r="CD132" s="77"/>
      <c r="CE132" s="77"/>
      <c r="CF132" s="77"/>
      <c r="CG132" s="77"/>
      <c r="CH132" s="77"/>
      <c r="CI132" s="77"/>
      <c r="CJ132" s="77"/>
      <c r="CK132" s="77"/>
      <c r="CL132" s="77"/>
      <c r="CM132" s="77"/>
      <c r="CN132" s="77"/>
      <c r="CO132" s="77"/>
      <c r="CP132" s="77"/>
      <c r="CQ132" s="77"/>
      <c r="CR132" s="77"/>
      <c r="CS132" s="77"/>
      <c r="CT132" s="77"/>
      <c r="CU132" s="77"/>
      <c r="CV132" s="77"/>
      <c r="CW132" s="77"/>
      <c r="CX132" s="77"/>
      <c r="CY132" s="77"/>
      <c r="CZ132" s="77"/>
      <c r="DA132" s="77"/>
      <c r="DB132" s="43"/>
      <c r="DC132" s="43"/>
      <c r="DD132" s="43"/>
      <c r="DE132" s="43"/>
      <c r="DF132" s="43"/>
      <c r="DG132" s="43"/>
      <c r="DH132" s="43"/>
      <c r="DI132" s="43"/>
      <c r="DJ132" s="43"/>
      <c r="DK132" s="43"/>
      <c r="DL132" s="43"/>
      <c r="DM132" s="43"/>
      <c r="DN132" s="43"/>
      <c r="DO132" s="43"/>
      <c r="DP132" s="43"/>
    </row>
    <row r="133" spans="1:120" x14ac:dyDescent="0.15">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77"/>
      <c r="AK133" s="77"/>
      <c r="AL133" s="77"/>
      <c r="AM133" s="77"/>
      <c r="AN133" s="77"/>
      <c r="AO133" s="77"/>
      <c r="AP133" s="77"/>
      <c r="AQ133" s="77"/>
      <c r="AR133" s="77"/>
      <c r="AS133" s="77"/>
      <c r="AT133" s="77"/>
      <c r="AU133" s="77"/>
      <c r="AV133" s="77"/>
      <c r="AW133" s="77"/>
      <c r="AX133" s="77"/>
      <c r="AY133" s="77"/>
      <c r="AZ133" s="77"/>
      <c r="BA133" s="77"/>
      <c r="BB133" s="77"/>
      <c r="BC133" s="77"/>
      <c r="BD133" s="77"/>
      <c r="BE133" s="77"/>
      <c r="BF133" s="77"/>
      <c r="BG133" s="77"/>
      <c r="BH133" s="77"/>
      <c r="BI133" s="77"/>
      <c r="BJ133" s="77"/>
      <c r="BK133" s="77"/>
      <c r="BL133" s="77"/>
      <c r="BM133" s="77"/>
      <c r="BN133" s="77"/>
      <c r="BO133" s="77"/>
      <c r="BP133" s="77"/>
      <c r="BQ133" s="77"/>
      <c r="BR133" s="77"/>
      <c r="BS133" s="77"/>
      <c r="BT133" s="77"/>
      <c r="BU133" s="77"/>
      <c r="BV133" s="77"/>
      <c r="BW133" s="77"/>
      <c r="BX133" s="77"/>
      <c r="BY133" s="77"/>
      <c r="BZ133" s="77"/>
      <c r="CA133" s="77"/>
      <c r="CB133" s="77"/>
      <c r="CC133" s="77"/>
      <c r="CD133" s="77"/>
      <c r="CE133" s="77"/>
      <c r="CF133" s="77"/>
      <c r="CG133" s="77"/>
      <c r="CH133" s="77"/>
      <c r="CI133" s="77"/>
      <c r="CJ133" s="77"/>
      <c r="CK133" s="77"/>
      <c r="CL133" s="77"/>
      <c r="CM133" s="77"/>
      <c r="CN133" s="77"/>
      <c r="CO133" s="77"/>
      <c r="CP133" s="77"/>
      <c r="CQ133" s="77"/>
      <c r="CR133" s="77"/>
      <c r="CS133" s="77"/>
      <c r="CT133" s="77"/>
      <c r="CU133" s="77"/>
      <c r="CV133" s="77"/>
      <c r="CW133" s="77"/>
      <c r="CX133" s="77"/>
      <c r="CY133" s="77"/>
      <c r="CZ133" s="77"/>
      <c r="DA133" s="77"/>
      <c r="DB133" s="43"/>
      <c r="DC133" s="43"/>
      <c r="DD133" s="43"/>
      <c r="DE133" s="43"/>
      <c r="DF133" s="43"/>
      <c r="DG133" s="43"/>
      <c r="DH133" s="43"/>
      <c r="DI133" s="43"/>
      <c r="DJ133" s="43"/>
      <c r="DK133" s="43"/>
      <c r="DL133" s="43"/>
      <c r="DM133" s="43"/>
      <c r="DN133" s="43"/>
      <c r="DO133" s="43"/>
      <c r="DP133" s="43"/>
    </row>
    <row r="134" spans="1:120" x14ac:dyDescent="0.15">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77"/>
      <c r="AK134" s="77"/>
      <c r="AL134" s="77"/>
      <c r="AM134" s="77"/>
      <c r="AN134" s="77"/>
      <c r="AO134" s="77"/>
      <c r="AP134" s="77"/>
      <c r="AQ134" s="77"/>
      <c r="AR134" s="77"/>
      <c r="AS134" s="77"/>
      <c r="AT134" s="77"/>
      <c r="AU134" s="77"/>
      <c r="AV134" s="77"/>
      <c r="AW134" s="77"/>
      <c r="AX134" s="77"/>
      <c r="AY134" s="77"/>
      <c r="AZ134" s="77"/>
      <c r="BA134" s="77"/>
      <c r="BB134" s="77"/>
      <c r="BC134" s="77"/>
      <c r="BD134" s="77"/>
      <c r="BE134" s="77"/>
      <c r="BF134" s="77"/>
      <c r="BG134" s="77"/>
      <c r="BH134" s="77"/>
      <c r="BI134" s="77"/>
      <c r="BJ134" s="77"/>
      <c r="BK134" s="77"/>
      <c r="BL134" s="77"/>
      <c r="BM134" s="77"/>
      <c r="BN134" s="77"/>
      <c r="BO134" s="77"/>
      <c r="BP134" s="77"/>
      <c r="BQ134" s="77"/>
      <c r="BR134" s="77"/>
      <c r="BS134" s="77"/>
      <c r="BT134" s="77"/>
      <c r="BU134" s="77"/>
      <c r="BV134" s="77"/>
      <c r="BW134" s="77"/>
      <c r="BX134" s="77"/>
      <c r="BY134" s="77"/>
      <c r="BZ134" s="77"/>
      <c r="CA134" s="77"/>
      <c r="CB134" s="77"/>
      <c r="CC134" s="77"/>
      <c r="CD134" s="77"/>
      <c r="CE134" s="77"/>
      <c r="CF134" s="77"/>
      <c r="CG134" s="77"/>
      <c r="CH134" s="77"/>
      <c r="CI134" s="77"/>
      <c r="CJ134" s="77"/>
      <c r="CK134" s="77"/>
      <c r="CL134" s="77"/>
      <c r="CM134" s="77"/>
      <c r="CN134" s="77"/>
      <c r="CO134" s="77"/>
      <c r="CP134" s="77"/>
      <c r="CQ134" s="77"/>
      <c r="CR134" s="77"/>
      <c r="CS134" s="77"/>
      <c r="CT134" s="77"/>
      <c r="CU134" s="77"/>
      <c r="CV134" s="77"/>
      <c r="CW134" s="77"/>
      <c r="CX134" s="77"/>
      <c r="CY134" s="77"/>
      <c r="CZ134" s="77"/>
      <c r="DA134" s="77"/>
      <c r="DB134" s="43"/>
      <c r="DC134" s="43"/>
      <c r="DD134" s="43"/>
      <c r="DE134" s="43"/>
      <c r="DF134" s="43"/>
      <c r="DG134" s="43"/>
      <c r="DH134" s="43"/>
      <c r="DI134" s="43"/>
      <c r="DJ134" s="43"/>
      <c r="DK134" s="43"/>
      <c r="DL134" s="43"/>
      <c r="DM134" s="43"/>
      <c r="DN134" s="43"/>
      <c r="DO134" s="43"/>
      <c r="DP134" s="43"/>
    </row>
    <row r="135" spans="1:120" x14ac:dyDescent="0.1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77"/>
      <c r="AK135" s="77"/>
      <c r="AL135" s="77"/>
      <c r="AM135" s="77"/>
      <c r="AN135" s="77"/>
      <c r="AO135" s="77"/>
      <c r="AP135" s="77"/>
      <c r="AQ135" s="77"/>
      <c r="AR135" s="77"/>
      <c r="AS135" s="77"/>
      <c r="AT135" s="77"/>
      <c r="AU135" s="77"/>
      <c r="AV135" s="77"/>
      <c r="AW135" s="77"/>
      <c r="AX135" s="77"/>
      <c r="AY135" s="77"/>
      <c r="AZ135" s="77"/>
      <c r="BA135" s="77"/>
      <c r="BB135" s="77"/>
      <c r="BC135" s="77"/>
      <c r="BD135" s="77"/>
      <c r="BE135" s="77"/>
      <c r="BF135" s="77"/>
      <c r="BG135" s="77"/>
      <c r="BH135" s="77"/>
      <c r="BI135" s="77"/>
      <c r="BJ135" s="77"/>
      <c r="BK135" s="77"/>
      <c r="BL135" s="77"/>
      <c r="BM135" s="77"/>
      <c r="BN135" s="77"/>
      <c r="BO135" s="77"/>
      <c r="BP135" s="77"/>
      <c r="BQ135" s="77"/>
      <c r="BR135" s="77"/>
      <c r="BS135" s="77"/>
      <c r="BT135" s="77"/>
      <c r="BU135" s="77"/>
      <c r="BV135" s="77"/>
      <c r="BW135" s="77"/>
      <c r="BX135" s="77"/>
      <c r="BY135" s="77"/>
      <c r="BZ135" s="77"/>
      <c r="CA135" s="77"/>
      <c r="CB135" s="77"/>
      <c r="CC135" s="77"/>
      <c r="CD135" s="77"/>
      <c r="CE135" s="77"/>
      <c r="CF135" s="77"/>
      <c r="CG135" s="77"/>
      <c r="CH135" s="77"/>
      <c r="CI135" s="77"/>
      <c r="CJ135" s="77"/>
      <c r="CK135" s="77"/>
      <c r="CL135" s="77"/>
      <c r="CM135" s="77"/>
      <c r="CN135" s="77"/>
      <c r="CO135" s="77"/>
      <c r="CP135" s="77"/>
      <c r="CQ135" s="77"/>
      <c r="CR135" s="77"/>
      <c r="CS135" s="77"/>
      <c r="CT135" s="77"/>
      <c r="CU135" s="77"/>
      <c r="CV135" s="77"/>
      <c r="CW135" s="77"/>
      <c r="CX135" s="77"/>
      <c r="CY135" s="77"/>
      <c r="CZ135" s="77"/>
      <c r="DA135" s="77"/>
      <c r="DB135" s="43"/>
      <c r="DC135" s="43"/>
      <c r="DD135" s="43"/>
      <c r="DE135" s="43"/>
      <c r="DF135" s="43"/>
      <c r="DG135" s="43"/>
      <c r="DH135" s="43"/>
      <c r="DI135" s="43"/>
      <c r="DJ135" s="43"/>
      <c r="DK135" s="43"/>
      <c r="DL135" s="43"/>
      <c r="DM135" s="43"/>
      <c r="DN135" s="43"/>
      <c r="DO135" s="43"/>
      <c r="DP135" s="43"/>
    </row>
    <row r="136" spans="1:120" x14ac:dyDescent="0.15">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77"/>
      <c r="AK136" s="77"/>
      <c r="AL136" s="77"/>
      <c r="AM136" s="77"/>
      <c r="AN136" s="77"/>
      <c r="AO136" s="77"/>
      <c r="AP136" s="77"/>
      <c r="AQ136" s="77"/>
      <c r="AR136" s="77"/>
      <c r="AS136" s="77"/>
      <c r="AT136" s="77"/>
      <c r="AU136" s="77"/>
      <c r="AV136" s="77"/>
      <c r="AW136" s="77"/>
      <c r="AX136" s="77"/>
      <c r="AY136" s="77"/>
      <c r="AZ136" s="77"/>
      <c r="BA136" s="77"/>
      <c r="BB136" s="77"/>
      <c r="BC136" s="77"/>
      <c r="BD136" s="77"/>
      <c r="BE136" s="77"/>
      <c r="BF136" s="77"/>
      <c r="BG136" s="77"/>
      <c r="BH136" s="77"/>
      <c r="BI136" s="77"/>
      <c r="BJ136" s="77"/>
      <c r="BK136" s="77"/>
      <c r="BL136" s="77"/>
      <c r="BM136" s="77"/>
      <c r="BN136" s="77"/>
      <c r="BO136" s="77"/>
      <c r="BP136" s="77"/>
      <c r="BQ136" s="77"/>
      <c r="BR136" s="77"/>
      <c r="BS136" s="77"/>
      <c r="BT136" s="77"/>
      <c r="BU136" s="77"/>
      <c r="BV136" s="77"/>
      <c r="BW136" s="77"/>
      <c r="BX136" s="77"/>
      <c r="BY136" s="77"/>
      <c r="BZ136" s="77"/>
      <c r="CA136" s="77"/>
      <c r="CB136" s="77"/>
      <c r="CC136" s="77"/>
      <c r="CD136" s="77"/>
      <c r="CE136" s="77"/>
      <c r="CF136" s="77"/>
      <c r="CG136" s="77"/>
      <c r="CH136" s="77"/>
      <c r="CI136" s="77"/>
      <c r="CJ136" s="77"/>
      <c r="CK136" s="77"/>
      <c r="CL136" s="77"/>
      <c r="CM136" s="77"/>
      <c r="CN136" s="77"/>
      <c r="CO136" s="77"/>
      <c r="CP136" s="77"/>
      <c r="CQ136" s="77"/>
      <c r="CR136" s="77"/>
      <c r="CS136" s="77"/>
      <c r="CT136" s="77"/>
      <c r="CU136" s="77"/>
      <c r="CV136" s="77"/>
      <c r="CW136" s="77"/>
      <c r="CX136" s="77"/>
      <c r="CY136" s="77"/>
      <c r="CZ136" s="77"/>
      <c r="DA136" s="77"/>
      <c r="DB136" s="43"/>
      <c r="DC136" s="43"/>
      <c r="DD136" s="43"/>
      <c r="DE136" s="43"/>
      <c r="DF136" s="43"/>
      <c r="DG136" s="43"/>
      <c r="DH136" s="43"/>
      <c r="DI136" s="43"/>
      <c r="DJ136" s="43"/>
      <c r="DK136" s="43"/>
      <c r="DL136" s="43"/>
      <c r="DM136" s="43"/>
      <c r="DN136" s="43"/>
      <c r="DO136" s="43"/>
      <c r="DP136" s="43"/>
    </row>
    <row r="137" spans="1:120" x14ac:dyDescent="0.15">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77"/>
      <c r="AK137" s="77"/>
      <c r="AL137" s="77"/>
      <c r="AM137" s="77"/>
      <c r="AN137" s="77"/>
      <c r="AO137" s="77"/>
      <c r="AP137" s="77"/>
      <c r="AQ137" s="77"/>
      <c r="AR137" s="77"/>
      <c r="AS137" s="77"/>
      <c r="AT137" s="77"/>
      <c r="AU137" s="77"/>
      <c r="AV137" s="77"/>
      <c r="AW137" s="77"/>
      <c r="AX137" s="77"/>
      <c r="AY137" s="77"/>
      <c r="AZ137" s="77"/>
      <c r="BA137" s="77"/>
      <c r="BB137" s="77"/>
      <c r="BC137" s="77"/>
      <c r="BD137" s="77"/>
      <c r="BE137" s="77"/>
      <c r="BF137" s="77"/>
      <c r="BG137" s="77"/>
      <c r="BH137" s="77"/>
      <c r="BI137" s="77"/>
      <c r="BJ137" s="77"/>
      <c r="BK137" s="77"/>
      <c r="BL137" s="77"/>
      <c r="BM137" s="77"/>
      <c r="BN137" s="77"/>
      <c r="BO137" s="77"/>
      <c r="BP137" s="77"/>
      <c r="BQ137" s="77"/>
      <c r="BR137" s="77"/>
      <c r="BS137" s="77"/>
      <c r="BT137" s="77"/>
      <c r="BU137" s="77"/>
      <c r="BV137" s="77"/>
      <c r="BW137" s="77"/>
      <c r="BX137" s="77"/>
      <c r="BY137" s="77"/>
      <c r="BZ137" s="77"/>
      <c r="CA137" s="77"/>
      <c r="CB137" s="77"/>
      <c r="CC137" s="77"/>
      <c r="CD137" s="77"/>
      <c r="CE137" s="77"/>
      <c r="CF137" s="77"/>
      <c r="CG137" s="77"/>
      <c r="CH137" s="77"/>
      <c r="CI137" s="77"/>
      <c r="CJ137" s="77"/>
      <c r="CK137" s="77"/>
      <c r="CL137" s="77"/>
      <c r="CM137" s="77"/>
      <c r="CN137" s="77"/>
      <c r="CO137" s="77"/>
      <c r="CP137" s="77"/>
      <c r="CQ137" s="77"/>
      <c r="CR137" s="77"/>
      <c r="CS137" s="77"/>
      <c r="CT137" s="77"/>
      <c r="CU137" s="77"/>
      <c r="CV137" s="77"/>
      <c r="CW137" s="77"/>
      <c r="CX137" s="77"/>
      <c r="CY137" s="77"/>
      <c r="CZ137" s="77"/>
      <c r="DA137" s="77"/>
      <c r="DB137" s="43"/>
      <c r="DC137" s="43"/>
      <c r="DD137" s="43"/>
      <c r="DE137" s="43"/>
      <c r="DF137" s="43"/>
      <c r="DG137" s="43"/>
      <c r="DH137" s="43"/>
      <c r="DI137" s="43"/>
      <c r="DJ137" s="43"/>
      <c r="DK137" s="43"/>
      <c r="DL137" s="43"/>
      <c r="DM137" s="43"/>
      <c r="DN137" s="43"/>
      <c r="DO137" s="43"/>
      <c r="DP137" s="43"/>
    </row>
    <row r="138" spans="1:120" x14ac:dyDescent="0.15">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77"/>
      <c r="AK138" s="77"/>
      <c r="AL138" s="77"/>
      <c r="AM138" s="77"/>
      <c r="AN138" s="77"/>
      <c r="AO138" s="77"/>
      <c r="AP138" s="77"/>
      <c r="AQ138" s="77"/>
      <c r="AR138" s="77"/>
      <c r="AS138" s="77"/>
      <c r="AT138" s="77"/>
      <c r="AU138" s="77"/>
      <c r="AV138" s="77"/>
      <c r="AW138" s="77"/>
      <c r="AX138" s="77"/>
      <c r="AY138" s="77"/>
      <c r="AZ138" s="77"/>
      <c r="BA138" s="77"/>
      <c r="BB138" s="77"/>
      <c r="BC138" s="77"/>
      <c r="BD138" s="77"/>
      <c r="BE138" s="77"/>
      <c r="BF138" s="77"/>
      <c r="BG138" s="77"/>
      <c r="BH138" s="77"/>
      <c r="BI138" s="77"/>
      <c r="BJ138" s="77"/>
      <c r="BK138" s="77"/>
      <c r="BL138" s="77"/>
      <c r="BM138" s="77"/>
      <c r="BN138" s="77"/>
      <c r="BO138" s="77"/>
      <c r="BP138" s="77"/>
      <c r="BQ138" s="77"/>
      <c r="BR138" s="77"/>
      <c r="BS138" s="77"/>
      <c r="BT138" s="77"/>
      <c r="BU138" s="77"/>
      <c r="BV138" s="77"/>
      <c r="BW138" s="77"/>
      <c r="BX138" s="77"/>
      <c r="BY138" s="77"/>
      <c r="BZ138" s="77"/>
      <c r="CA138" s="77"/>
      <c r="CB138" s="77"/>
      <c r="CC138" s="77"/>
      <c r="CD138" s="77"/>
      <c r="CE138" s="77"/>
      <c r="CF138" s="77"/>
      <c r="CG138" s="77"/>
      <c r="CH138" s="77"/>
      <c r="CI138" s="77"/>
      <c r="CJ138" s="77"/>
      <c r="CK138" s="77"/>
      <c r="CL138" s="77"/>
      <c r="CM138" s="77"/>
      <c r="CN138" s="77"/>
      <c r="CO138" s="77"/>
      <c r="CP138" s="77"/>
      <c r="CQ138" s="77"/>
      <c r="CR138" s="77"/>
      <c r="CS138" s="77"/>
      <c r="CT138" s="77"/>
      <c r="CU138" s="77"/>
      <c r="CV138" s="77"/>
      <c r="CW138" s="77"/>
      <c r="CX138" s="77"/>
      <c r="CY138" s="77"/>
      <c r="CZ138" s="77"/>
      <c r="DA138" s="77"/>
      <c r="DB138" s="43"/>
      <c r="DC138" s="43"/>
      <c r="DD138" s="43"/>
      <c r="DE138" s="43"/>
      <c r="DF138" s="43"/>
      <c r="DG138" s="43"/>
      <c r="DH138" s="43"/>
      <c r="DI138" s="43"/>
      <c r="DJ138" s="43"/>
      <c r="DK138" s="43"/>
      <c r="DL138" s="43"/>
      <c r="DM138" s="43"/>
      <c r="DN138" s="43"/>
      <c r="DO138" s="43"/>
      <c r="DP138" s="43"/>
    </row>
    <row r="139" spans="1:120" x14ac:dyDescent="0.15">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77"/>
      <c r="AK139" s="77"/>
      <c r="AL139" s="77"/>
      <c r="AM139" s="77"/>
      <c r="AN139" s="77"/>
      <c r="AO139" s="77"/>
      <c r="AP139" s="77"/>
      <c r="AQ139" s="77"/>
      <c r="AR139" s="77"/>
      <c r="AS139" s="77"/>
      <c r="AT139" s="77"/>
      <c r="AU139" s="77"/>
      <c r="AV139" s="77"/>
      <c r="AW139" s="77"/>
      <c r="AX139" s="77"/>
      <c r="AY139" s="77"/>
      <c r="AZ139" s="77"/>
      <c r="BA139" s="77"/>
      <c r="BB139" s="77"/>
      <c r="BC139" s="77"/>
      <c r="BD139" s="77"/>
      <c r="BE139" s="77"/>
      <c r="BF139" s="77"/>
      <c r="BG139" s="77"/>
      <c r="BH139" s="77"/>
      <c r="BI139" s="77"/>
      <c r="BJ139" s="77"/>
      <c r="BK139" s="77"/>
      <c r="BL139" s="77"/>
      <c r="BM139" s="77"/>
      <c r="BN139" s="77"/>
      <c r="BO139" s="77"/>
      <c r="BP139" s="77"/>
      <c r="BQ139" s="77"/>
      <c r="BR139" s="77"/>
      <c r="BS139" s="77"/>
      <c r="BT139" s="77"/>
      <c r="BU139" s="77"/>
      <c r="BV139" s="77"/>
      <c r="BW139" s="77"/>
      <c r="BX139" s="77"/>
      <c r="BY139" s="77"/>
      <c r="BZ139" s="77"/>
      <c r="CA139" s="77"/>
      <c r="CB139" s="77"/>
      <c r="CC139" s="77"/>
      <c r="CD139" s="77"/>
      <c r="CE139" s="77"/>
      <c r="CF139" s="77"/>
      <c r="CG139" s="77"/>
      <c r="CH139" s="77"/>
      <c r="CI139" s="77"/>
      <c r="CJ139" s="77"/>
      <c r="CK139" s="77"/>
      <c r="CL139" s="77"/>
      <c r="CM139" s="77"/>
      <c r="CN139" s="77"/>
      <c r="CO139" s="77"/>
      <c r="CP139" s="77"/>
      <c r="CQ139" s="77"/>
      <c r="CR139" s="77"/>
      <c r="CS139" s="77"/>
      <c r="CT139" s="77"/>
      <c r="CU139" s="77"/>
      <c r="CV139" s="77"/>
      <c r="CW139" s="77"/>
      <c r="CX139" s="77"/>
      <c r="CY139" s="77"/>
      <c r="CZ139" s="77"/>
      <c r="DA139" s="77"/>
      <c r="DB139" s="43"/>
      <c r="DC139" s="43"/>
      <c r="DD139" s="43"/>
      <c r="DE139" s="43"/>
      <c r="DF139" s="43"/>
      <c r="DG139" s="43"/>
      <c r="DH139" s="43"/>
      <c r="DI139" s="43"/>
      <c r="DJ139" s="43"/>
      <c r="DK139" s="43"/>
      <c r="DL139" s="43"/>
      <c r="DM139" s="43"/>
      <c r="DN139" s="43"/>
      <c r="DO139" s="43"/>
      <c r="DP139" s="43"/>
    </row>
    <row r="140" spans="1:120" x14ac:dyDescent="0.15">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77"/>
      <c r="AK140" s="77"/>
      <c r="AL140" s="77"/>
      <c r="AM140" s="77"/>
      <c r="AN140" s="77"/>
      <c r="AO140" s="77"/>
      <c r="AP140" s="77"/>
      <c r="AQ140" s="77"/>
      <c r="AR140" s="77"/>
      <c r="AS140" s="77"/>
      <c r="AT140" s="77"/>
      <c r="AU140" s="77"/>
      <c r="AV140" s="77"/>
      <c r="AW140" s="77"/>
      <c r="AX140" s="77"/>
      <c r="AY140" s="77"/>
      <c r="AZ140" s="77"/>
      <c r="BA140" s="77"/>
      <c r="BB140" s="77"/>
      <c r="BC140" s="77"/>
      <c r="BD140" s="77"/>
      <c r="BE140" s="77"/>
      <c r="BF140" s="77"/>
      <c r="BG140" s="77"/>
      <c r="BH140" s="77"/>
      <c r="BI140" s="77"/>
      <c r="BJ140" s="77"/>
      <c r="BK140" s="77"/>
      <c r="BL140" s="77"/>
      <c r="BM140" s="77"/>
      <c r="BN140" s="77"/>
      <c r="BO140" s="77"/>
      <c r="BP140" s="77"/>
      <c r="BQ140" s="77"/>
      <c r="BR140" s="77"/>
      <c r="BS140" s="77"/>
      <c r="BT140" s="77"/>
      <c r="BU140" s="77"/>
      <c r="BV140" s="77"/>
      <c r="BW140" s="77"/>
      <c r="BX140" s="77"/>
      <c r="BY140" s="77"/>
      <c r="BZ140" s="77"/>
      <c r="CA140" s="77"/>
      <c r="CB140" s="77"/>
      <c r="CC140" s="77"/>
      <c r="CD140" s="77"/>
      <c r="CE140" s="77"/>
      <c r="CF140" s="77"/>
      <c r="CG140" s="77"/>
      <c r="CH140" s="77"/>
      <c r="CI140" s="77"/>
      <c r="CJ140" s="77"/>
      <c r="CK140" s="77"/>
      <c r="CL140" s="77"/>
      <c r="CM140" s="77"/>
      <c r="CN140" s="77"/>
      <c r="CO140" s="77"/>
      <c r="CP140" s="77"/>
      <c r="CQ140" s="77"/>
      <c r="CR140" s="77"/>
      <c r="CS140" s="77"/>
      <c r="CT140" s="77"/>
      <c r="CU140" s="77"/>
      <c r="CV140" s="77"/>
      <c r="CW140" s="77"/>
      <c r="CX140" s="77"/>
      <c r="CY140" s="77"/>
      <c r="CZ140" s="77"/>
      <c r="DA140" s="77"/>
      <c r="DB140" s="43"/>
      <c r="DC140" s="43"/>
      <c r="DD140" s="43"/>
      <c r="DE140" s="43"/>
      <c r="DF140" s="43"/>
      <c r="DG140" s="43"/>
      <c r="DH140" s="43"/>
      <c r="DI140" s="43"/>
      <c r="DJ140" s="43"/>
      <c r="DK140" s="43"/>
      <c r="DL140" s="43"/>
      <c r="DM140" s="43"/>
      <c r="DN140" s="43"/>
      <c r="DO140" s="43"/>
      <c r="DP140" s="43"/>
    </row>
    <row r="141" spans="1:120" x14ac:dyDescent="0.15">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77"/>
      <c r="AK141" s="77"/>
      <c r="AL141" s="77"/>
      <c r="AM141" s="77"/>
      <c r="AN141" s="77"/>
      <c r="AO141" s="77"/>
      <c r="AP141" s="77"/>
      <c r="AQ141" s="77"/>
      <c r="AR141" s="77"/>
      <c r="AS141" s="77"/>
      <c r="AT141" s="77"/>
      <c r="AU141" s="77"/>
      <c r="AV141" s="77"/>
      <c r="AW141" s="77"/>
      <c r="AX141" s="77"/>
      <c r="AY141" s="77"/>
      <c r="AZ141" s="77"/>
      <c r="BA141" s="77"/>
      <c r="BB141" s="77"/>
      <c r="BC141" s="77"/>
      <c r="BD141" s="77"/>
      <c r="BE141" s="77"/>
      <c r="BF141" s="77"/>
      <c r="BG141" s="77"/>
      <c r="BH141" s="77"/>
      <c r="BI141" s="77"/>
      <c r="BJ141" s="77"/>
      <c r="BK141" s="77"/>
      <c r="BL141" s="77"/>
      <c r="BM141" s="77"/>
      <c r="BN141" s="77"/>
      <c r="BO141" s="77"/>
      <c r="BP141" s="77"/>
      <c r="BQ141" s="77"/>
      <c r="BR141" s="77"/>
      <c r="BS141" s="77"/>
      <c r="BT141" s="77"/>
      <c r="BU141" s="77"/>
      <c r="BV141" s="77"/>
      <c r="BW141" s="77"/>
      <c r="BX141" s="77"/>
      <c r="BY141" s="77"/>
      <c r="BZ141" s="77"/>
      <c r="CA141" s="77"/>
      <c r="CB141" s="77"/>
      <c r="CC141" s="77"/>
      <c r="CD141" s="77"/>
      <c r="CE141" s="77"/>
      <c r="CF141" s="77"/>
      <c r="CG141" s="77"/>
      <c r="CH141" s="77"/>
      <c r="CI141" s="77"/>
      <c r="CJ141" s="77"/>
      <c r="CK141" s="77"/>
      <c r="CL141" s="77"/>
      <c r="CM141" s="77"/>
      <c r="CN141" s="77"/>
      <c r="CO141" s="77"/>
      <c r="CP141" s="77"/>
      <c r="CQ141" s="77"/>
      <c r="CR141" s="77"/>
      <c r="CS141" s="77"/>
      <c r="CT141" s="77"/>
      <c r="CU141" s="77"/>
      <c r="CV141" s="77"/>
      <c r="CW141" s="77"/>
      <c r="CX141" s="77"/>
      <c r="CY141" s="77"/>
      <c r="CZ141" s="77"/>
      <c r="DA141" s="77"/>
      <c r="DB141" s="43"/>
      <c r="DC141" s="43"/>
      <c r="DD141" s="43"/>
      <c r="DE141" s="43"/>
      <c r="DF141" s="43"/>
      <c r="DG141" s="43"/>
      <c r="DH141" s="43"/>
      <c r="DI141" s="43"/>
      <c r="DJ141" s="43"/>
      <c r="DK141" s="43"/>
      <c r="DL141" s="43"/>
      <c r="DM141" s="43"/>
      <c r="DN141" s="43"/>
      <c r="DO141" s="43"/>
      <c r="DP141" s="43"/>
    </row>
    <row r="142" spans="1:120" x14ac:dyDescent="0.15">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77"/>
      <c r="AK142" s="77"/>
      <c r="AL142" s="77"/>
      <c r="AM142" s="77"/>
      <c r="AN142" s="77"/>
      <c r="AO142" s="77"/>
      <c r="AP142" s="77"/>
      <c r="AQ142" s="77"/>
      <c r="AR142" s="77"/>
      <c r="AS142" s="77"/>
      <c r="AT142" s="77"/>
      <c r="AU142" s="77"/>
      <c r="AV142" s="77"/>
      <c r="AW142" s="77"/>
      <c r="AX142" s="77"/>
      <c r="AY142" s="77"/>
      <c r="AZ142" s="77"/>
      <c r="BA142" s="77"/>
      <c r="BB142" s="77"/>
      <c r="BC142" s="77"/>
      <c r="BD142" s="77"/>
      <c r="BE142" s="77"/>
      <c r="BF142" s="77"/>
      <c r="BG142" s="77"/>
      <c r="BH142" s="77"/>
      <c r="BI142" s="77"/>
      <c r="BJ142" s="77"/>
      <c r="BK142" s="77"/>
      <c r="BL142" s="77"/>
      <c r="BM142" s="77"/>
      <c r="BN142" s="77"/>
      <c r="BO142" s="77"/>
      <c r="BP142" s="77"/>
      <c r="BQ142" s="77"/>
      <c r="BR142" s="77"/>
      <c r="BS142" s="77"/>
      <c r="BT142" s="77"/>
      <c r="BU142" s="77"/>
      <c r="BV142" s="77"/>
      <c r="BW142" s="77"/>
      <c r="BX142" s="77"/>
      <c r="BY142" s="77"/>
      <c r="BZ142" s="77"/>
      <c r="CA142" s="77"/>
      <c r="CB142" s="77"/>
      <c r="CC142" s="77"/>
      <c r="CD142" s="77"/>
      <c r="CE142" s="77"/>
      <c r="CF142" s="77"/>
      <c r="CG142" s="77"/>
      <c r="CH142" s="77"/>
      <c r="CI142" s="77"/>
      <c r="CJ142" s="77"/>
      <c r="CK142" s="77"/>
      <c r="CL142" s="77"/>
      <c r="CM142" s="77"/>
      <c r="CN142" s="77"/>
      <c r="CO142" s="77"/>
      <c r="CP142" s="77"/>
      <c r="CQ142" s="77"/>
      <c r="CR142" s="77"/>
      <c r="CS142" s="77"/>
      <c r="CT142" s="77"/>
      <c r="CU142" s="77"/>
      <c r="CV142" s="77"/>
      <c r="CW142" s="77"/>
      <c r="CX142" s="77"/>
      <c r="CY142" s="77"/>
      <c r="CZ142" s="77"/>
      <c r="DA142" s="77"/>
      <c r="DB142" s="43"/>
      <c r="DC142" s="43"/>
      <c r="DD142" s="43"/>
      <c r="DE142" s="43"/>
      <c r="DF142" s="43"/>
      <c r="DG142" s="43"/>
      <c r="DH142" s="43"/>
      <c r="DI142" s="43"/>
      <c r="DJ142" s="43"/>
      <c r="DK142" s="43"/>
      <c r="DL142" s="43"/>
      <c r="DM142" s="43"/>
      <c r="DN142" s="43"/>
      <c r="DO142" s="43"/>
      <c r="DP142" s="43"/>
    </row>
    <row r="143" spans="1:120" x14ac:dyDescent="0.15">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77"/>
      <c r="AK143" s="77"/>
      <c r="AL143" s="77"/>
      <c r="AM143" s="77"/>
      <c r="AN143" s="77"/>
      <c r="AO143" s="77"/>
      <c r="AP143" s="77"/>
      <c r="AQ143" s="77"/>
      <c r="AR143" s="77"/>
      <c r="AS143" s="77"/>
      <c r="AT143" s="77"/>
      <c r="AU143" s="77"/>
      <c r="AV143" s="77"/>
      <c r="AW143" s="77"/>
      <c r="AX143" s="77"/>
      <c r="AY143" s="77"/>
      <c r="AZ143" s="77"/>
      <c r="BA143" s="77"/>
      <c r="BB143" s="77"/>
      <c r="BC143" s="77"/>
      <c r="BD143" s="77"/>
      <c r="BE143" s="77"/>
      <c r="BF143" s="77"/>
      <c r="BG143" s="77"/>
      <c r="BH143" s="77"/>
      <c r="BI143" s="77"/>
      <c r="BJ143" s="77"/>
      <c r="BK143" s="77"/>
      <c r="BL143" s="77"/>
      <c r="BM143" s="77"/>
      <c r="BN143" s="77"/>
      <c r="BO143" s="77"/>
      <c r="BP143" s="77"/>
      <c r="BQ143" s="77"/>
      <c r="BR143" s="77"/>
      <c r="BS143" s="77"/>
      <c r="BT143" s="77"/>
      <c r="BU143" s="77"/>
      <c r="BV143" s="77"/>
      <c r="BW143" s="77"/>
      <c r="BX143" s="77"/>
      <c r="BY143" s="77"/>
      <c r="BZ143" s="77"/>
      <c r="CA143" s="77"/>
      <c r="CB143" s="77"/>
      <c r="CC143" s="77"/>
      <c r="CD143" s="77"/>
      <c r="CE143" s="77"/>
      <c r="CF143" s="77"/>
      <c r="CG143" s="77"/>
      <c r="CH143" s="77"/>
      <c r="CI143" s="77"/>
      <c r="CJ143" s="77"/>
      <c r="CK143" s="77"/>
      <c r="CL143" s="77"/>
      <c r="CM143" s="77"/>
      <c r="CN143" s="77"/>
      <c r="CO143" s="77"/>
      <c r="CP143" s="77"/>
      <c r="CQ143" s="77"/>
      <c r="CR143" s="77"/>
      <c r="CS143" s="77"/>
      <c r="CT143" s="77"/>
      <c r="CU143" s="77"/>
      <c r="CV143" s="77"/>
      <c r="CW143" s="77"/>
      <c r="CX143" s="77"/>
      <c r="CY143" s="77"/>
      <c r="CZ143" s="77"/>
      <c r="DA143" s="77"/>
      <c r="DB143" s="43"/>
      <c r="DC143" s="43"/>
      <c r="DD143" s="43"/>
      <c r="DE143" s="43"/>
      <c r="DF143" s="43"/>
      <c r="DG143" s="43"/>
      <c r="DH143" s="43"/>
      <c r="DI143" s="43"/>
      <c r="DJ143" s="43"/>
      <c r="DK143" s="43"/>
      <c r="DL143" s="43"/>
      <c r="DM143" s="43"/>
      <c r="DN143" s="43"/>
      <c r="DO143" s="43"/>
      <c r="DP143" s="43"/>
    </row>
    <row r="144" spans="1:120" x14ac:dyDescent="0.15">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77"/>
      <c r="AK144" s="77"/>
      <c r="AL144" s="77"/>
      <c r="AM144" s="77"/>
      <c r="AN144" s="77"/>
      <c r="AO144" s="77"/>
      <c r="AP144" s="77"/>
      <c r="AQ144" s="77"/>
      <c r="AR144" s="77"/>
      <c r="AS144" s="77"/>
      <c r="AT144" s="77"/>
      <c r="AU144" s="77"/>
      <c r="AV144" s="77"/>
      <c r="AW144" s="77"/>
      <c r="AX144" s="77"/>
      <c r="AY144" s="77"/>
      <c r="AZ144" s="77"/>
      <c r="BA144" s="77"/>
      <c r="BB144" s="77"/>
      <c r="BC144" s="77"/>
      <c r="BD144" s="77"/>
      <c r="BE144" s="77"/>
      <c r="BF144" s="77"/>
      <c r="BG144" s="77"/>
      <c r="BH144" s="77"/>
      <c r="BI144" s="77"/>
      <c r="BJ144" s="77"/>
      <c r="BK144" s="77"/>
      <c r="BL144" s="77"/>
      <c r="BM144" s="77"/>
      <c r="BN144" s="77"/>
      <c r="BO144" s="77"/>
      <c r="BP144" s="77"/>
      <c r="BQ144" s="77"/>
      <c r="BR144" s="77"/>
      <c r="BS144" s="77"/>
      <c r="BT144" s="77"/>
      <c r="BU144" s="77"/>
      <c r="BV144" s="77"/>
      <c r="BW144" s="77"/>
      <c r="BX144" s="77"/>
      <c r="BY144" s="77"/>
      <c r="BZ144" s="77"/>
      <c r="CA144" s="77"/>
      <c r="CB144" s="77"/>
      <c r="CC144" s="77"/>
      <c r="CD144" s="77"/>
      <c r="CE144" s="77"/>
      <c r="CF144" s="77"/>
      <c r="CG144" s="77"/>
      <c r="CH144" s="77"/>
      <c r="CI144" s="77"/>
      <c r="CJ144" s="77"/>
      <c r="CK144" s="77"/>
      <c r="CL144" s="77"/>
      <c r="CM144" s="77"/>
      <c r="CN144" s="77"/>
      <c r="CO144" s="77"/>
      <c r="CP144" s="77"/>
      <c r="CQ144" s="77"/>
      <c r="CR144" s="77"/>
      <c r="CS144" s="77"/>
      <c r="CT144" s="77"/>
      <c r="CU144" s="77"/>
      <c r="CV144" s="77"/>
      <c r="CW144" s="77"/>
      <c r="CX144" s="77"/>
      <c r="CY144" s="77"/>
      <c r="CZ144" s="77"/>
      <c r="DA144" s="77"/>
      <c r="DB144" s="43"/>
      <c r="DC144" s="43"/>
      <c r="DD144" s="43"/>
      <c r="DE144" s="43"/>
      <c r="DF144" s="43"/>
      <c r="DG144" s="43"/>
      <c r="DH144" s="43"/>
      <c r="DI144" s="43"/>
      <c r="DJ144" s="43"/>
      <c r="DK144" s="43"/>
      <c r="DL144" s="43"/>
      <c r="DM144" s="43"/>
      <c r="DN144" s="43"/>
      <c r="DO144" s="43"/>
      <c r="DP144" s="43"/>
    </row>
    <row r="145" spans="1:120" x14ac:dyDescent="0.1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77"/>
      <c r="AK145" s="77"/>
      <c r="AL145" s="77"/>
      <c r="AM145" s="77"/>
      <c r="AN145" s="77"/>
      <c r="AO145" s="77"/>
      <c r="AP145" s="77"/>
      <c r="AQ145" s="77"/>
      <c r="AR145" s="77"/>
      <c r="AS145" s="77"/>
      <c r="AT145" s="77"/>
      <c r="AU145" s="77"/>
      <c r="AV145" s="77"/>
      <c r="AW145" s="77"/>
      <c r="AX145" s="77"/>
      <c r="AY145" s="77"/>
      <c r="AZ145" s="77"/>
      <c r="BA145" s="77"/>
      <c r="BB145" s="77"/>
      <c r="BC145" s="77"/>
      <c r="BD145" s="77"/>
      <c r="BE145" s="77"/>
      <c r="BF145" s="77"/>
      <c r="BG145" s="77"/>
      <c r="BH145" s="77"/>
      <c r="BI145" s="77"/>
      <c r="BJ145" s="77"/>
      <c r="BK145" s="77"/>
      <c r="BL145" s="77"/>
      <c r="BM145" s="77"/>
      <c r="BN145" s="77"/>
      <c r="BO145" s="77"/>
      <c r="BP145" s="77"/>
      <c r="BQ145" s="77"/>
      <c r="BR145" s="77"/>
      <c r="BS145" s="77"/>
      <c r="BT145" s="77"/>
      <c r="BU145" s="77"/>
      <c r="BV145" s="77"/>
      <c r="BW145" s="77"/>
      <c r="BX145" s="77"/>
      <c r="BY145" s="77"/>
      <c r="BZ145" s="77"/>
      <c r="CA145" s="77"/>
      <c r="CB145" s="77"/>
      <c r="CC145" s="77"/>
      <c r="CD145" s="77"/>
      <c r="CE145" s="77"/>
      <c r="CF145" s="77"/>
      <c r="CG145" s="77"/>
      <c r="CH145" s="77"/>
      <c r="CI145" s="77"/>
      <c r="CJ145" s="77"/>
      <c r="CK145" s="77"/>
      <c r="CL145" s="77"/>
      <c r="CM145" s="77"/>
      <c r="CN145" s="77"/>
      <c r="CO145" s="77"/>
      <c r="CP145" s="77"/>
      <c r="CQ145" s="77"/>
      <c r="CR145" s="77"/>
      <c r="CS145" s="77"/>
      <c r="CT145" s="77"/>
      <c r="CU145" s="77"/>
      <c r="CV145" s="77"/>
      <c r="CW145" s="77"/>
      <c r="CX145" s="77"/>
      <c r="CY145" s="77"/>
      <c r="CZ145" s="77"/>
      <c r="DA145" s="77"/>
      <c r="DB145" s="43"/>
      <c r="DC145" s="43"/>
      <c r="DD145" s="43"/>
      <c r="DE145" s="43"/>
      <c r="DF145" s="43"/>
      <c r="DG145" s="43"/>
      <c r="DH145" s="43"/>
      <c r="DI145" s="43"/>
      <c r="DJ145" s="43"/>
      <c r="DK145" s="43"/>
      <c r="DL145" s="43"/>
      <c r="DM145" s="43"/>
      <c r="DN145" s="43"/>
      <c r="DO145" s="43"/>
      <c r="DP145" s="43"/>
    </row>
    <row r="146" spans="1:120" x14ac:dyDescent="0.15">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77"/>
      <c r="AK146" s="77"/>
      <c r="AL146" s="77"/>
      <c r="AM146" s="77"/>
      <c r="AN146" s="77"/>
      <c r="AO146" s="77"/>
      <c r="AP146" s="77"/>
      <c r="AQ146" s="77"/>
      <c r="AR146" s="77"/>
      <c r="AS146" s="77"/>
      <c r="AT146" s="77"/>
      <c r="AU146" s="77"/>
      <c r="AV146" s="77"/>
      <c r="AW146" s="77"/>
      <c r="AX146" s="77"/>
      <c r="AY146" s="77"/>
      <c r="AZ146" s="77"/>
      <c r="BA146" s="77"/>
      <c r="BB146" s="77"/>
      <c r="BC146" s="77"/>
      <c r="BD146" s="77"/>
      <c r="BE146" s="77"/>
      <c r="BF146" s="77"/>
      <c r="BG146" s="77"/>
      <c r="BH146" s="77"/>
      <c r="BI146" s="77"/>
      <c r="BJ146" s="77"/>
      <c r="BK146" s="77"/>
      <c r="BL146" s="77"/>
      <c r="BM146" s="77"/>
      <c r="BN146" s="77"/>
      <c r="BO146" s="77"/>
      <c r="BP146" s="77"/>
      <c r="BQ146" s="77"/>
      <c r="BR146" s="77"/>
      <c r="BS146" s="77"/>
      <c r="BT146" s="77"/>
      <c r="BU146" s="77"/>
      <c r="BV146" s="77"/>
      <c r="BW146" s="77"/>
      <c r="BX146" s="77"/>
      <c r="BY146" s="77"/>
      <c r="BZ146" s="77"/>
      <c r="CA146" s="77"/>
      <c r="CB146" s="77"/>
      <c r="CC146" s="77"/>
      <c r="CD146" s="77"/>
      <c r="CE146" s="77"/>
      <c r="CF146" s="77"/>
      <c r="CG146" s="77"/>
      <c r="CH146" s="77"/>
      <c r="CI146" s="77"/>
      <c r="CJ146" s="77"/>
      <c r="CK146" s="77"/>
      <c r="CL146" s="77"/>
      <c r="CM146" s="77"/>
      <c r="CN146" s="77"/>
      <c r="CO146" s="77"/>
      <c r="CP146" s="77"/>
      <c r="CQ146" s="77"/>
      <c r="CR146" s="77"/>
      <c r="CS146" s="77"/>
      <c r="CT146" s="77"/>
      <c r="CU146" s="77"/>
      <c r="CV146" s="77"/>
      <c r="CW146" s="77"/>
      <c r="CX146" s="77"/>
      <c r="CY146" s="77"/>
      <c r="CZ146" s="77"/>
      <c r="DA146" s="77"/>
      <c r="DB146" s="43"/>
      <c r="DC146" s="43"/>
      <c r="DD146" s="43"/>
      <c r="DE146" s="43"/>
      <c r="DF146" s="43"/>
      <c r="DG146" s="43"/>
      <c r="DH146" s="43"/>
      <c r="DI146" s="43"/>
      <c r="DJ146" s="43"/>
      <c r="DK146" s="43"/>
      <c r="DL146" s="43"/>
      <c r="DM146" s="43"/>
      <c r="DN146" s="43"/>
      <c r="DO146" s="43"/>
      <c r="DP146" s="43"/>
    </row>
    <row r="147" spans="1:120" x14ac:dyDescent="0.15">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77"/>
      <c r="AK147" s="77"/>
      <c r="AL147" s="77"/>
      <c r="AM147" s="77"/>
      <c r="AN147" s="77"/>
      <c r="AO147" s="77"/>
      <c r="AP147" s="77"/>
      <c r="AQ147" s="77"/>
      <c r="AR147" s="77"/>
      <c r="AS147" s="77"/>
      <c r="AT147" s="77"/>
      <c r="AU147" s="77"/>
      <c r="AV147" s="77"/>
      <c r="AW147" s="77"/>
      <c r="AX147" s="77"/>
      <c r="AY147" s="77"/>
      <c r="AZ147" s="77"/>
      <c r="BA147" s="77"/>
      <c r="BB147" s="77"/>
      <c r="BC147" s="77"/>
      <c r="BD147" s="77"/>
      <c r="BE147" s="77"/>
      <c r="BF147" s="77"/>
      <c r="BG147" s="77"/>
      <c r="BH147" s="77"/>
      <c r="BI147" s="77"/>
      <c r="BJ147" s="77"/>
      <c r="BK147" s="77"/>
      <c r="BL147" s="77"/>
      <c r="BM147" s="77"/>
      <c r="BN147" s="77"/>
      <c r="BO147" s="77"/>
      <c r="BP147" s="77"/>
      <c r="BQ147" s="77"/>
      <c r="BR147" s="77"/>
      <c r="BS147" s="77"/>
      <c r="BT147" s="77"/>
      <c r="BU147" s="77"/>
      <c r="BV147" s="77"/>
      <c r="BW147" s="77"/>
      <c r="BX147" s="77"/>
      <c r="BY147" s="77"/>
      <c r="BZ147" s="77"/>
      <c r="CA147" s="77"/>
      <c r="CB147" s="77"/>
      <c r="CC147" s="77"/>
      <c r="CD147" s="77"/>
      <c r="CE147" s="77"/>
      <c r="CF147" s="77"/>
      <c r="CG147" s="77"/>
      <c r="CH147" s="77"/>
      <c r="CI147" s="77"/>
      <c r="CJ147" s="77"/>
      <c r="CK147" s="77"/>
      <c r="CL147" s="77"/>
      <c r="CM147" s="77"/>
      <c r="CN147" s="77"/>
      <c r="CO147" s="77"/>
      <c r="CP147" s="77"/>
      <c r="CQ147" s="77"/>
      <c r="CR147" s="77"/>
      <c r="CS147" s="77"/>
      <c r="CT147" s="77"/>
      <c r="CU147" s="77"/>
      <c r="CV147" s="77"/>
      <c r="CW147" s="77"/>
      <c r="CX147" s="77"/>
      <c r="CY147" s="77"/>
      <c r="CZ147" s="77"/>
      <c r="DA147" s="77"/>
      <c r="DB147" s="43"/>
      <c r="DC147" s="43"/>
      <c r="DD147" s="43"/>
      <c r="DE147" s="43"/>
      <c r="DF147" s="43"/>
      <c r="DG147" s="43"/>
      <c r="DH147" s="43"/>
      <c r="DI147" s="43"/>
      <c r="DJ147" s="43"/>
      <c r="DK147" s="43"/>
      <c r="DL147" s="43"/>
      <c r="DM147" s="43"/>
      <c r="DN147" s="43"/>
      <c r="DO147" s="43"/>
      <c r="DP147" s="43"/>
    </row>
    <row r="148" spans="1:120" x14ac:dyDescent="0.15">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7"/>
      <c r="CA148" s="77"/>
      <c r="CB148" s="77"/>
      <c r="CC148" s="77"/>
      <c r="CD148" s="77"/>
      <c r="CE148" s="77"/>
      <c r="CF148" s="77"/>
      <c r="CG148" s="77"/>
      <c r="CH148" s="77"/>
      <c r="CI148" s="77"/>
      <c r="CJ148" s="77"/>
      <c r="CK148" s="77"/>
      <c r="CL148" s="77"/>
      <c r="CM148" s="77"/>
      <c r="CN148" s="77"/>
      <c r="CO148" s="77"/>
      <c r="CP148" s="77"/>
      <c r="CQ148" s="77"/>
      <c r="CR148" s="77"/>
      <c r="CS148" s="77"/>
      <c r="CT148" s="77"/>
      <c r="CU148" s="77"/>
      <c r="CV148" s="77"/>
      <c r="CW148" s="77"/>
      <c r="CX148" s="77"/>
      <c r="CY148" s="77"/>
      <c r="CZ148" s="77"/>
      <c r="DA148" s="77"/>
      <c r="DB148" s="43"/>
      <c r="DC148" s="43"/>
      <c r="DD148" s="43"/>
      <c r="DE148" s="43"/>
      <c r="DF148" s="43"/>
      <c r="DG148" s="43"/>
      <c r="DH148" s="43"/>
      <c r="DI148" s="43"/>
      <c r="DJ148" s="43"/>
      <c r="DK148" s="43"/>
      <c r="DL148" s="43"/>
      <c r="DM148" s="43"/>
      <c r="DN148" s="43"/>
      <c r="DO148" s="43"/>
      <c r="DP148" s="43"/>
    </row>
    <row r="149" spans="1:120" x14ac:dyDescent="0.15">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77"/>
      <c r="AK149" s="77"/>
      <c r="AL149" s="77"/>
      <c r="AM149" s="77"/>
      <c r="AN149" s="77"/>
      <c r="AO149" s="77"/>
      <c r="AP149" s="77"/>
      <c r="AQ149" s="77"/>
      <c r="AR149" s="77"/>
      <c r="AS149" s="77"/>
      <c r="AT149" s="77"/>
      <c r="AU149" s="77"/>
      <c r="AV149" s="77"/>
      <c r="AW149" s="77"/>
      <c r="AX149" s="77"/>
      <c r="AY149" s="77"/>
      <c r="AZ149" s="77"/>
      <c r="BA149" s="77"/>
      <c r="BB149" s="77"/>
      <c r="BC149" s="77"/>
      <c r="BD149" s="77"/>
      <c r="BE149" s="77"/>
      <c r="BF149" s="77"/>
      <c r="BG149" s="77"/>
      <c r="BH149" s="77"/>
      <c r="BI149" s="77"/>
      <c r="BJ149" s="77"/>
      <c r="BK149" s="77"/>
      <c r="BL149" s="77"/>
      <c r="BM149" s="77"/>
      <c r="BN149" s="77"/>
      <c r="BO149" s="77"/>
      <c r="BP149" s="77"/>
      <c r="BQ149" s="77"/>
      <c r="BR149" s="77"/>
      <c r="BS149" s="77"/>
      <c r="BT149" s="77"/>
      <c r="BU149" s="77"/>
      <c r="BV149" s="77"/>
      <c r="BW149" s="77"/>
      <c r="BX149" s="77"/>
      <c r="BY149" s="77"/>
      <c r="BZ149" s="77"/>
      <c r="CA149" s="77"/>
      <c r="CB149" s="77"/>
      <c r="CC149" s="77"/>
      <c r="CD149" s="77"/>
      <c r="CE149" s="77"/>
      <c r="CF149" s="77"/>
      <c r="CG149" s="77"/>
      <c r="CH149" s="77"/>
      <c r="CI149" s="77"/>
      <c r="CJ149" s="77"/>
      <c r="CK149" s="77"/>
      <c r="CL149" s="77"/>
      <c r="CM149" s="77"/>
      <c r="CN149" s="77"/>
      <c r="CO149" s="77"/>
      <c r="CP149" s="77"/>
      <c r="CQ149" s="77"/>
      <c r="CR149" s="77"/>
      <c r="CS149" s="77"/>
      <c r="CT149" s="77"/>
      <c r="CU149" s="77"/>
      <c r="CV149" s="77"/>
      <c r="CW149" s="77"/>
      <c r="CX149" s="77"/>
      <c r="CY149" s="77"/>
      <c r="CZ149" s="77"/>
      <c r="DA149" s="77"/>
      <c r="DB149" s="43"/>
      <c r="DC149" s="43"/>
      <c r="DD149" s="43"/>
      <c r="DE149" s="43"/>
      <c r="DF149" s="43"/>
      <c r="DG149" s="43"/>
      <c r="DH149" s="43"/>
      <c r="DI149" s="43"/>
      <c r="DJ149" s="43"/>
      <c r="DK149" s="43"/>
      <c r="DL149" s="43"/>
      <c r="DM149" s="43"/>
      <c r="DN149" s="43"/>
      <c r="DO149" s="43"/>
      <c r="DP149" s="43"/>
    </row>
    <row r="150" spans="1:120" x14ac:dyDescent="0.15">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77"/>
      <c r="AK150" s="77"/>
      <c r="AL150" s="77"/>
      <c r="AM150" s="77"/>
      <c r="AN150" s="77"/>
      <c r="AO150" s="77"/>
      <c r="AP150" s="77"/>
      <c r="AQ150" s="77"/>
      <c r="AR150" s="77"/>
      <c r="AS150" s="77"/>
      <c r="AT150" s="77"/>
      <c r="AU150" s="77"/>
      <c r="AV150" s="77"/>
      <c r="AW150" s="77"/>
      <c r="AX150" s="77"/>
      <c r="AY150" s="77"/>
      <c r="AZ150" s="77"/>
      <c r="BA150" s="77"/>
      <c r="BB150" s="77"/>
      <c r="BC150" s="77"/>
      <c r="BD150" s="77"/>
      <c r="BE150" s="77"/>
      <c r="BF150" s="77"/>
      <c r="BG150" s="77"/>
      <c r="BH150" s="77"/>
      <c r="BI150" s="77"/>
      <c r="BJ150" s="77"/>
      <c r="BK150" s="77"/>
      <c r="BL150" s="77"/>
      <c r="BM150" s="77"/>
      <c r="BN150" s="77"/>
      <c r="BO150" s="77"/>
      <c r="BP150" s="77"/>
      <c r="BQ150" s="77"/>
      <c r="BR150" s="77"/>
      <c r="BS150" s="77"/>
      <c r="BT150" s="77"/>
      <c r="BU150" s="77"/>
      <c r="BV150" s="77"/>
      <c r="BW150" s="77"/>
      <c r="BX150" s="77"/>
      <c r="BY150" s="77"/>
      <c r="BZ150" s="77"/>
      <c r="CA150" s="77"/>
      <c r="CB150" s="77"/>
      <c r="CC150" s="77"/>
      <c r="CD150" s="77"/>
      <c r="CE150" s="77"/>
      <c r="CF150" s="77"/>
      <c r="CG150" s="77"/>
      <c r="CH150" s="77"/>
      <c r="CI150" s="77"/>
      <c r="CJ150" s="77"/>
      <c r="CK150" s="77"/>
      <c r="CL150" s="77"/>
      <c r="CM150" s="77"/>
      <c r="CN150" s="77"/>
      <c r="CO150" s="77"/>
      <c r="CP150" s="77"/>
      <c r="CQ150" s="77"/>
      <c r="CR150" s="77"/>
      <c r="CS150" s="77"/>
      <c r="CT150" s="77"/>
      <c r="CU150" s="77"/>
      <c r="CV150" s="77"/>
      <c r="CW150" s="77"/>
      <c r="CX150" s="77"/>
      <c r="CY150" s="77"/>
      <c r="CZ150" s="77"/>
      <c r="DA150" s="77"/>
      <c r="DB150" s="43"/>
      <c r="DC150" s="43"/>
      <c r="DD150" s="43"/>
      <c r="DE150" s="43"/>
      <c r="DF150" s="43"/>
      <c r="DG150" s="43"/>
      <c r="DH150" s="43"/>
      <c r="DI150" s="43"/>
      <c r="DJ150" s="43"/>
      <c r="DK150" s="43"/>
      <c r="DL150" s="43"/>
      <c r="DM150" s="43"/>
      <c r="DN150" s="43"/>
      <c r="DO150" s="43"/>
      <c r="DP150" s="43"/>
    </row>
    <row r="151" spans="1:120" x14ac:dyDescent="0.15">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77"/>
      <c r="AK151" s="77"/>
      <c r="AL151" s="77"/>
      <c r="AM151" s="77"/>
      <c r="AN151" s="77"/>
      <c r="AO151" s="77"/>
      <c r="AP151" s="77"/>
      <c r="AQ151" s="77"/>
      <c r="AR151" s="77"/>
      <c r="AS151" s="77"/>
      <c r="AT151" s="77"/>
      <c r="AU151" s="77"/>
      <c r="AV151" s="77"/>
      <c r="AW151" s="77"/>
      <c r="AX151" s="77"/>
      <c r="AY151" s="77"/>
      <c r="AZ151" s="77"/>
      <c r="BA151" s="77"/>
      <c r="BB151" s="77"/>
      <c r="BC151" s="77"/>
      <c r="BD151" s="77"/>
      <c r="BE151" s="77"/>
      <c r="BF151" s="77"/>
      <c r="BG151" s="77"/>
      <c r="BH151" s="77"/>
      <c r="BI151" s="77"/>
      <c r="BJ151" s="77"/>
      <c r="BK151" s="77"/>
      <c r="BL151" s="77"/>
      <c r="BM151" s="77"/>
      <c r="BN151" s="77"/>
      <c r="BO151" s="77"/>
      <c r="BP151" s="77"/>
      <c r="BQ151" s="77"/>
      <c r="BR151" s="77"/>
      <c r="BS151" s="77"/>
      <c r="BT151" s="77"/>
      <c r="BU151" s="77"/>
      <c r="BV151" s="77"/>
      <c r="BW151" s="77"/>
      <c r="BX151" s="77"/>
      <c r="BY151" s="77"/>
      <c r="BZ151" s="77"/>
      <c r="CA151" s="77"/>
      <c r="CB151" s="77"/>
      <c r="CC151" s="77"/>
      <c r="CD151" s="77"/>
      <c r="CE151" s="77"/>
      <c r="CF151" s="77"/>
      <c r="CG151" s="77"/>
      <c r="CH151" s="77"/>
      <c r="CI151" s="77"/>
      <c r="CJ151" s="77"/>
      <c r="CK151" s="77"/>
      <c r="CL151" s="77"/>
      <c r="CM151" s="77"/>
      <c r="CN151" s="77"/>
      <c r="CO151" s="77"/>
      <c r="CP151" s="77"/>
      <c r="CQ151" s="77"/>
      <c r="CR151" s="77"/>
      <c r="CS151" s="77"/>
      <c r="CT151" s="77"/>
      <c r="CU151" s="77"/>
      <c r="CV151" s="77"/>
      <c r="CW151" s="77"/>
      <c r="CX151" s="77"/>
      <c r="CY151" s="77"/>
      <c r="CZ151" s="77"/>
      <c r="DA151" s="77"/>
      <c r="DB151" s="43"/>
      <c r="DC151" s="43"/>
      <c r="DD151" s="43"/>
      <c r="DE151" s="43"/>
      <c r="DF151" s="43"/>
      <c r="DG151" s="43"/>
      <c r="DH151" s="43"/>
      <c r="DI151" s="43"/>
      <c r="DJ151" s="43"/>
      <c r="DK151" s="43"/>
      <c r="DL151" s="43"/>
      <c r="DM151" s="43"/>
      <c r="DN151" s="43"/>
      <c r="DO151" s="43"/>
      <c r="DP151" s="43"/>
    </row>
    <row r="152" spans="1:120" x14ac:dyDescent="0.15">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77"/>
      <c r="AK152" s="77"/>
      <c r="AL152" s="77"/>
      <c r="AM152" s="77"/>
      <c r="AN152" s="77"/>
      <c r="AO152" s="77"/>
      <c r="AP152" s="77"/>
      <c r="AQ152" s="77"/>
      <c r="AR152" s="77"/>
      <c r="AS152" s="77"/>
      <c r="AT152" s="77"/>
      <c r="AU152" s="77"/>
      <c r="AV152" s="77"/>
      <c r="AW152" s="77"/>
      <c r="AX152" s="77"/>
      <c r="AY152" s="77"/>
      <c r="AZ152" s="77"/>
      <c r="BA152" s="77"/>
      <c r="BB152" s="77"/>
      <c r="BC152" s="77"/>
      <c r="BD152" s="77"/>
      <c r="BE152" s="77"/>
      <c r="BF152" s="77"/>
      <c r="BG152" s="77"/>
      <c r="BH152" s="77"/>
      <c r="BI152" s="77"/>
      <c r="BJ152" s="77"/>
      <c r="BK152" s="77"/>
      <c r="BL152" s="77"/>
      <c r="BM152" s="77"/>
      <c r="BN152" s="77"/>
      <c r="BO152" s="77"/>
      <c r="BP152" s="77"/>
      <c r="BQ152" s="77"/>
      <c r="BR152" s="77"/>
      <c r="BS152" s="77"/>
      <c r="BT152" s="77"/>
      <c r="BU152" s="77"/>
      <c r="BV152" s="77"/>
      <c r="BW152" s="77"/>
      <c r="BX152" s="77"/>
      <c r="BY152" s="77"/>
      <c r="BZ152" s="77"/>
      <c r="CA152" s="77"/>
      <c r="CB152" s="77"/>
      <c r="CC152" s="77"/>
      <c r="CD152" s="77"/>
      <c r="CE152" s="77"/>
      <c r="CF152" s="77"/>
      <c r="CG152" s="77"/>
      <c r="CH152" s="77"/>
      <c r="CI152" s="77"/>
      <c r="CJ152" s="77"/>
      <c r="CK152" s="77"/>
      <c r="CL152" s="77"/>
      <c r="CM152" s="77"/>
      <c r="CN152" s="77"/>
      <c r="CO152" s="77"/>
      <c r="CP152" s="77"/>
      <c r="CQ152" s="77"/>
      <c r="CR152" s="77"/>
      <c r="CS152" s="77"/>
      <c r="CT152" s="77"/>
      <c r="CU152" s="77"/>
      <c r="CV152" s="77"/>
      <c r="CW152" s="77"/>
      <c r="CX152" s="77"/>
      <c r="CY152" s="77"/>
      <c r="CZ152" s="77"/>
      <c r="DA152" s="77"/>
      <c r="DB152" s="43"/>
      <c r="DC152" s="43"/>
      <c r="DD152" s="43"/>
      <c r="DE152" s="43"/>
      <c r="DF152" s="43"/>
      <c r="DG152" s="43"/>
      <c r="DH152" s="43"/>
      <c r="DI152" s="43"/>
      <c r="DJ152" s="43"/>
      <c r="DK152" s="43"/>
      <c r="DL152" s="43"/>
      <c r="DM152" s="43"/>
      <c r="DN152" s="43"/>
      <c r="DO152" s="43"/>
      <c r="DP152" s="43"/>
    </row>
    <row r="153" spans="1:120" x14ac:dyDescent="0.15">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77"/>
      <c r="AK153" s="77"/>
      <c r="AL153" s="77"/>
      <c r="AM153" s="77"/>
      <c r="AN153" s="77"/>
      <c r="AO153" s="77"/>
      <c r="AP153" s="77"/>
      <c r="AQ153" s="77"/>
      <c r="AR153" s="77"/>
      <c r="AS153" s="77"/>
      <c r="AT153" s="77"/>
      <c r="AU153" s="77"/>
      <c r="AV153" s="77"/>
      <c r="AW153" s="77"/>
      <c r="AX153" s="77"/>
      <c r="AY153" s="77"/>
      <c r="AZ153" s="77"/>
      <c r="BA153" s="77"/>
      <c r="BB153" s="77"/>
      <c r="BC153" s="77"/>
      <c r="BD153" s="77"/>
      <c r="BE153" s="77"/>
      <c r="BF153" s="77"/>
      <c r="BG153" s="77"/>
      <c r="BH153" s="77"/>
      <c r="BI153" s="77"/>
      <c r="BJ153" s="77"/>
      <c r="BK153" s="77"/>
      <c r="BL153" s="77"/>
      <c r="BM153" s="77"/>
      <c r="BN153" s="77"/>
      <c r="BO153" s="77"/>
      <c r="BP153" s="77"/>
      <c r="BQ153" s="77"/>
      <c r="BR153" s="77"/>
      <c r="BS153" s="77"/>
      <c r="BT153" s="77"/>
      <c r="BU153" s="77"/>
      <c r="BV153" s="77"/>
      <c r="BW153" s="77"/>
      <c r="BX153" s="77"/>
      <c r="BY153" s="77"/>
      <c r="BZ153" s="77"/>
      <c r="CA153" s="77"/>
      <c r="CB153" s="77"/>
      <c r="CC153" s="77"/>
      <c r="CD153" s="77"/>
      <c r="CE153" s="77"/>
      <c r="CF153" s="77"/>
      <c r="CG153" s="77"/>
      <c r="CH153" s="77"/>
      <c r="CI153" s="77"/>
      <c r="CJ153" s="77"/>
      <c r="CK153" s="77"/>
      <c r="CL153" s="77"/>
      <c r="CM153" s="77"/>
      <c r="CN153" s="77"/>
      <c r="CO153" s="77"/>
      <c r="CP153" s="77"/>
      <c r="CQ153" s="77"/>
      <c r="CR153" s="77"/>
      <c r="CS153" s="77"/>
      <c r="CT153" s="77"/>
      <c r="CU153" s="77"/>
      <c r="CV153" s="77"/>
      <c r="CW153" s="77"/>
      <c r="CX153" s="77"/>
      <c r="CY153" s="77"/>
      <c r="CZ153" s="77"/>
      <c r="DA153" s="77"/>
      <c r="DB153" s="43"/>
      <c r="DC153" s="43"/>
      <c r="DD153" s="43"/>
      <c r="DE153" s="43"/>
      <c r="DF153" s="43"/>
      <c r="DG153" s="43"/>
      <c r="DH153" s="43"/>
      <c r="DI153" s="43"/>
      <c r="DJ153" s="43"/>
      <c r="DK153" s="43"/>
      <c r="DL153" s="43"/>
      <c r="DM153" s="43"/>
      <c r="DN153" s="43"/>
      <c r="DO153" s="43"/>
      <c r="DP153" s="43"/>
    </row>
    <row r="154" spans="1:120" x14ac:dyDescent="0.15">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77"/>
      <c r="AK154" s="77"/>
      <c r="AL154" s="77"/>
      <c r="AM154" s="77"/>
      <c r="AN154" s="77"/>
      <c r="AO154" s="77"/>
      <c r="AP154" s="77"/>
      <c r="AQ154" s="77"/>
      <c r="AR154" s="77"/>
      <c r="AS154" s="77"/>
      <c r="AT154" s="77"/>
      <c r="AU154" s="77"/>
      <c r="AV154" s="77"/>
      <c r="AW154" s="77"/>
      <c r="AX154" s="77"/>
      <c r="AY154" s="77"/>
      <c r="AZ154" s="77"/>
      <c r="BA154" s="77"/>
      <c r="BB154" s="77"/>
      <c r="BC154" s="77"/>
      <c r="BD154" s="77"/>
      <c r="BE154" s="77"/>
      <c r="BF154" s="77"/>
      <c r="BG154" s="77"/>
      <c r="BH154" s="77"/>
      <c r="BI154" s="77"/>
      <c r="BJ154" s="77"/>
      <c r="BK154" s="77"/>
      <c r="BL154" s="77"/>
      <c r="BM154" s="77"/>
      <c r="BN154" s="77"/>
      <c r="BO154" s="77"/>
      <c r="BP154" s="77"/>
      <c r="BQ154" s="77"/>
      <c r="BR154" s="77"/>
      <c r="BS154" s="77"/>
      <c r="BT154" s="77"/>
      <c r="BU154" s="77"/>
      <c r="BV154" s="77"/>
      <c r="BW154" s="77"/>
      <c r="BX154" s="77"/>
      <c r="BY154" s="77"/>
      <c r="BZ154" s="77"/>
      <c r="CA154" s="77"/>
      <c r="CB154" s="77"/>
      <c r="CC154" s="77"/>
      <c r="CD154" s="77"/>
      <c r="CE154" s="77"/>
      <c r="CF154" s="77"/>
      <c r="CG154" s="77"/>
      <c r="CH154" s="77"/>
      <c r="CI154" s="77"/>
      <c r="CJ154" s="77"/>
      <c r="CK154" s="77"/>
      <c r="CL154" s="77"/>
      <c r="CM154" s="77"/>
      <c r="CN154" s="77"/>
      <c r="CO154" s="77"/>
      <c r="CP154" s="77"/>
      <c r="CQ154" s="77"/>
      <c r="CR154" s="77"/>
      <c r="CS154" s="77"/>
      <c r="CT154" s="77"/>
      <c r="CU154" s="77"/>
      <c r="CV154" s="77"/>
      <c r="CW154" s="77"/>
      <c r="CX154" s="77"/>
      <c r="CY154" s="77"/>
      <c r="CZ154" s="77"/>
      <c r="DA154" s="77"/>
      <c r="DB154" s="43"/>
      <c r="DC154" s="43"/>
      <c r="DD154" s="43"/>
      <c r="DE154" s="43"/>
      <c r="DF154" s="43"/>
      <c r="DG154" s="43"/>
      <c r="DH154" s="43"/>
      <c r="DI154" s="43"/>
      <c r="DJ154" s="43"/>
      <c r="DK154" s="43"/>
      <c r="DL154" s="43"/>
      <c r="DM154" s="43"/>
      <c r="DN154" s="43"/>
      <c r="DO154" s="43"/>
      <c r="DP154" s="43"/>
    </row>
    <row r="155" spans="1:120" x14ac:dyDescent="0.1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77"/>
      <c r="AK155" s="77"/>
      <c r="AL155" s="77"/>
      <c r="AM155" s="77"/>
      <c r="AN155" s="77"/>
      <c r="AO155" s="77"/>
      <c r="AP155" s="77"/>
      <c r="AQ155" s="77"/>
      <c r="AR155" s="77"/>
      <c r="AS155" s="77"/>
      <c r="AT155" s="77"/>
      <c r="AU155" s="77"/>
      <c r="AV155" s="77"/>
      <c r="AW155" s="77"/>
      <c r="AX155" s="77"/>
      <c r="AY155" s="77"/>
      <c r="AZ155" s="77"/>
      <c r="BA155" s="77"/>
      <c r="BB155" s="77"/>
      <c r="BC155" s="77"/>
      <c r="BD155" s="77"/>
      <c r="BE155" s="77"/>
      <c r="BF155" s="77"/>
      <c r="BG155" s="77"/>
      <c r="BH155" s="77"/>
      <c r="BI155" s="77"/>
      <c r="BJ155" s="77"/>
      <c r="BK155" s="77"/>
      <c r="BL155" s="77"/>
      <c r="BM155" s="77"/>
      <c r="BN155" s="77"/>
      <c r="BO155" s="77"/>
      <c r="BP155" s="77"/>
      <c r="BQ155" s="77"/>
      <c r="BR155" s="77"/>
      <c r="BS155" s="77"/>
      <c r="BT155" s="77"/>
      <c r="BU155" s="77"/>
      <c r="BV155" s="77"/>
      <c r="BW155" s="77"/>
      <c r="BX155" s="77"/>
      <c r="BY155" s="77"/>
      <c r="BZ155" s="77"/>
      <c r="CA155" s="77"/>
      <c r="CB155" s="77"/>
      <c r="CC155" s="77"/>
      <c r="CD155" s="77"/>
      <c r="CE155" s="77"/>
      <c r="CF155" s="77"/>
      <c r="CG155" s="77"/>
      <c r="CH155" s="77"/>
      <c r="CI155" s="77"/>
      <c r="CJ155" s="77"/>
      <c r="CK155" s="77"/>
      <c r="CL155" s="77"/>
      <c r="CM155" s="77"/>
      <c r="CN155" s="77"/>
      <c r="CO155" s="77"/>
      <c r="CP155" s="77"/>
      <c r="CQ155" s="77"/>
      <c r="CR155" s="77"/>
      <c r="CS155" s="77"/>
      <c r="CT155" s="77"/>
      <c r="CU155" s="77"/>
      <c r="CV155" s="77"/>
      <c r="CW155" s="77"/>
      <c r="CX155" s="77"/>
      <c r="CY155" s="77"/>
      <c r="CZ155" s="77"/>
      <c r="DA155" s="77"/>
      <c r="DB155" s="43"/>
      <c r="DC155" s="43"/>
      <c r="DD155" s="43"/>
      <c r="DE155" s="43"/>
      <c r="DF155" s="43"/>
      <c r="DG155" s="43"/>
      <c r="DH155" s="43"/>
      <c r="DI155" s="43"/>
      <c r="DJ155" s="43"/>
      <c r="DK155" s="43"/>
      <c r="DL155" s="43"/>
      <c r="DM155" s="43"/>
      <c r="DN155" s="43"/>
      <c r="DO155" s="43"/>
      <c r="DP155" s="43"/>
    </row>
    <row r="156" spans="1:120" x14ac:dyDescent="0.15">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c r="BW156" s="77"/>
      <c r="BX156" s="77"/>
      <c r="BY156" s="77"/>
      <c r="BZ156" s="77"/>
      <c r="CA156" s="77"/>
      <c r="CB156" s="77"/>
      <c r="CC156" s="77"/>
      <c r="CD156" s="77"/>
      <c r="CE156" s="77"/>
      <c r="CF156" s="77"/>
      <c r="CG156" s="77"/>
      <c r="CH156" s="77"/>
      <c r="CI156" s="77"/>
      <c r="CJ156" s="77"/>
      <c r="CK156" s="77"/>
      <c r="CL156" s="77"/>
      <c r="CM156" s="77"/>
      <c r="CN156" s="77"/>
      <c r="CO156" s="77"/>
      <c r="CP156" s="77"/>
      <c r="CQ156" s="77"/>
      <c r="CR156" s="77"/>
      <c r="CS156" s="77"/>
      <c r="CT156" s="77"/>
      <c r="CU156" s="77"/>
      <c r="CV156" s="77"/>
      <c r="CW156" s="77"/>
      <c r="CX156" s="77"/>
      <c r="CY156" s="77"/>
      <c r="CZ156" s="77"/>
      <c r="DA156" s="77"/>
      <c r="DB156" s="43"/>
      <c r="DC156" s="43"/>
      <c r="DD156" s="43"/>
      <c r="DE156" s="43"/>
      <c r="DF156" s="43"/>
      <c r="DG156" s="43"/>
      <c r="DH156" s="43"/>
      <c r="DI156" s="43"/>
      <c r="DJ156" s="43"/>
      <c r="DK156" s="43"/>
      <c r="DL156" s="43"/>
      <c r="DM156" s="43"/>
      <c r="DN156" s="43"/>
      <c r="DO156" s="43"/>
      <c r="DP156" s="43"/>
    </row>
    <row r="157" spans="1:120" x14ac:dyDescent="0.15">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c r="BW157" s="77"/>
      <c r="BX157" s="77"/>
      <c r="BY157" s="77"/>
      <c r="BZ157" s="77"/>
      <c r="CA157" s="77"/>
      <c r="CB157" s="77"/>
      <c r="CC157" s="77"/>
      <c r="CD157" s="77"/>
      <c r="CE157" s="77"/>
      <c r="CF157" s="77"/>
      <c r="CG157" s="77"/>
      <c r="CH157" s="77"/>
      <c r="CI157" s="77"/>
      <c r="CJ157" s="77"/>
      <c r="CK157" s="77"/>
      <c r="CL157" s="77"/>
      <c r="CM157" s="77"/>
      <c r="CN157" s="77"/>
      <c r="CO157" s="77"/>
      <c r="CP157" s="77"/>
      <c r="CQ157" s="77"/>
      <c r="CR157" s="77"/>
      <c r="CS157" s="77"/>
      <c r="CT157" s="77"/>
      <c r="CU157" s="77"/>
      <c r="CV157" s="77"/>
      <c r="CW157" s="77"/>
      <c r="CX157" s="77"/>
      <c r="CY157" s="77"/>
      <c r="CZ157" s="77"/>
      <c r="DA157" s="77"/>
      <c r="DB157" s="43"/>
      <c r="DC157" s="43"/>
      <c r="DD157" s="43"/>
      <c r="DE157" s="43"/>
      <c r="DF157" s="43"/>
      <c r="DG157" s="43"/>
      <c r="DH157" s="43"/>
      <c r="DI157" s="43"/>
      <c r="DJ157" s="43"/>
      <c r="DK157" s="43"/>
      <c r="DL157" s="43"/>
      <c r="DM157" s="43"/>
      <c r="DN157" s="43"/>
      <c r="DO157" s="43"/>
      <c r="DP157" s="43"/>
    </row>
    <row r="158" spans="1:120" x14ac:dyDescent="0.15">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c r="BW158" s="77"/>
      <c r="BX158" s="77"/>
      <c r="BY158" s="77"/>
      <c r="BZ158" s="77"/>
      <c r="CA158" s="77"/>
      <c r="CB158" s="77"/>
      <c r="CC158" s="77"/>
      <c r="CD158" s="77"/>
      <c r="CE158" s="77"/>
      <c r="CF158" s="77"/>
      <c r="CG158" s="77"/>
      <c r="CH158" s="77"/>
      <c r="CI158" s="77"/>
      <c r="CJ158" s="77"/>
      <c r="CK158" s="77"/>
      <c r="CL158" s="77"/>
      <c r="CM158" s="77"/>
      <c r="CN158" s="77"/>
      <c r="CO158" s="77"/>
      <c r="CP158" s="77"/>
      <c r="CQ158" s="77"/>
      <c r="CR158" s="77"/>
      <c r="CS158" s="77"/>
      <c r="CT158" s="77"/>
      <c r="CU158" s="77"/>
      <c r="CV158" s="77"/>
      <c r="CW158" s="77"/>
      <c r="CX158" s="77"/>
      <c r="CY158" s="77"/>
      <c r="CZ158" s="77"/>
      <c r="DA158" s="77"/>
      <c r="DB158" s="43"/>
      <c r="DC158" s="43"/>
      <c r="DD158" s="43"/>
      <c r="DE158" s="43"/>
      <c r="DF158" s="43"/>
      <c r="DG158" s="43"/>
      <c r="DH158" s="43"/>
      <c r="DI158" s="43"/>
      <c r="DJ158" s="43"/>
      <c r="DK158" s="43"/>
      <c r="DL158" s="43"/>
      <c r="DM158" s="43"/>
      <c r="DN158" s="43"/>
      <c r="DO158" s="43"/>
      <c r="DP158" s="43"/>
    </row>
    <row r="159" spans="1:120" x14ac:dyDescent="0.15">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c r="BW159" s="77"/>
      <c r="BX159" s="77"/>
      <c r="BY159" s="77"/>
      <c r="BZ159" s="77"/>
      <c r="CA159" s="77"/>
      <c r="CB159" s="77"/>
      <c r="CC159" s="77"/>
      <c r="CD159" s="77"/>
      <c r="CE159" s="77"/>
      <c r="CF159" s="77"/>
      <c r="CG159" s="77"/>
      <c r="CH159" s="77"/>
      <c r="CI159" s="77"/>
      <c r="CJ159" s="77"/>
      <c r="CK159" s="77"/>
      <c r="CL159" s="77"/>
      <c r="CM159" s="77"/>
      <c r="CN159" s="77"/>
      <c r="CO159" s="77"/>
      <c r="CP159" s="77"/>
      <c r="CQ159" s="77"/>
      <c r="CR159" s="77"/>
      <c r="CS159" s="77"/>
      <c r="CT159" s="77"/>
      <c r="CU159" s="77"/>
      <c r="CV159" s="77"/>
      <c r="CW159" s="77"/>
      <c r="CX159" s="77"/>
      <c r="CY159" s="77"/>
      <c r="CZ159" s="77"/>
      <c r="DA159" s="77"/>
      <c r="DB159" s="43"/>
      <c r="DC159" s="43"/>
      <c r="DD159" s="43"/>
      <c r="DE159" s="43"/>
      <c r="DF159" s="43"/>
      <c r="DG159" s="43"/>
      <c r="DH159" s="43"/>
      <c r="DI159" s="43"/>
      <c r="DJ159" s="43"/>
      <c r="DK159" s="43"/>
      <c r="DL159" s="43"/>
      <c r="DM159" s="43"/>
      <c r="DN159" s="43"/>
      <c r="DO159" s="43"/>
      <c r="DP159" s="43"/>
    </row>
    <row r="160" spans="1:120" x14ac:dyDescent="0.15">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c r="BW160" s="77"/>
      <c r="BX160" s="77"/>
      <c r="BY160" s="77"/>
      <c r="BZ160" s="77"/>
      <c r="CA160" s="77"/>
      <c r="CB160" s="77"/>
      <c r="CC160" s="77"/>
      <c r="CD160" s="77"/>
      <c r="CE160" s="77"/>
      <c r="CF160" s="77"/>
      <c r="CG160" s="77"/>
      <c r="CH160" s="77"/>
      <c r="CI160" s="77"/>
      <c r="CJ160" s="77"/>
      <c r="CK160" s="77"/>
      <c r="CL160" s="77"/>
      <c r="CM160" s="77"/>
      <c r="CN160" s="77"/>
      <c r="CO160" s="77"/>
      <c r="CP160" s="77"/>
      <c r="CQ160" s="77"/>
      <c r="CR160" s="77"/>
      <c r="CS160" s="77"/>
      <c r="CT160" s="77"/>
      <c r="CU160" s="77"/>
      <c r="CV160" s="77"/>
      <c r="CW160" s="77"/>
      <c r="CX160" s="77"/>
      <c r="CY160" s="77"/>
      <c r="CZ160" s="77"/>
      <c r="DA160" s="77"/>
      <c r="DB160" s="43"/>
      <c r="DC160" s="43"/>
      <c r="DD160" s="43"/>
      <c r="DE160" s="43"/>
      <c r="DF160" s="43"/>
      <c r="DG160" s="43"/>
      <c r="DH160" s="43"/>
      <c r="DI160" s="43"/>
      <c r="DJ160" s="43"/>
      <c r="DK160" s="43"/>
      <c r="DL160" s="43"/>
      <c r="DM160" s="43"/>
      <c r="DN160" s="43"/>
      <c r="DO160" s="43"/>
      <c r="DP160" s="43"/>
    </row>
    <row r="161" spans="1:120" x14ac:dyDescent="0.15">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c r="BW161" s="77"/>
      <c r="BX161" s="77"/>
      <c r="BY161" s="77"/>
      <c r="BZ161" s="77"/>
      <c r="CA161" s="77"/>
      <c r="CB161" s="77"/>
      <c r="CC161" s="77"/>
      <c r="CD161" s="77"/>
      <c r="CE161" s="77"/>
      <c r="CF161" s="77"/>
      <c r="CG161" s="77"/>
      <c r="CH161" s="77"/>
      <c r="CI161" s="77"/>
      <c r="CJ161" s="77"/>
      <c r="CK161" s="77"/>
      <c r="CL161" s="77"/>
      <c r="CM161" s="77"/>
      <c r="CN161" s="77"/>
      <c r="CO161" s="77"/>
      <c r="CP161" s="77"/>
      <c r="CQ161" s="77"/>
      <c r="CR161" s="77"/>
      <c r="CS161" s="77"/>
      <c r="CT161" s="77"/>
      <c r="CU161" s="77"/>
      <c r="CV161" s="77"/>
      <c r="CW161" s="77"/>
      <c r="CX161" s="77"/>
      <c r="CY161" s="77"/>
      <c r="CZ161" s="77"/>
      <c r="DA161" s="77"/>
      <c r="DB161" s="43"/>
      <c r="DC161" s="43"/>
      <c r="DD161" s="43"/>
      <c r="DE161" s="43"/>
      <c r="DF161" s="43"/>
      <c r="DG161" s="43"/>
      <c r="DH161" s="43"/>
      <c r="DI161" s="43"/>
      <c r="DJ161" s="43"/>
      <c r="DK161" s="43"/>
      <c r="DL161" s="43"/>
      <c r="DM161" s="43"/>
      <c r="DN161" s="43"/>
      <c r="DO161" s="43"/>
      <c r="DP161" s="43"/>
    </row>
    <row r="162" spans="1:120" x14ac:dyDescent="0.15">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c r="BW162" s="77"/>
      <c r="BX162" s="77"/>
      <c r="BY162" s="77"/>
      <c r="BZ162" s="77"/>
      <c r="CA162" s="77"/>
      <c r="CB162" s="77"/>
      <c r="CC162" s="77"/>
      <c r="CD162" s="77"/>
      <c r="CE162" s="77"/>
      <c r="CF162" s="77"/>
      <c r="CG162" s="77"/>
      <c r="CH162" s="77"/>
      <c r="CI162" s="77"/>
      <c r="CJ162" s="77"/>
      <c r="CK162" s="77"/>
      <c r="CL162" s="77"/>
      <c r="CM162" s="77"/>
      <c r="CN162" s="77"/>
      <c r="CO162" s="77"/>
      <c r="CP162" s="77"/>
      <c r="CQ162" s="77"/>
      <c r="CR162" s="77"/>
      <c r="CS162" s="77"/>
      <c r="CT162" s="77"/>
      <c r="CU162" s="77"/>
      <c r="CV162" s="77"/>
      <c r="CW162" s="77"/>
      <c r="CX162" s="77"/>
      <c r="CY162" s="77"/>
      <c r="CZ162" s="77"/>
      <c r="DA162" s="77"/>
      <c r="DB162" s="43"/>
      <c r="DC162" s="43"/>
      <c r="DD162" s="43"/>
      <c r="DE162" s="43"/>
      <c r="DF162" s="43"/>
      <c r="DG162" s="43"/>
      <c r="DH162" s="43"/>
      <c r="DI162" s="43"/>
      <c r="DJ162" s="43"/>
      <c r="DK162" s="43"/>
      <c r="DL162" s="43"/>
      <c r="DM162" s="43"/>
      <c r="DN162" s="43"/>
      <c r="DO162" s="43"/>
      <c r="DP162" s="43"/>
    </row>
    <row r="163" spans="1:120" x14ac:dyDescent="0.15">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c r="BW163" s="77"/>
      <c r="BX163" s="77"/>
      <c r="BY163" s="77"/>
      <c r="BZ163" s="77"/>
      <c r="CA163" s="77"/>
      <c r="CB163" s="77"/>
      <c r="CC163" s="77"/>
      <c r="CD163" s="77"/>
      <c r="CE163" s="77"/>
      <c r="CF163" s="77"/>
      <c r="CG163" s="77"/>
      <c r="CH163" s="77"/>
      <c r="CI163" s="77"/>
      <c r="CJ163" s="77"/>
      <c r="CK163" s="77"/>
      <c r="CL163" s="77"/>
      <c r="CM163" s="77"/>
      <c r="CN163" s="77"/>
      <c r="CO163" s="77"/>
      <c r="CP163" s="77"/>
      <c r="CQ163" s="77"/>
      <c r="CR163" s="77"/>
      <c r="CS163" s="77"/>
      <c r="CT163" s="77"/>
      <c r="CU163" s="77"/>
      <c r="CV163" s="77"/>
      <c r="CW163" s="77"/>
      <c r="CX163" s="77"/>
      <c r="CY163" s="77"/>
      <c r="CZ163" s="77"/>
      <c r="DA163" s="77"/>
      <c r="DB163" s="43"/>
      <c r="DC163" s="43"/>
      <c r="DD163" s="43"/>
      <c r="DE163" s="43"/>
      <c r="DF163" s="43"/>
      <c r="DG163" s="43"/>
      <c r="DH163" s="43"/>
      <c r="DI163" s="43"/>
      <c r="DJ163" s="43"/>
      <c r="DK163" s="43"/>
      <c r="DL163" s="43"/>
      <c r="DM163" s="43"/>
      <c r="DN163" s="43"/>
      <c r="DO163" s="43"/>
      <c r="DP163" s="43"/>
    </row>
    <row r="164" spans="1:120" x14ac:dyDescent="0.15">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c r="BW164" s="77"/>
      <c r="BX164" s="77"/>
      <c r="BY164" s="77"/>
      <c r="BZ164" s="77"/>
      <c r="CA164" s="77"/>
      <c r="CB164" s="77"/>
      <c r="CC164" s="77"/>
      <c r="CD164" s="77"/>
      <c r="CE164" s="77"/>
      <c r="CF164" s="77"/>
      <c r="CG164" s="77"/>
      <c r="CH164" s="77"/>
      <c r="CI164" s="77"/>
      <c r="CJ164" s="77"/>
      <c r="CK164" s="77"/>
      <c r="CL164" s="77"/>
      <c r="CM164" s="77"/>
      <c r="CN164" s="77"/>
      <c r="CO164" s="77"/>
      <c r="CP164" s="77"/>
      <c r="CQ164" s="77"/>
      <c r="CR164" s="77"/>
      <c r="CS164" s="77"/>
      <c r="CT164" s="77"/>
      <c r="CU164" s="77"/>
      <c r="CV164" s="77"/>
      <c r="CW164" s="77"/>
      <c r="CX164" s="77"/>
      <c r="CY164" s="77"/>
      <c r="CZ164" s="77"/>
      <c r="DA164" s="77"/>
      <c r="DB164" s="43"/>
      <c r="DC164" s="43"/>
      <c r="DD164" s="43"/>
      <c r="DE164" s="43"/>
      <c r="DF164" s="43"/>
      <c r="DG164" s="43"/>
      <c r="DH164" s="43"/>
      <c r="DI164" s="43"/>
      <c r="DJ164" s="43"/>
      <c r="DK164" s="43"/>
      <c r="DL164" s="43"/>
      <c r="DM164" s="43"/>
      <c r="DN164" s="43"/>
      <c r="DO164" s="43"/>
      <c r="DP164" s="43"/>
    </row>
    <row r="165" spans="1:120" x14ac:dyDescent="0.1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c r="BW165" s="77"/>
      <c r="BX165" s="77"/>
      <c r="BY165" s="77"/>
      <c r="BZ165" s="77"/>
      <c r="CA165" s="77"/>
      <c r="CB165" s="77"/>
      <c r="CC165" s="77"/>
      <c r="CD165" s="77"/>
      <c r="CE165" s="77"/>
      <c r="CF165" s="77"/>
      <c r="CG165" s="77"/>
      <c r="CH165" s="77"/>
      <c r="CI165" s="77"/>
      <c r="CJ165" s="77"/>
      <c r="CK165" s="77"/>
      <c r="CL165" s="77"/>
      <c r="CM165" s="77"/>
      <c r="CN165" s="77"/>
      <c r="CO165" s="77"/>
      <c r="CP165" s="77"/>
      <c r="CQ165" s="77"/>
      <c r="CR165" s="77"/>
      <c r="CS165" s="77"/>
      <c r="CT165" s="77"/>
      <c r="CU165" s="77"/>
      <c r="CV165" s="77"/>
      <c r="CW165" s="77"/>
      <c r="CX165" s="77"/>
      <c r="CY165" s="77"/>
      <c r="CZ165" s="77"/>
      <c r="DA165" s="77"/>
      <c r="DB165" s="43"/>
      <c r="DC165" s="43"/>
      <c r="DD165" s="43"/>
      <c r="DE165" s="43"/>
      <c r="DF165" s="43"/>
      <c r="DG165" s="43"/>
      <c r="DH165" s="43"/>
      <c r="DI165" s="43"/>
      <c r="DJ165" s="43"/>
      <c r="DK165" s="43"/>
      <c r="DL165" s="43"/>
      <c r="DM165" s="43"/>
      <c r="DN165" s="43"/>
      <c r="DO165" s="43"/>
      <c r="DP165" s="43"/>
    </row>
    <row r="166" spans="1:120" x14ac:dyDescent="0.15">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c r="BW166" s="77"/>
      <c r="BX166" s="77"/>
      <c r="BY166" s="77"/>
      <c r="BZ166" s="77"/>
      <c r="CA166" s="77"/>
      <c r="CB166" s="77"/>
      <c r="CC166" s="77"/>
      <c r="CD166" s="77"/>
      <c r="CE166" s="77"/>
      <c r="CF166" s="77"/>
      <c r="CG166" s="77"/>
      <c r="CH166" s="77"/>
      <c r="CI166" s="77"/>
      <c r="CJ166" s="77"/>
      <c r="CK166" s="77"/>
      <c r="CL166" s="77"/>
      <c r="CM166" s="77"/>
      <c r="CN166" s="77"/>
      <c r="CO166" s="77"/>
      <c r="CP166" s="77"/>
      <c r="CQ166" s="77"/>
      <c r="CR166" s="77"/>
      <c r="CS166" s="77"/>
      <c r="CT166" s="77"/>
      <c r="CU166" s="77"/>
      <c r="CV166" s="77"/>
      <c r="CW166" s="77"/>
      <c r="CX166" s="77"/>
      <c r="CY166" s="77"/>
      <c r="CZ166" s="77"/>
      <c r="DA166" s="77"/>
      <c r="DB166" s="43"/>
      <c r="DC166" s="43"/>
      <c r="DD166" s="43"/>
      <c r="DE166" s="43"/>
      <c r="DF166" s="43"/>
      <c r="DG166" s="43"/>
      <c r="DH166" s="43"/>
      <c r="DI166" s="43"/>
      <c r="DJ166" s="43"/>
      <c r="DK166" s="43"/>
      <c r="DL166" s="43"/>
      <c r="DM166" s="43"/>
      <c r="DN166" s="43"/>
      <c r="DO166" s="43"/>
      <c r="DP166" s="43"/>
    </row>
    <row r="167" spans="1:120" x14ac:dyDescent="0.15">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c r="BW167" s="77"/>
      <c r="BX167" s="77"/>
      <c r="BY167" s="77"/>
      <c r="BZ167" s="77"/>
      <c r="CA167" s="77"/>
      <c r="CB167" s="77"/>
      <c r="CC167" s="77"/>
      <c r="CD167" s="77"/>
      <c r="CE167" s="77"/>
      <c r="CF167" s="77"/>
      <c r="CG167" s="77"/>
      <c r="CH167" s="77"/>
      <c r="CI167" s="77"/>
      <c r="CJ167" s="77"/>
      <c r="CK167" s="77"/>
      <c r="CL167" s="77"/>
      <c r="CM167" s="77"/>
      <c r="CN167" s="77"/>
      <c r="CO167" s="77"/>
      <c r="CP167" s="77"/>
      <c r="CQ167" s="77"/>
      <c r="CR167" s="77"/>
      <c r="CS167" s="77"/>
      <c r="CT167" s="77"/>
      <c r="CU167" s="77"/>
      <c r="CV167" s="77"/>
      <c r="CW167" s="77"/>
      <c r="CX167" s="77"/>
      <c r="CY167" s="77"/>
      <c r="CZ167" s="77"/>
      <c r="DA167" s="77"/>
      <c r="DB167" s="43"/>
      <c r="DC167" s="43"/>
      <c r="DD167" s="43"/>
      <c r="DE167" s="43"/>
      <c r="DF167" s="43"/>
      <c r="DG167" s="43"/>
      <c r="DH167" s="43"/>
      <c r="DI167" s="43"/>
      <c r="DJ167" s="43"/>
      <c r="DK167" s="43"/>
      <c r="DL167" s="43"/>
      <c r="DM167" s="43"/>
      <c r="DN167" s="43"/>
      <c r="DO167" s="43"/>
      <c r="DP167" s="43"/>
    </row>
    <row r="168" spans="1:120" x14ac:dyDescent="0.15">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c r="BW168" s="77"/>
      <c r="BX168" s="77"/>
      <c r="BY168" s="77"/>
      <c r="BZ168" s="77"/>
      <c r="CA168" s="77"/>
      <c r="CB168" s="77"/>
      <c r="CC168" s="77"/>
      <c r="CD168" s="77"/>
      <c r="CE168" s="77"/>
      <c r="CF168" s="77"/>
      <c r="CG168" s="77"/>
      <c r="CH168" s="77"/>
      <c r="CI168" s="77"/>
      <c r="CJ168" s="77"/>
      <c r="CK168" s="77"/>
      <c r="CL168" s="77"/>
      <c r="CM168" s="77"/>
      <c r="CN168" s="77"/>
      <c r="CO168" s="77"/>
      <c r="CP168" s="77"/>
      <c r="CQ168" s="77"/>
      <c r="CR168" s="77"/>
      <c r="CS168" s="77"/>
      <c r="CT168" s="77"/>
      <c r="CU168" s="77"/>
      <c r="CV168" s="77"/>
      <c r="CW168" s="77"/>
      <c r="CX168" s="77"/>
      <c r="CY168" s="77"/>
      <c r="CZ168" s="77"/>
      <c r="DA168" s="77"/>
      <c r="DB168" s="43"/>
      <c r="DC168" s="43"/>
      <c r="DD168" s="43"/>
      <c r="DE168" s="43"/>
      <c r="DF168" s="43"/>
      <c r="DG168" s="43"/>
      <c r="DH168" s="43"/>
      <c r="DI168" s="43"/>
      <c r="DJ168" s="43"/>
      <c r="DK168" s="43"/>
      <c r="DL168" s="43"/>
      <c r="DM168" s="43"/>
      <c r="DN168" s="43"/>
      <c r="DO168" s="43"/>
      <c r="DP168" s="43"/>
    </row>
    <row r="169" spans="1:120" x14ac:dyDescent="0.15">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c r="BW169" s="77"/>
      <c r="BX169" s="77"/>
      <c r="BY169" s="77"/>
      <c r="BZ169" s="77"/>
      <c r="CA169" s="77"/>
      <c r="CB169" s="77"/>
      <c r="CC169" s="77"/>
      <c r="CD169" s="77"/>
      <c r="CE169" s="77"/>
      <c r="CF169" s="77"/>
      <c r="CG169" s="77"/>
      <c r="CH169" s="77"/>
      <c r="CI169" s="77"/>
      <c r="CJ169" s="77"/>
      <c r="CK169" s="77"/>
      <c r="CL169" s="77"/>
      <c r="CM169" s="77"/>
      <c r="CN169" s="77"/>
      <c r="CO169" s="77"/>
      <c r="CP169" s="77"/>
      <c r="CQ169" s="77"/>
      <c r="CR169" s="77"/>
      <c r="CS169" s="77"/>
      <c r="CT169" s="77"/>
      <c r="CU169" s="77"/>
      <c r="CV169" s="77"/>
      <c r="CW169" s="77"/>
      <c r="CX169" s="77"/>
      <c r="CY169" s="77"/>
      <c r="CZ169" s="77"/>
      <c r="DA169" s="77"/>
      <c r="DB169" s="43"/>
      <c r="DC169" s="43"/>
      <c r="DD169" s="43"/>
      <c r="DE169" s="43"/>
      <c r="DF169" s="43"/>
      <c r="DG169" s="43"/>
      <c r="DH169" s="43"/>
      <c r="DI169" s="43"/>
      <c r="DJ169" s="43"/>
      <c r="DK169" s="43"/>
      <c r="DL169" s="43"/>
      <c r="DM169" s="43"/>
      <c r="DN169" s="43"/>
      <c r="DO169" s="43"/>
      <c r="DP169" s="43"/>
    </row>
    <row r="170" spans="1:120" x14ac:dyDescent="0.15">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c r="BW170" s="77"/>
      <c r="BX170" s="77"/>
      <c r="BY170" s="77"/>
      <c r="BZ170" s="77"/>
      <c r="CA170" s="77"/>
      <c r="CB170" s="77"/>
      <c r="CC170" s="77"/>
      <c r="CD170" s="77"/>
      <c r="CE170" s="77"/>
      <c r="CF170" s="77"/>
      <c r="CG170" s="77"/>
      <c r="CH170" s="77"/>
      <c r="CI170" s="77"/>
      <c r="CJ170" s="77"/>
      <c r="CK170" s="77"/>
      <c r="CL170" s="77"/>
      <c r="CM170" s="77"/>
      <c r="CN170" s="77"/>
      <c r="CO170" s="77"/>
      <c r="CP170" s="77"/>
      <c r="CQ170" s="77"/>
      <c r="CR170" s="77"/>
      <c r="CS170" s="77"/>
      <c r="CT170" s="77"/>
      <c r="CU170" s="77"/>
      <c r="CV170" s="77"/>
      <c r="CW170" s="77"/>
      <c r="CX170" s="77"/>
      <c r="CY170" s="77"/>
      <c r="CZ170" s="77"/>
      <c r="DA170" s="77"/>
      <c r="DB170" s="43"/>
      <c r="DC170" s="43"/>
      <c r="DD170" s="43"/>
      <c r="DE170" s="43"/>
      <c r="DF170" s="43"/>
      <c r="DG170" s="43"/>
      <c r="DH170" s="43"/>
      <c r="DI170" s="43"/>
      <c r="DJ170" s="43"/>
      <c r="DK170" s="43"/>
      <c r="DL170" s="43"/>
      <c r="DM170" s="43"/>
      <c r="DN170" s="43"/>
      <c r="DO170" s="43"/>
      <c r="DP170" s="43"/>
    </row>
    <row r="171" spans="1:120" x14ac:dyDescent="0.15">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c r="BW171" s="77"/>
      <c r="BX171" s="77"/>
      <c r="BY171" s="77"/>
      <c r="BZ171" s="77"/>
      <c r="CA171" s="77"/>
      <c r="CB171" s="77"/>
      <c r="CC171" s="77"/>
      <c r="CD171" s="77"/>
      <c r="CE171" s="77"/>
      <c r="CF171" s="77"/>
      <c r="CG171" s="77"/>
      <c r="CH171" s="77"/>
      <c r="CI171" s="77"/>
      <c r="CJ171" s="77"/>
      <c r="CK171" s="77"/>
      <c r="CL171" s="77"/>
      <c r="CM171" s="77"/>
      <c r="CN171" s="77"/>
      <c r="CO171" s="77"/>
      <c r="CP171" s="77"/>
      <c r="CQ171" s="77"/>
      <c r="CR171" s="77"/>
      <c r="CS171" s="77"/>
      <c r="CT171" s="77"/>
      <c r="CU171" s="77"/>
      <c r="CV171" s="77"/>
      <c r="CW171" s="77"/>
      <c r="CX171" s="77"/>
      <c r="CY171" s="77"/>
      <c r="CZ171" s="77"/>
      <c r="DA171" s="77"/>
      <c r="DB171" s="43"/>
      <c r="DC171" s="43"/>
      <c r="DD171" s="43"/>
      <c r="DE171" s="43"/>
      <c r="DF171" s="43"/>
      <c r="DG171" s="43"/>
      <c r="DH171" s="43"/>
      <c r="DI171" s="43"/>
      <c r="DJ171" s="43"/>
      <c r="DK171" s="43"/>
      <c r="DL171" s="43"/>
      <c r="DM171" s="43"/>
      <c r="DN171" s="43"/>
      <c r="DO171" s="43"/>
      <c r="DP171" s="43"/>
    </row>
    <row r="172" spans="1:120" x14ac:dyDescent="0.15">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c r="BW172" s="77"/>
      <c r="BX172" s="77"/>
      <c r="BY172" s="77"/>
      <c r="BZ172" s="77"/>
      <c r="CA172" s="77"/>
      <c r="CB172" s="77"/>
      <c r="CC172" s="77"/>
      <c r="CD172" s="77"/>
      <c r="CE172" s="77"/>
      <c r="CF172" s="77"/>
      <c r="CG172" s="77"/>
      <c r="CH172" s="77"/>
      <c r="CI172" s="77"/>
      <c r="CJ172" s="77"/>
      <c r="CK172" s="77"/>
      <c r="CL172" s="77"/>
      <c r="CM172" s="77"/>
      <c r="CN172" s="77"/>
      <c r="CO172" s="77"/>
      <c r="CP172" s="77"/>
      <c r="CQ172" s="77"/>
      <c r="CR172" s="77"/>
      <c r="CS172" s="77"/>
      <c r="CT172" s="77"/>
      <c r="CU172" s="77"/>
      <c r="CV172" s="77"/>
      <c r="CW172" s="77"/>
      <c r="CX172" s="77"/>
      <c r="CY172" s="77"/>
      <c r="CZ172" s="77"/>
      <c r="DA172" s="77"/>
      <c r="DB172" s="43"/>
      <c r="DC172" s="43"/>
      <c r="DD172" s="43"/>
      <c r="DE172" s="43"/>
      <c r="DF172" s="43"/>
      <c r="DG172" s="43"/>
      <c r="DH172" s="43"/>
      <c r="DI172" s="43"/>
      <c r="DJ172" s="43"/>
      <c r="DK172" s="43"/>
      <c r="DL172" s="43"/>
      <c r="DM172" s="43"/>
      <c r="DN172" s="43"/>
      <c r="DO172" s="43"/>
      <c r="DP172" s="43"/>
    </row>
    <row r="173" spans="1:120" x14ac:dyDescent="0.15">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43"/>
      <c r="DC173" s="43"/>
      <c r="DD173" s="43"/>
      <c r="DE173" s="43"/>
      <c r="DF173" s="43"/>
      <c r="DG173" s="43"/>
      <c r="DH173" s="43"/>
      <c r="DI173" s="43"/>
      <c r="DJ173" s="43"/>
      <c r="DK173" s="43"/>
      <c r="DL173" s="43"/>
      <c r="DM173" s="43"/>
      <c r="DN173" s="43"/>
      <c r="DO173" s="43"/>
      <c r="DP173" s="43"/>
    </row>
    <row r="174" spans="1:120" x14ac:dyDescent="0.15">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c r="BW174" s="77"/>
      <c r="BX174" s="77"/>
      <c r="BY174" s="77"/>
      <c r="BZ174" s="77"/>
      <c r="CA174" s="77"/>
      <c r="CB174" s="77"/>
      <c r="CC174" s="77"/>
      <c r="CD174" s="77"/>
      <c r="CE174" s="77"/>
      <c r="CF174" s="77"/>
      <c r="CG174" s="77"/>
      <c r="CH174" s="77"/>
      <c r="CI174" s="77"/>
      <c r="CJ174" s="77"/>
      <c r="CK174" s="77"/>
      <c r="CL174" s="77"/>
      <c r="CM174" s="77"/>
      <c r="CN174" s="77"/>
      <c r="CO174" s="77"/>
      <c r="CP174" s="77"/>
      <c r="CQ174" s="77"/>
      <c r="CR174" s="77"/>
      <c r="CS174" s="77"/>
      <c r="CT174" s="77"/>
      <c r="CU174" s="77"/>
      <c r="CV174" s="77"/>
      <c r="CW174" s="77"/>
      <c r="CX174" s="77"/>
      <c r="CY174" s="77"/>
      <c r="CZ174" s="77"/>
      <c r="DA174" s="77"/>
      <c r="DB174" s="43"/>
      <c r="DC174" s="43"/>
      <c r="DD174" s="43"/>
      <c r="DE174" s="43"/>
      <c r="DF174" s="43"/>
      <c r="DG174" s="43"/>
      <c r="DH174" s="43"/>
      <c r="DI174" s="43"/>
      <c r="DJ174" s="43"/>
      <c r="DK174" s="43"/>
      <c r="DL174" s="43"/>
      <c r="DM174" s="43"/>
      <c r="DN174" s="43"/>
      <c r="DO174" s="43"/>
      <c r="DP174" s="43"/>
    </row>
    <row r="175" spans="1:120" x14ac:dyDescent="0.1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c r="BW175" s="77"/>
      <c r="BX175" s="77"/>
      <c r="BY175" s="77"/>
      <c r="BZ175" s="77"/>
      <c r="CA175" s="77"/>
      <c r="CB175" s="77"/>
      <c r="CC175" s="77"/>
      <c r="CD175" s="77"/>
      <c r="CE175" s="77"/>
      <c r="CF175" s="77"/>
      <c r="CG175" s="77"/>
      <c r="CH175" s="77"/>
      <c r="CI175" s="77"/>
      <c r="CJ175" s="77"/>
      <c r="CK175" s="77"/>
      <c r="CL175" s="77"/>
      <c r="CM175" s="77"/>
      <c r="CN175" s="77"/>
      <c r="CO175" s="77"/>
      <c r="CP175" s="77"/>
      <c r="CQ175" s="77"/>
      <c r="CR175" s="77"/>
      <c r="CS175" s="77"/>
      <c r="CT175" s="77"/>
      <c r="CU175" s="77"/>
      <c r="CV175" s="77"/>
      <c r="CW175" s="77"/>
      <c r="CX175" s="77"/>
      <c r="CY175" s="77"/>
      <c r="CZ175" s="77"/>
      <c r="DA175" s="77"/>
      <c r="DB175" s="43"/>
      <c r="DC175" s="43"/>
      <c r="DD175" s="43"/>
      <c r="DE175" s="43"/>
      <c r="DF175" s="43"/>
      <c r="DG175" s="43"/>
      <c r="DH175" s="43"/>
      <c r="DI175" s="43"/>
      <c r="DJ175" s="43"/>
      <c r="DK175" s="43"/>
      <c r="DL175" s="43"/>
      <c r="DM175" s="43"/>
      <c r="DN175" s="43"/>
      <c r="DO175" s="43"/>
      <c r="DP175" s="43"/>
    </row>
    <row r="176" spans="1:120" x14ac:dyDescent="0.15">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c r="BW176" s="77"/>
      <c r="BX176" s="77"/>
      <c r="BY176" s="77"/>
      <c r="BZ176" s="77"/>
      <c r="CA176" s="77"/>
      <c r="CB176" s="77"/>
      <c r="CC176" s="77"/>
      <c r="CD176" s="77"/>
      <c r="CE176" s="77"/>
      <c r="CF176" s="77"/>
      <c r="CG176" s="77"/>
      <c r="CH176" s="77"/>
      <c r="CI176" s="77"/>
      <c r="CJ176" s="77"/>
      <c r="CK176" s="77"/>
      <c r="CL176" s="77"/>
      <c r="CM176" s="77"/>
      <c r="CN176" s="77"/>
      <c r="CO176" s="77"/>
      <c r="CP176" s="77"/>
      <c r="CQ176" s="77"/>
      <c r="CR176" s="77"/>
      <c r="CS176" s="77"/>
      <c r="CT176" s="77"/>
      <c r="CU176" s="77"/>
      <c r="CV176" s="77"/>
      <c r="CW176" s="77"/>
      <c r="CX176" s="77"/>
      <c r="CY176" s="77"/>
      <c r="CZ176" s="77"/>
      <c r="DA176" s="77"/>
      <c r="DB176" s="43"/>
      <c r="DC176" s="43"/>
      <c r="DD176" s="43"/>
      <c r="DE176" s="43"/>
      <c r="DF176" s="43"/>
      <c r="DG176" s="43"/>
      <c r="DH176" s="43"/>
      <c r="DI176" s="43"/>
      <c r="DJ176" s="43"/>
      <c r="DK176" s="43"/>
      <c r="DL176" s="43"/>
      <c r="DM176" s="43"/>
      <c r="DN176" s="43"/>
      <c r="DO176" s="43"/>
      <c r="DP176" s="43"/>
    </row>
    <row r="177" spans="1:120" x14ac:dyDescent="0.15">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c r="BW177" s="77"/>
      <c r="BX177" s="77"/>
      <c r="BY177" s="77"/>
      <c r="BZ177" s="77"/>
      <c r="CA177" s="77"/>
      <c r="CB177" s="77"/>
      <c r="CC177" s="77"/>
      <c r="CD177" s="77"/>
      <c r="CE177" s="77"/>
      <c r="CF177" s="77"/>
      <c r="CG177" s="77"/>
      <c r="CH177" s="77"/>
      <c r="CI177" s="77"/>
      <c r="CJ177" s="77"/>
      <c r="CK177" s="77"/>
      <c r="CL177" s="77"/>
      <c r="CM177" s="77"/>
      <c r="CN177" s="77"/>
      <c r="CO177" s="77"/>
      <c r="CP177" s="77"/>
      <c r="CQ177" s="77"/>
      <c r="CR177" s="77"/>
      <c r="CS177" s="77"/>
      <c r="CT177" s="77"/>
      <c r="CU177" s="77"/>
      <c r="CV177" s="77"/>
      <c r="CW177" s="77"/>
      <c r="CX177" s="77"/>
      <c r="CY177" s="77"/>
      <c r="CZ177" s="77"/>
      <c r="DA177" s="77"/>
      <c r="DB177" s="43"/>
      <c r="DC177" s="43"/>
      <c r="DD177" s="43"/>
      <c r="DE177" s="43"/>
      <c r="DF177" s="43"/>
      <c r="DG177" s="43"/>
      <c r="DH177" s="43"/>
      <c r="DI177" s="43"/>
      <c r="DJ177" s="43"/>
      <c r="DK177" s="43"/>
      <c r="DL177" s="43"/>
      <c r="DM177" s="43"/>
      <c r="DN177" s="43"/>
      <c r="DO177" s="43"/>
      <c r="DP177" s="43"/>
    </row>
    <row r="178" spans="1:120" x14ac:dyDescent="0.15">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c r="BW178" s="77"/>
      <c r="BX178" s="77"/>
      <c r="BY178" s="77"/>
      <c r="BZ178" s="77"/>
      <c r="CA178" s="77"/>
      <c r="CB178" s="77"/>
      <c r="CC178" s="77"/>
      <c r="CD178" s="77"/>
      <c r="CE178" s="77"/>
      <c r="CF178" s="77"/>
      <c r="CG178" s="77"/>
      <c r="CH178" s="77"/>
      <c r="CI178" s="77"/>
      <c r="CJ178" s="77"/>
      <c r="CK178" s="77"/>
      <c r="CL178" s="77"/>
      <c r="CM178" s="77"/>
      <c r="CN178" s="77"/>
      <c r="CO178" s="77"/>
      <c r="CP178" s="77"/>
      <c r="CQ178" s="77"/>
      <c r="CR178" s="77"/>
      <c r="CS178" s="77"/>
      <c r="CT178" s="77"/>
      <c r="CU178" s="77"/>
      <c r="CV178" s="77"/>
      <c r="CW178" s="77"/>
      <c r="CX178" s="77"/>
      <c r="CY178" s="77"/>
      <c r="CZ178" s="77"/>
      <c r="DA178" s="77"/>
      <c r="DB178" s="43"/>
      <c r="DC178" s="43"/>
      <c r="DD178" s="43"/>
      <c r="DE178" s="43"/>
      <c r="DF178" s="43"/>
      <c r="DG178" s="43"/>
      <c r="DH178" s="43"/>
      <c r="DI178" s="43"/>
      <c r="DJ178" s="43"/>
      <c r="DK178" s="43"/>
      <c r="DL178" s="43"/>
      <c r="DM178" s="43"/>
      <c r="DN178" s="43"/>
      <c r="DO178" s="43"/>
      <c r="DP178" s="43"/>
    </row>
    <row r="179" spans="1:120" x14ac:dyDescent="0.15">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c r="BW179" s="77"/>
      <c r="BX179" s="77"/>
      <c r="BY179" s="77"/>
      <c r="BZ179" s="77"/>
      <c r="CA179" s="77"/>
      <c r="CB179" s="77"/>
      <c r="CC179" s="77"/>
      <c r="CD179" s="77"/>
      <c r="CE179" s="77"/>
      <c r="CF179" s="77"/>
      <c r="CG179" s="77"/>
      <c r="CH179" s="77"/>
      <c r="CI179" s="77"/>
      <c r="CJ179" s="77"/>
      <c r="CK179" s="77"/>
      <c r="CL179" s="77"/>
      <c r="CM179" s="77"/>
      <c r="CN179" s="77"/>
      <c r="CO179" s="77"/>
      <c r="CP179" s="77"/>
      <c r="CQ179" s="77"/>
      <c r="CR179" s="77"/>
      <c r="CS179" s="77"/>
      <c r="CT179" s="77"/>
      <c r="CU179" s="77"/>
      <c r="CV179" s="77"/>
      <c r="CW179" s="77"/>
      <c r="CX179" s="77"/>
      <c r="CY179" s="77"/>
      <c r="CZ179" s="77"/>
      <c r="DA179" s="77"/>
      <c r="DB179" s="43"/>
      <c r="DC179" s="43"/>
      <c r="DD179" s="43"/>
      <c r="DE179" s="43"/>
      <c r="DF179" s="43"/>
      <c r="DG179" s="43"/>
      <c r="DH179" s="43"/>
      <c r="DI179" s="43"/>
      <c r="DJ179" s="43"/>
      <c r="DK179" s="43"/>
      <c r="DL179" s="43"/>
      <c r="DM179" s="43"/>
      <c r="DN179" s="43"/>
      <c r="DO179" s="43"/>
      <c r="DP179" s="43"/>
    </row>
    <row r="180" spans="1:120" x14ac:dyDescent="0.15">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c r="BW180" s="77"/>
      <c r="BX180" s="77"/>
      <c r="BY180" s="77"/>
      <c r="BZ180" s="77"/>
      <c r="CA180" s="77"/>
      <c r="CB180" s="77"/>
      <c r="CC180" s="77"/>
      <c r="CD180" s="77"/>
      <c r="CE180" s="77"/>
      <c r="CF180" s="77"/>
      <c r="CG180" s="77"/>
      <c r="CH180" s="77"/>
      <c r="CI180" s="77"/>
      <c r="CJ180" s="77"/>
      <c r="CK180" s="77"/>
      <c r="CL180" s="77"/>
      <c r="CM180" s="77"/>
      <c r="CN180" s="77"/>
      <c r="CO180" s="77"/>
      <c r="CP180" s="77"/>
      <c r="CQ180" s="77"/>
      <c r="CR180" s="77"/>
      <c r="CS180" s="77"/>
      <c r="CT180" s="77"/>
      <c r="CU180" s="77"/>
      <c r="CV180" s="77"/>
      <c r="CW180" s="77"/>
      <c r="CX180" s="77"/>
      <c r="CY180" s="77"/>
      <c r="CZ180" s="77"/>
      <c r="DA180" s="77"/>
      <c r="DB180" s="43"/>
      <c r="DC180" s="43"/>
      <c r="DD180" s="43"/>
      <c r="DE180" s="43"/>
      <c r="DF180" s="43"/>
      <c r="DG180" s="43"/>
      <c r="DH180" s="43"/>
      <c r="DI180" s="43"/>
      <c r="DJ180" s="43"/>
      <c r="DK180" s="43"/>
      <c r="DL180" s="43"/>
      <c r="DM180" s="43"/>
      <c r="DN180" s="43"/>
      <c r="DO180" s="43"/>
      <c r="DP180" s="43"/>
    </row>
    <row r="181" spans="1:120" x14ac:dyDescent="0.15">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c r="BW181" s="77"/>
      <c r="BX181" s="77"/>
      <c r="BY181" s="77"/>
      <c r="BZ181" s="77"/>
      <c r="CA181" s="77"/>
      <c r="CB181" s="77"/>
      <c r="CC181" s="77"/>
      <c r="CD181" s="77"/>
      <c r="CE181" s="77"/>
      <c r="CF181" s="77"/>
      <c r="CG181" s="77"/>
      <c r="CH181" s="77"/>
      <c r="CI181" s="77"/>
      <c r="CJ181" s="77"/>
      <c r="CK181" s="77"/>
      <c r="CL181" s="77"/>
      <c r="CM181" s="77"/>
      <c r="CN181" s="77"/>
      <c r="CO181" s="77"/>
      <c r="CP181" s="77"/>
      <c r="CQ181" s="77"/>
      <c r="CR181" s="77"/>
      <c r="CS181" s="77"/>
      <c r="CT181" s="77"/>
      <c r="CU181" s="77"/>
      <c r="CV181" s="77"/>
      <c r="CW181" s="77"/>
      <c r="CX181" s="77"/>
      <c r="CY181" s="77"/>
      <c r="CZ181" s="77"/>
      <c r="DA181" s="77"/>
      <c r="DB181" s="43"/>
      <c r="DC181" s="43"/>
      <c r="DD181" s="43"/>
      <c r="DE181" s="43"/>
      <c r="DF181" s="43"/>
      <c r="DG181" s="43"/>
      <c r="DH181" s="43"/>
      <c r="DI181" s="43"/>
      <c r="DJ181" s="43"/>
      <c r="DK181" s="43"/>
      <c r="DL181" s="43"/>
      <c r="DM181" s="43"/>
      <c r="DN181" s="43"/>
      <c r="DO181" s="43"/>
      <c r="DP181" s="43"/>
    </row>
    <row r="182" spans="1:120" x14ac:dyDescent="0.15">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c r="BW182" s="77"/>
      <c r="BX182" s="77"/>
      <c r="BY182" s="77"/>
      <c r="BZ182" s="77"/>
      <c r="CA182" s="77"/>
      <c r="CB182" s="77"/>
      <c r="CC182" s="77"/>
      <c r="CD182" s="77"/>
      <c r="CE182" s="77"/>
      <c r="CF182" s="77"/>
      <c r="CG182" s="77"/>
      <c r="CH182" s="77"/>
      <c r="CI182" s="77"/>
      <c r="CJ182" s="77"/>
      <c r="CK182" s="77"/>
      <c r="CL182" s="77"/>
      <c r="CM182" s="77"/>
      <c r="CN182" s="77"/>
      <c r="CO182" s="77"/>
      <c r="CP182" s="77"/>
      <c r="CQ182" s="77"/>
      <c r="CR182" s="77"/>
      <c r="CS182" s="77"/>
      <c r="CT182" s="77"/>
      <c r="CU182" s="77"/>
      <c r="CV182" s="77"/>
      <c r="CW182" s="77"/>
      <c r="CX182" s="77"/>
      <c r="CY182" s="77"/>
      <c r="CZ182" s="77"/>
      <c r="DA182" s="77"/>
      <c r="DB182" s="43"/>
      <c r="DC182" s="43"/>
      <c r="DD182" s="43"/>
      <c r="DE182" s="43"/>
      <c r="DF182" s="43"/>
      <c r="DG182" s="43"/>
      <c r="DH182" s="43"/>
      <c r="DI182" s="43"/>
      <c r="DJ182" s="43"/>
      <c r="DK182" s="43"/>
      <c r="DL182" s="43"/>
      <c r="DM182" s="43"/>
      <c r="DN182" s="43"/>
      <c r="DO182" s="43"/>
      <c r="DP182" s="43"/>
    </row>
    <row r="183" spans="1:120" x14ac:dyDescent="0.15">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c r="BW183" s="77"/>
      <c r="BX183" s="77"/>
      <c r="BY183" s="77"/>
      <c r="BZ183" s="77"/>
      <c r="CA183" s="77"/>
      <c r="CB183" s="77"/>
      <c r="CC183" s="77"/>
      <c r="CD183" s="77"/>
      <c r="CE183" s="77"/>
      <c r="CF183" s="77"/>
      <c r="CG183" s="77"/>
      <c r="CH183" s="77"/>
      <c r="CI183" s="77"/>
      <c r="CJ183" s="77"/>
      <c r="CK183" s="77"/>
      <c r="CL183" s="77"/>
      <c r="CM183" s="77"/>
      <c r="CN183" s="77"/>
      <c r="CO183" s="77"/>
      <c r="CP183" s="77"/>
      <c r="CQ183" s="77"/>
      <c r="CR183" s="77"/>
      <c r="CS183" s="77"/>
      <c r="CT183" s="77"/>
      <c r="CU183" s="77"/>
      <c r="CV183" s="77"/>
      <c r="CW183" s="77"/>
      <c r="CX183" s="77"/>
      <c r="CY183" s="77"/>
      <c r="CZ183" s="77"/>
      <c r="DA183" s="77"/>
      <c r="DB183" s="43"/>
      <c r="DC183" s="43"/>
      <c r="DD183" s="43"/>
      <c r="DE183" s="43"/>
      <c r="DF183" s="43"/>
      <c r="DG183" s="43"/>
      <c r="DH183" s="43"/>
      <c r="DI183" s="43"/>
      <c r="DJ183" s="43"/>
      <c r="DK183" s="43"/>
      <c r="DL183" s="43"/>
      <c r="DM183" s="43"/>
      <c r="DN183" s="43"/>
      <c r="DO183" s="43"/>
      <c r="DP183" s="43"/>
    </row>
    <row r="184" spans="1:120" x14ac:dyDescent="0.15">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c r="BW184" s="77"/>
      <c r="BX184" s="77"/>
      <c r="BY184" s="77"/>
      <c r="BZ184" s="77"/>
      <c r="CA184" s="77"/>
      <c r="CB184" s="77"/>
      <c r="CC184" s="77"/>
      <c r="CD184" s="77"/>
      <c r="CE184" s="77"/>
      <c r="CF184" s="77"/>
      <c r="CG184" s="77"/>
      <c r="CH184" s="77"/>
      <c r="CI184" s="77"/>
      <c r="CJ184" s="77"/>
      <c r="CK184" s="77"/>
      <c r="CL184" s="77"/>
      <c r="CM184" s="77"/>
      <c r="CN184" s="77"/>
      <c r="CO184" s="77"/>
      <c r="CP184" s="77"/>
      <c r="CQ184" s="77"/>
      <c r="CR184" s="77"/>
      <c r="CS184" s="77"/>
      <c r="CT184" s="77"/>
      <c r="CU184" s="77"/>
      <c r="CV184" s="77"/>
      <c r="CW184" s="77"/>
      <c r="CX184" s="77"/>
      <c r="CY184" s="77"/>
      <c r="CZ184" s="77"/>
      <c r="DA184" s="77"/>
      <c r="DB184" s="43"/>
      <c r="DC184" s="43"/>
      <c r="DD184" s="43"/>
      <c r="DE184" s="43"/>
      <c r="DF184" s="43"/>
      <c r="DG184" s="43"/>
      <c r="DH184" s="43"/>
      <c r="DI184" s="43"/>
      <c r="DJ184" s="43"/>
      <c r="DK184" s="43"/>
      <c r="DL184" s="43"/>
      <c r="DM184" s="43"/>
      <c r="DN184" s="43"/>
      <c r="DO184" s="43"/>
      <c r="DP184" s="43"/>
    </row>
    <row r="185" spans="1:120" x14ac:dyDescent="0.1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c r="BW185" s="77"/>
      <c r="BX185" s="77"/>
      <c r="BY185" s="77"/>
      <c r="BZ185" s="77"/>
      <c r="CA185" s="77"/>
      <c r="CB185" s="77"/>
      <c r="CC185" s="77"/>
      <c r="CD185" s="77"/>
      <c r="CE185" s="77"/>
      <c r="CF185" s="77"/>
      <c r="CG185" s="77"/>
      <c r="CH185" s="77"/>
      <c r="CI185" s="77"/>
      <c r="CJ185" s="77"/>
      <c r="CK185" s="77"/>
      <c r="CL185" s="77"/>
      <c r="CM185" s="77"/>
      <c r="CN185" s="77"/>
      <c r="CO185" s="77"/>
      <c r="CP185" s="77"/>
      <c r="CQ185" s="77"/>
      <c r="CR185" s="77"/>
      <c r="CS185" s="77"/>
      <c r="CT185" s="77"/>
      <c r="CU185" s="77"/>
      <c r="CV185" s="77"/>
      <c r="CW185" s="77"/>
      <c r="CX185" s="77"/>
      <c r="CY185" s="77"/>
      <c r="CZ185" s="77"/>
      <c r="DA185" s="77"/>
      <c r="DB185" s="43"/>
      <c r="DC185" s="43"/>
      <c r="DD185" s="43"/>
      <c r="DE185" s="43"/>
      <c r="DF185" s="43"/>
      <c r="DG185" s="43"/>
      <c r="DH185" s="43"/>
      <c r="DI185" s="43"/>
      <c r="DJ185" s="43"/>
      <c r="DK185" s="43"/>
      <c r="DL185" s="43"/>
      <c r="DM185" s="43"/>
      <c r="DN185" s="43"/>
      <c r="DO185" s="43"/>
      <c r="DP185" s="43"/>
    </row>
    <row r="186" spans="1:120" x14ac:dyDescent="0.15">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c r="BW186" s="77"/>
      <c r="BX186" s="77"/>
      <c r="BY186" s="77"/>
      <c r="BZ186" s="77"/>
      <c r="CA186" s="77"/>
      <c r="CB186" s="77"/>
      <c r="CC186" s="77"/>
      <c r="CD186" s="77"/>
      <c r="CE186" s="77"/>
      <c r="CF186" s="77"/>
      <c r="CG186" s="77"/>
      <c r="CH186" s="77"/>
      <c r="CI186" s="77"/>
      <c r="CJ186" s="77"/>
      <c r="CK186" s="77"/>
      <c r="CL186" s="77"/>
      <c r="CM186" s="77"/>
      <c r="CN186" s="77"/>
      <c r="CO186" s="77"/>
      <c r="CP186" s="77"/>
      <c r="CQ186" s="77"/>
      <c r="CR186" s="77"/>
      <c r="CS186" s="77"/>
      <c r="CT186" s="77"/>
      <c r="CU186" s="77"/>
      <c r="CV186" s="77"/>
      <c r="CW186" s="77"/>
      <c r="CX186" s="77"/>
      <c r="CY186" s="77"/>
      <c r="CZ186" s="77"/>
      <c r="DA186" s="77"/>
      <c r="DB186" s="43"/>
      <c r="DC186" s="43"/>
      <c r="DD186" s="43"/>
      <c r="DE186" s="43"/>
      <c r="DF186" s="43"/>
      <c r="DG186" s="43"/>
      <c r="DH186" s="43"/>
      <c r="DI186" s="43"/>
      <c r="DJ186" s="43"/>
      <c r="DK186" s="43"/>
      <c r="DL186" s="43"/>
      <c r="DM186" s="43"/>
      <c r="DN186" s="43"/>
      <c r="DO186" s="43"/>
      <c r="DP186" s="43"/>
    </row>
    <row r="187" spans="1:120" x14ac:dyDescent="0.15">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c r="BW187" s="77"/>
      <c r="BX187" s="77"/>
      <c r="BY187" s="77"/>
      <c r="BZ187" s="77"/>
      <c r="CA187" s="77"/>
      <c r="CB187" s="77"/>
      <c r="CC187" s="77"/>
      <c r="CD187" s="77"/>
      <c r="CE187" s="77"/>
      <c r="CF187" s="77"/>
      <c r="CG187" s="77"/>
      <c r="CH187" s="77"/>
      <c r="CI187" s="77"/>
      <c r="CJ187" s="77"/>
      <c r="CK187" s="77"/>
      <c r="CL187" s="77"/>
      <c r="CM187" s="77"/>
      <c r="CN187" s="77"/>
      <c r="CO187" s="77"/>
      <c r="CP187" s="77"/>
      <c r="CQ187" s="77"/>
      <c r="CR187" s="77"/>
      <c r="CS187" s="77"/>
      <c r="CT187" s="77"/>
      <c r="CU187" s="77"/>
      <c r="CV187" s="77"/>
      <c r="CW187" s="77"/>
      <c r="CX187" s="77"/>
      <c r="CY187" s="77"/>
      <c r="CZ187" s="77"/>
      <c r="DA187" s="77"/>
      <c r="DB187" s="43"/>
      <c r="DC187" s="43"/>
      <c r="DD187" s="43"/>
      <c r="DE187" s="43"/>
      <c r="DF187" s="43"/>
      <c r="DG187" s="43"/>
      <c r="DH187" s="43"/>
      <c r="DI187" s="43"/>
      <c r="DJ187" s="43"/>
      <c r="DK187" s="43"/>
      <c r="DL187" s="43"/>
      <c r="DM187" s="43"/>
      <c r="DN187" s="43"/>
      <c r="DO187" s="43"/>
      <c r="DP187" s="43"/>
    </row>
    <row r="188" spans="1:120" x14ac:dyDescent="0.15">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c r="BW188" s="77"/>
      <c r="BX188" s="77"/>
      <c r="BY188" s="77"/>
      <c r="BZ188" s="77"/>
      <c r="CA188" s="77"/>
      <c r="CB188" s="77"/>
      <c r="CC188" s="77"/>
      <c r="CD188" s="77"/>
      <c r="CE188" s="77"/>
      <c r="CF188" s="77"/>
      <c r="CG188" s="77"/>
      <c r="CH188" s="77"/>
      <c r="CI188" s="77"/>
      <c r="CJ188" s="77"/>
      <c r="CK188" s="77"/>
      <c r="CL188" s="77"/>
      <c r="CM188" s="77"/>
      <c r="CN188" s="77"/>
      <c r="CO188" s="77"/>
      <c r="CP188" s="77"/>
      <c r="CQ188" s="77"/>
      <c r="CR188" s="77"/>
      <c r="CS188" s="77"/>
      <c r="CT188" s="77"/>
      <c r="CU188" s="77"/>
      <c r="CV188" s="77"/>
      <c r="CW188" s="77"/>
      <c r="CX188" s="77"/>
      <c r="CY188" s="77"/>
      <c r="CZ188" s="77"/>
      <c r="DA188" s="77"/>
      <c r="DB188" s="43"/>
      <c r="DC188" s="43"/>
      <c r="DD188" s="43"/>
      <c r="DE188" s="43"/>
      <c r="DF188" s="43"/>
      <c r="DG188" s="43"/>
      <c r="DH188" s="43"/>
      <c r="DI188" s="43"/>
      <c r="DJ188" s="43"/>
      <c r="DK188" s="43"/>
      <c r="DL188" s="43"/>
      <c r="DM188" s="43"/>
      <c r="DN188" s="43"/>
      <c r="DO188" s="43"/>
      <c r="DP188" s="43"/>
    </row>
    <row r="189" spans="1:120" x14ac:dyDescent="0.15">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c r="BW189" s="77"/>
      <c r="BX189" s="77"/>
      <c r="BY189" s="77"/>
      <c r="BZ189" s="77"/>
      <c r="CA189" s="77"/>
      <c r="CB189" s="77"/>
      <c r="CC189" s="77"/>
      <c r="CD189" s="77"/>
      <c r="CE189" s="77"/>
      <c r="CF189" s="77"/>
      <c r="CG189" s="77"/>
      <c r="CH189" s="77"/>
      <c r="CI189" s="77"/>
      <c r="CJ189" s="77"/>
      <c r="CK189" s="77"/>
      <c r="CL189" s="77"/>
      <c r="CM189" s="77"/>
      <c r="CN189" s="77"/>
      <c r="CO189" s="77"/>
      <c r="CP189" s="77"/>
      <c r="CQ189" s="77"/>
      <c r="CR189" s="77"/>
      <c r="CS189" s="77"/>
      <c r="CT189" s="77"/>
      <c r="CU189" s="77"/>
      <c r="CV189" s="77"/>
      <c r="CW189" s="77"/>
      <c r="CX189" s="77"/>
      <c r="CY189" s="77"/>
      <c r="CZ189" s="77"/>
      <c r="DA189" s="77"/>
      <c r="DB189" s="43"/>
      <c r="DC189" s="43"/>
      <c r="DD189" s="43"/>
      <c r="DE189" s="43"/>
      <c r="DF189" s="43"/>
      <c r="DG189" s="43"/>
      <c r="DH189" s="43"/>
      <c r="DI189" s="43"/>
      <c r="DJ189" s="43"/>
      <c r="DK189" s="43"/>
      <c r="DL189" s="43"/>
      <c r="DM189" s="43"/>
      <c r="DN189" s="43"/>
      <c r="DO189" s="43"/>
      <c r="DP189" s="43"/>
    </row>
    <row r="190" spans="1:120" x14ac:dyDescent="0.15">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c r="BW190" s="77"/>
      <c r="BX190" s="77"/>
      <c r="BY190" s="77"/>
      <c r="BZ190" s="77"/>
      <c r="CA190" s="77"/>
      <c r="CB190" s="77"/>
      <c r="CC190" s="77"/>
      <c r="CD190" s="77"/>
      <c r="CE190" s="77"/>
      <c r="CF190" s="77"/>
      <c r="CG190" s="77"/>
      <c r="CH190" s="77"/>
      <c r="CI190" s="77"/>
      <c r="CJ190" s="77"/>
      <c r="CK190" s="77"/>
      <c r="CL190" s="77"/>
      <c r="CM190" s="77"/>
      <c r="CN190" s="77"/>
      <c r="CO190" s="77"/>
      <c r="CP190" s="77"/>
      <c r="CQ190" s="77"/>
      <c r="CR190" s="77"/>
      <c r="CS190" s="77"/>
      <c r="CT190" s="77"/>
      <c r="CU190" s="77"/>
      <c r="CV190" s="77"/>
      <c r="CW190" s="77"/>
      <c r="CX190" s="77"/>
      <c r="CY190" s="77"/>
      <c r="CZ190" s="77"/>
      <c r="DA190" s="77"/>
      <c r="DB190" s="43"/>
      <c r="DC190" s="43"/>
      <c r="DD190" s="43"/>
      <c r="DE190" s="43"/>
      <c r="DF190" s="43"/>
      <c r="DG190" s="43"/>
      <c r="DH190" s="43"/>
      <c r="DI190" s="43"/>
      <c r="DJ190" s="43"/>
      <c r="DK190" s="43"/>
      <c r="DL190" s="43"/>
      <c r="DM190" s="43"/>
      <c r="DN190" s="43"/>
      <c r="DO190" s="43"/>
      <c r="DP190" s="43"/>
    </row>
    <row r="191" spans="1:120" x14ac:dyDescent="0.15">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c r="BW191" s="77"/>
      <c r="BX191" s="77"/>
      <c r="BY191" s="77"/>
      <c r="BZ191" s="77"/>
      <c r="CA191" s="77"/>
      <c r="CB191" s="77"/>
      <c r="CC191" s="77"/>
      <c r="CD191" s="77"/>
      <c r="CE191" s="77"/>
      <c r="CF191" s="77"/>
      <c r="CG191" s="77"/>
      <c r="CH191" s="77"/>
      <c r="CI191" s="77"/>
      <c r="CJ191" s="77"/>
      <c r="CK191" s="77"/>
      <c r="CL191" s="77"/>
      <c r="CM191" s="77"/>
      <c r="CN191" s="77"/>
      <c r="CO191" s="77"/>
      <c r="CP191" s="77"/>
      <c r="CQ191" s="77"/>
      <c r="CR191" s="77"/>
      <c r="CS191" s="77"/>
      <c r="CT191" s="77"/>
      <c r="CU191" s="77"/>
      <c r="CV191" s="77"/>
      <c r="CW191" s="77"/>
      <c r="CX191" s="77"/>
      <c r="CY191" s="77"/>
      <c r="CZ191" s="77"/>
      <c r="DA191" s="77"/>
      <c r="DB191" s="43"/>
      <c r="DC191" s="43"/>
      <c r="DD191" s="43"/>
      <c r="DE191" s="43"/>
      <c r="DF191" s="43"/>
      <c r="DG191" s="43"/>
      <c r="DH191" s="43"/>
      <c r="DI191" s="43"/>
      <c r="DJ191" s="43"/>
      <c r="DK191" s="43"/>
      <c r="DL191" s="43"/>
      <c r="DM191" s="43"/>
      <c r="DN191" s="43"/>
      <c r="DO191" s="43"/>
      <c r="DP191" s="43"/>
    </row>
    <row r="192" spans="1:120" x14ac:dyDescent="0.15">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c r="BW192" s="77"/>
      <c r="BX192" s="77"/>
      <c r="BY192" s="77"/>
      <c r="BZ192" s="77"/>
      <c r="CA192" s="77"/>
      <c r="CB192" s="77"/>
      <c r="CC192" s="77"/>
      <c r="CD192" s="77"/>
      <c r="CE192" s="77"/>
      <c r="CF192" s="77"/>
      <c r="CG192" s="77"/>
      <c r="CH192" s="77"/>
      <c r="CI192" s="77"/>
      <c r="CJ192" s="77"/>
      <c r="CK192" s="77"/>
      <c r="CL192" s="77"/>
      <c r="CM192" s="77"/>
      <c r="CN192" s="77"/>
      <c r="CO192" s="77"/>
      <c r="CP192" s="77"/>
      <c r="CQ192" s="77"/>
      <c r="CR192" s="77"/>
      <c r="CS192" s="77"/>
      <c r="CT192" s="77"/>
      <c r="CU192" s="77"/>
      <c r="CV192" s="77"/>
      <c r="CW192" s="77"/>
      <c r="CX192" s="77"/>
      <c r="CY192" s="77"/>
      <c r="CZ192" s="77"/>
      <c r="DA192" s="77"/>
      <c r="DB192" s="43"/>
      <c r="DC192" s="43"/>
      <c r="DD192" s="43"/>
      <c r="DE192" s="43"/>
      <c r="DF192" s="43"/>
      <c r="DG192" s="43"/>
      <c r="DH192" s="43"/>
      <c r="DI192" s="43"/>
      <c r="DJ192" s="43"/>
      <c r="DK192" s="43"/>
      <c r="DL192" s="43"/>
      <c r="DM192" s="43"/>
      <c r="DN192" s="43"/>
      <c r="DO192" s="43"/>
      <c r="DP192" s="43"/>
    </row>
    <row r="193" spans="1:105" x14ac:dyDescent="0.15">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c r="BW193" s="77"/>
      <c r="BX193" s="77"/>
      <c r="BY193" s="77"/>
      <c r="BZ193" s="77"/>
      <c r="CA193" s="77"/>
      <c r="CB193" s="77"/>
      <c r="CC193" s="77"/>
      <c r="CD193" s="77"/>
      <c r="CE193" s="77"/>
      <c r="CF193" s="77"/>
      <c r="CG193" s="77"/>
      <c r="CH193" s="77"/>
      <c r="CI193" s="77"/>
      <c r="CJ193" s="77"/>
      <c r="CK193" s="77"/>
      <c r="CL193" s="77"/>
      <c r="CM193" s="77"/>
      <c r="CN193" s="77"/>
      <c r="CO193" s="77"/>
      <c r="CP193" s="77"/>
      <c r="CQ193" s="77"/>
      <c r="CR193" s="77"/>
      <c r="CS193" s="77"/>
      <c r="CT193" s="77"/>
      <c r="CU193" s="77"/>
      <c r="CV193" s="77"/>
      <c r="CW193" s="77"/>
      <c r="CX193" s="77"/>
      <c r="CY193" s="77"/>
      <c r="CZ193" s="77"/>
      <c r="DA193" s="77"/>
    </row>
    <row r="194" spans="1:105" x14ac:dyDescent="0.15">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row>
    <row r="195" spans="1:105" x14ac:dyDescent="0.15">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row>
    <row r="196" spans="1:105" x14ac:dyDescent="0.15">
      <c r="AJ196" s="77"/>
      <c r="AK196" s="77"/>
      <c r="AL196" s="77"/>
      <c r="AM196" s="77"/>
      <c r="AN196" s="77"/>
    </row>
  </sheetData>
  <mergeCells count="386">
    <mergeCell ref="A52:AI52"/>
    <mergeCell ref="AB49:AE49"/>
    <mergeCell ref="AF49:AI49"/>
    <mergeCell ref="X48:AA48"/>
    <mergeCell ref="AB48:AE48"/>
    <mergeCell ref="T48:W48"/>
    <mergeCell ref="S28:V28"/>
    <mergeCell ref="O29:R29"/>
    <mergeCell ref="A35:H35"/>
    <mergeCell ref="F37:H37"/>
    <mergeCell ref="D36:E36"/>
    <mergeCell ref="I35:Q35"/>
    <mergeCell ref="F36:H36"/>
    <mergeCell ref="AA35:AI35"/>
    <mergeCell ref="AA37:AI37"/>
    <mergeCell ref="S30:V30"/>
    <mergeCell ref="W30:AA30"/>
    <mergeCell ref="AF29:AI29"/>
    <mergeCell ref="AA36:AI36"/>
    <mergeCell ref="R37:Z37"/>
    <mergeCell ref="C33:D33"/>
    <mergeCell ref="AB30:AE30"/>
    <mergeCell ref="AF30:AI30"/>
    <mergeCell ref="A30:E30"/>
    <mergeCell ref="A28:E28"/>
    <mergeCell ref="F28:J28"/>
    <mergeCell ref="K28:N28"/>
    <mergeCell ref="O28:R28"/>
    <mergeCell ref="A27:E27"/>
    <mergeCell ref="F27:J27"/>
    <mergeCell ref="K27:N27"/>
    <mergeCell ref="O27:R27"/>
    <mergeCell ref="K29:N29"/>
    <mergeCell ref="A29:E29"/>
    <mergeCell ref="AJ52:BR52"/>
    <mergeCell ref="R36:Z36"/>
    <mergeCell ref="A36:C36"/>
    <mergeCell ref="R35:Z35"/>
    <mergeCell ref="C42:D42"/>
    <mergeCell ref="D48:E48"/>
    <mergeCell ref="F48:G48"/>
    <mergeCell ref="H48:K48"/>
    <mergeCell ref="L48:O48"/>
    <mergeCell ref="P48:S48"/>
    <mergeCell ref="D38:E38"/>
    <mergeCell ref="F38:H38"/>
    <mergeCell ref="D37:E37"/>
    <mergeCell ref="D49:E49"/>
    <mergeCell ref="F49:G49"/>
    <mergeCell ref="H49:K49"/>
    <mergeCell ref="A44:G46"/>
    <mergeCell ref="A47:C47"/>
    <mergeCell ref="D47:E47"/>
    <mergeCell ref="F47:G47"/>
    <mergeCell ref="AB47:AE47"/>
    <mergeCell ref="AF44:AI46"/>
    <mergeCell ref="L46:O46"/>
    <mergeCell ref="X45:AA46"/>
    <mergeCell ref="BS1:BU2"/>
    <mergeCell ref="BS18:BW18"/>
    <mergeCell ref="BK4:BR5"/>
    <mergeCell ref="AL19:BF20"/>
    <mergeCell ref="AT6:BE7"/>
    <mergeCell ref="AT8:AW9"/>
    <mergeCell ref="AX8:BA9"/>
    <mergeCell ref="BB8:BE9"/>
    <mergeCell ref="BF6:BR7"/>
    <mergeCell ref="BF8:BJ9"/>
    <mergeCell ref="AJ6:AN9"/>
    <mergeCell ref="AJ10:AN11"/>
    <mergeCell ref="AJ1:AL2"/>
    <mergeCell ref="AM1:AU2"/>
    <mergeCell ref="AO14:AS15"/>
    <mergeCell ref="BU3:BV3"/>
    <mergeCell ref="BS14:BW15"/>
    <mergeCell ref="BS10:BW11"/>
    <mergeCell ref="BS12:BW13"/>
    <mergeCell ref="AJ14:AN15"/>
    <mergeCell ref="AJ16:AN17"/>
    <mergeCell ref="BK8:BN9"/>
    <mergeCell ref="BO8:BR9"/>
    <mergeCell ref="BO12:BR13"/>
    <mergeCell ref="A25:E26"/>
    <mergeCell ref="F25:J26"/>
    <mergeCell ref="K25:V25"/>
    <mergeCell ref="W25:AI25"/>
    <mergeCell ref="K26:N26"/>
    <mergeCell ref="O26:R26"/>
    <mergeCell ref="S26:V26"/>
    <mergeCell ref="W26:AA26"/>
    <mergeCell ref="AB26:AE26"/>
    <mergeCell ref="AF26:AI26"/>
    <mergeCell ref="C23:D23"/>
    <mergeCell ref="AL3:AM3"/>
    <mergeCell ref="BV1:CD2"/>
    <mergeCell ref="CV4:DA5"/>
    <mergeCell ref="BX18:BZ18"/>
    <mergeCell ref="CD18:CF18"/>
    <mergeCell ref="CA18:CC18"/>
    <mergeCell ref="CG18:CI18"/>
    <mergeCell ref="CJ18:CL18"/>
    <mergeCell ref="CM18:CO18"/>
    <mergeCell ref="CY18:DA18"/>
    <mergeCell ref="BK16:BN17"/>
    <mergeCell ref="BO16:BR17"/>
    <mergeCell ref="AX12:BA13"/>
    <mergeCell ref="BB12:BE13"/>
    <mergeCell ref="BF14:BJ15"/>
    <mergeCell ref="BK14:BN15"/>
    <mergeCell ref="AO6:AS9"/>
    <mergeCell ref="AO10:AS11"/>
    <mergeCell ref="AT10:AW11"/>
    <mergeCell ref="AX10:BA11"/>
    <mergeCell ref="AT14:AW15"/>
    <mergeCell ref="AX14:BA15"/>
    <mergeCell ref="BB10:BE11"/>
    <mergeCell ref="AB29:AE29"/>
    <mergeCell ref="S29:V29"/>
    <mergeCell ref="W29:AA29"/>
    <mergeCell ref="H44:K46"/>
    <mergeCell ref="L45:S45"/>
    <mergeCell ref="P46:S46"/>
    <mergeCell ref="T45:W46"/>
    <mergeCell ref="AF47:AI47"/>
    <mergeCell ref="H47:K47"/>
    <mergeCell ref="L44:AA44"/>
    <mergeCell ref="R38:Z38"/>
    <mergeCell ref="AA38:AI38"/>
    <mergeCell ref="L47:O47"/>
    <mergeCell ref="AB44:AE46"/>
    <mergeCell ref="P47:S47"/>
    <mergeCell ref="K30:N30"/>
    <mergeCell ref="AB27:AE27"/>
    <mergeCell ref="AF27:AI27"/>
    <mergeCell ref="S27:V27"/>
    <mergeCell ref="W27:AA27"/>
    <mergeCell ref="AJ27:AN27"/>
    <mergeCell ref="AJ29:AN29"/>
    <mergeCell ref="AJ28:AN28"/>
    <mergeCell ref="P49:S49"/>
    <mergeCell ref="T49:W49"/>
    <mergeCell ref="X49:AA49"/>
    <mergeCell ref="AF48:AI48"/>
    <mergeCell ref="T47:W47"/>
    <mergeCell ref="X47:AA47"/>
    <mergeCell ref="W28:AA28"/>
    <mergeCell ref="AB28:AE28"/>
    <mergeCell ref="I38:Q38"/>
    <mergeCell ref="O30:R30"/>
    <mergeCell ref="I36:Q36"/>
    <mergeCell ref="I37:Q37"/>
    <mergeCell ref="F29:J29"/>
    <mergeCell ref="AJ35:AL36"/>
    <mergeCell ref="F30:J30"/>
    <mergeCell ref="AF28:AI28"/>
    <mergeCell ref="L49:O49"/>
    <mergeCell ref="BF10:BJ11"/>
    <mergeCell ref="BK10:BN11"/>
    <mergeCell ref="BO10:BR11"/>
    <mergeCell ref="BK12:BN13"/>
    <mergeCell ref="AJ25:AN26"/>
    <mergeCell ref="AO25:AS26"/>
    <mergeCell ref="AO12:AS13"/>
    <mergeCell ref="AO16:AS17"/>
    <mergeCell ref="AT12:AW13"/>
    <mergeCell ref="BO14:BR15"/>
    <mergeCell ref="BF25:BR25"/>
    <mergeCell ref="AT26:AW26"/>
    <mergeCell ref="BB14:BE15"/>
    <mergeCell ref="AT16:AW17"/>
    <mergeCell ref="AX16:BA17"/>
    <mergeCell ref="BB16:BE17"/>
    <mergeCell ref="BB26:BE26"/>
    <mergeCell ref="AJ12:AN13"/>
    <mergeCell ref="AT25:BE25"/>
    <mergeCell ref="BF16:BJ17"/>
    <mergeCell ref="BF12:BJ13"/>
    <mergeCell ref="AX26:BA26"/>
    <mergeCell ref="AL23:AM23"/>
    <mergeCell ref="AO27:AS27"/>
    <mergeCell ref="AT28:AW28"/>
    <mergeCell ref="BB28:BE28"/>
    <mergeCell ref="BO27:BR27"/>
    <mergeCell ref="BK27:BN27"/>
    <mergeCell ref="BF27:BJ27"/>
    <mergeCell ref="BF26:BJ26"/>
    <mergeCell ref="BK26:BN26"/>
    <mergeCell ref="AX27:BA27"/>
    <mergeCell ref="BB27:BE27"/>
    <mergeCell ref="AT27:AW27"/>
    <mergeCell ref="BO28:BR28"/>
    <mergeCell ref="BF28:BJ28"/>
    <mergeCell ref="BK28:BN28"/>
    <mergeCell ref="AO28:AS28"/>
    <mergeCell ref="BO26:BR26"/>
    <mergeCell ref="AX28:BA28"/>
    <mergeCell ref="BO42:BR42"/>
    <mergeCell ref="BI43:BK43"/>
    <mergeCell ref="BI42:BK42"/>
    <mergeCell ref="BL42:BN42"/>
    <mergeCell ref="BO43:BR43"/>
    <mergeCell ref="BL43:BN43"/>
    <mergeCell ref="BK29:BN29"/>
    <mergeCell ref="BO29:BR29"/>
    <mergeCell ref="BF29:BJ29"/>
    <mergeCell ref="BK30:BN30"/>
    <mergeCell ref="BO30:BR30"/>
    <mergeCell ref="BF30:BJ30"/>
    <mergeCell ref="BL40:BN40"/>
    <mergeCell ref="BO40:BR40"/>
    <mergeCell ref="BI41:BK41"/>
    <mergeCell ref="BI39:BR39"/>
    <mergeCell ref="BI40:BK40"/>
    <mergeCell ref="BL41:BN41"/>
    <mergeCell ref="BO41:BR41"/>
    <mergeCell ref="BE40:BH40"/>
    <mergeCell ref="BE43:BH43"/>
    <mergeCell ref="CY8:DA9"/>
    <mergeCell ref="CS6:DA7"/>
    <mergeCell ref="CD8:CF9"/>
    <mergeCell ref="CP8:CR9"/>
    <mergeCell ref="CM8:CO9"/>
    <mergeCell ref="CJ8:CL9"/>
    <mergeCell ref="CV8:CX9"/>
    <mergeCell ref="CS8:CU9"/>
    <mergeCell ref="CG8:CI9"/>
    <mergeCell ref="CA8:CC9"/>
    <mergeCell ref="BX8:BZ9"/>
    <mergeCell ref="CS10:CU11"/>
    <mergeCell ref="CJ12:CL13"/>
    <mergeCell ref="BS6:BW9"/>
    <mergeCell ref="BX6:CI7"/>
    <mergeCell ref="BX12:BZ13"/>
    <mergeCell ref="CA12:CC13"/>
    <mergeCell ref="CD12:CF13"/>
    <mergeCell ref="CG12:CI13"/>
    <mergeCell ref="CP12:CR13"/>
    <mergeCell ref="BX10:BZ11"/>
    <mergeCell ref="CA10:CC11"/>
    <mergeCell ref="CD10:CF11"/>
    <mergeCell ref="CG10:CI11"/>
    <mergeCell ref="CJ6:CR7"/>
    <mergeCell ref="CY14:DA15"/>
    <mergeCell ref="BX16:BZ17"/>
    <mergeCell ref="CA16:CC17"/>
    <mergeCell ref="CD16:CF17"/>
    <mergeCell ref="CG16:CI17"/>
    <mergeCell ref="CJ16:CL17"/>
    <mergeCell ref="CJ10:CL11"/>
    <mergeCell ref="CM10:CO11"/>
    <mergeCell ref="CP10:CR11"/>
    <mergeCell ref="CV10:CX11"/>
    <mergeCell ref="CY10:DA11"/>
    <mergeCell ref="CS12:CU13"/>
    <mergeCell ref="CS14:CU15"/>
    <mergeCell ref="CV12:CX13"/>
    <mergeCell ref="CV14:CX15"/>
    <mergeCell ref="CP14:CR15"/>
    <mergeCell ref="CY12:DA13"/>
    <mergeCell ref="CM12:CO13"/>
    <mergeCell ref="CJ14:CL15"/>
    <mergeCell ref="CM14:CO15"/>
    <mergeCell ref="CD30:CF30"/>
    <mergeCell ref="BS16:BW17"/>
    <mergeCell ref="CV16:CX17"/>
    <mergeCell ref="CP16:CR17"/>
    <mergeCell ref="CS16:CU17"/>
    <mergeCell ref="BS28:BW29"/>
    <mergeCell ref="BX14:BZ15"/>
    <mergeCell ref="CA14:CC15"/>
    <mergeCell ref="CD14:CF15"/>
    <mergeCell ref="CG14:CI15"/>
    <mergeCell ref="CG29:CI29"/>
    <mergeCell ref="CP18:CR18"/>
    <mergeCell ref="BX28:CI28"/>
    <mergeCell ref="CJ28:CR28"/>
    <mergeCell ref="BU19:CF20"/>
    <mergeCell ref="BU26:BV26"/>
    <mergeCell ref="BV25:CD25"/>
    <mergeCell ref="CP30:CR30"/>
    <mergeCell ref="BS33:BW33"/>
    <mergeCell ref="CA31:CC31"/>
    <mergeCell ref="CM31:CO31"/>
    <mergeCell ref="CM33:CO33"/>
    <mergeCell ref="BS31:BW31"/>
    <mergeCell ref="BS32:BW32"/>
    <mergeCell ref="CM16:CO17"/>
    <mergeCell ref="CY16:DA17"/>
    <mergeCell ref="BS19:BS20"/>
    <mergeCell ref="CS18:CU18"/>
    <mergeCell ref="CV18:CX18"/>
    <mergeCell ref="BS25:BU25"/>
    <mergeCell ref="CS28:DA28"/>
    <mergeCell ref="BX29:BZ29"/>
    <mergeCell ref="CA29:CC29"/>
    <mergeCell ref="CD29:CF29"/>
    <mergeCell ref="CJ29:CL29"/>
    <mergeCell ref="CM29:CO29"/>
    <mergeCell ref="CY29:DA29"/>
    <mergeCell ref="CP29:CR29"/>
    <mergeCell ref="CS29:CU29"/>
    <mergeCell ref="CV29:CX29"/>
    <mergeCell ref="CV31:CX31"/>
    <mergeCell ref="CV32:CX32"/>
    <mergeCell ref="CS33:CU33"/>
    <mergeCell ref="CV33:CX33"/>
    <mergeCell ref="CG31:CI31"/>
    <mergeCell ref="CJ31:CL31"/>
    <mergeCell ref="CD31:CF31"/>
    <mergeCell ref="CM32:CO32"/>
    <mergeCell ref="CS31:CU31"/>
    <mergeCell ref="CP32:CR32"/>
    <mergeCell ref="CS32:CU32"/>
    <mergeCell ref="BS52:DA52"/>
    <mergeCell ref="CY30:DA30"/>
    <mergeCell ref="BX32:BZ32"/>
    <mergeCell ref="CA32:CC32"/>
    <mergeCell ref="CD32:CF32"/>
    <mergeCell ref="CG32:CI32"/>
    <mergeCell ref="CJ32:CL32"/>
    <mergeCell ref="CV30:CX30"/>
    <mergeCell ref="CS30:CU30"/>
    <mergeCell ref="CP31:CR31"/>
    <mergeCell ref="CP33:CR33"/>
    <mergeCell ref="CY33:DA33"/>
    <mergeCell ref="CA33:CC33"/>
    <mergeCell ref="CJ33:CL33"/>
    <mergeCell ref="CG33:CI33"/>
    <mergeCell ref="CD33:CF33"/>
    <mergeCell ref="CY31:DA31"/>
    <mergeCell ref="CG30:CI30"/>
    <mergeCell ref="CJ30:CL30"/>
    <mergeCell ref="CM30:CO30"/>
    <mergeCell ref="BS30:BW30"/>
    <mergeCell ref="BX30:BZ30"/>
    <mergeCell ref="CA30:CC30"/>
    <mergeCell ref="CY32:DA32"/>
    <mergeCell ref="AO29:AS29"/>
    <mergeCell ref="AY40:BA40"/>
    <mergeCell ref="AX30:BA30"/>
    <mergeCell ref="AY39:BH39"/>
    <mergeCell ref="AT29:AW29"/>
    <mergeCell ref="AX29:BA29"/>
    <mergeCell ref="BB29:BE29"/>
    <mergeCell ref="BB30:BE30"/>
    <mergeCell ref="AM35:AU36"/>
    <mergeCell ref="AO30:AS30"/>
    <mergeCell ref="AT30:AW30"/>
    <mergeCell ref="AJ39:AN40"/>
    <mergeCell ref="BB40:BD40"/>
    <mergeCell ref="AL37:AM37"/>
    <mergeCell ref="AY41:BA41"/>
    <mergeCell ref="BB41:BD41"/>
    <mergeCell ref="AR40:AT40"/>
    <mergeCell ref="AO39:AX39"/>
    <mergeCell ref="AU41:AX41"/>
    <mergeCell ref="AU40:AX40"/>
    <mergeCell ref="AO40:AQ40"/>
    <mergeCell ref="AO41:AQ41"/>
    <mergeCell ref="AJ30:AN30"/>
    <mergeCell ref="AR41:AT41"/>
    <mergeCell ref="AJ41:AN41"/>
    <mergeCell ref="N4:P4"/>
    <mergeCell ref="N5:P5"/>
    <mergeCell ref="N6:P6"/>
    <mergeCell ref="N7:P7"/>
    <mergeCell ref="N8:P8"/>
    <mergeCell ref="BX31:BZ31"/>
    <mergeCell ref="BO44:BR44"/>
    <mergeCell ref="BL44:BN44"/>
    <mergeCell ref="BI44:BK44"/>
    <mergeCell ref="BX33:BZ33"/>
    <mergeCell ref="AY43:BA43"/>
    <mergeCell ref="AJ43:AN43"/>
    <mergeCell ref="AJ42:AN42"/>
    <mergeCell ref="AR43:AT43"/>
    <mergeCell ref="AO42:AQ42"/>
    <mergeCell ref="AO43:AQ43"/>
    <mergeCell ref="BB43:BD43"/>
    <mergeCell ref="AY42:BA42"/>
    <mergeCell ref="BE42:BH42"/>
    <mergeCell ref="BE41:BH41"/>
    <mergeCell ref="AU43:AX43"/>
    <mergeCell ref="BB42:BD42"/>
    <mergeCell ref="AR42:AT42"/>
    <mergeCell ref="AU42:AX42"/>
  </mergeCells>
  <phoneticPr fontId="3"/>
  <pageMargins left="0.59055118110236227" right="0.59055118110236227" top="0.98425196850393704" bottom="0.78740157480314965" header="0" footer="0"/>
  <headerFooter alignWithMargins="0"/>
  <colBreaks count="3" manualBreakCount="3">
    <brk id="35" max="51" man="1"/>
    <brk id="70" max="51" man="1"/>
    <brk id="105" max="49"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H156"/>
  <sheetViews>
    <sheetView view="pageBreakPreview" topLeftCell="DA22" zoomScale="85" zoomScaleNormal="100" zoomScaleSheetLayoutView="85" workbookViewId="0">
      <selection activeCell="HA11" sqref="HA11"/>
    </sheetView>
  </sheetViews>
  <sheetFormatPr defaultColWidth="2.25" defaultRowHeight="13.5" x14ac:dyDescent="0.15"/>
  <cols>
    <col min="1" max="2" width="2.625" style="61" customWidth="1"/>
    <col min="3" max="4" width="2.125" style="61" customWidth="1"/>
    <col min="5" max="7" width="1.625" style="61" customWidth="1"/>
    <col min="8" max="38" width="2.125" style="61" customWidth="1"/>
    <col min="39" max="40" width="2.625" style="61" customWidth="1"/>
    <col min="41" max="76" width="2.125" style="61" customWidth="1"/>
    <col min="77" max="78" width="2.625" style="61" customWidth="1"/>
    <col min="79" max="114" width="2.125" style="61" customWidth="1"/>
    <col min="115" max="116" width="2.625" style="61" customWidth="1"/>
    <col min="117" max="122" width="2.25" style="61"/>
    <col min="123" max="152" width="2.125" style="61" customWidth="1"/>
    <col min="153" max="154" width="2.625" style="61" customWidth="1"/>
    <col min="155" max="190" width="2.125" style="61" customWidth="1"/>
    <col min="191" max="16384" width="2.25" style="61"/>
  </cols>
  <sheetData>
    <row r="1" spans="1:190" ht="15" customHeight="1" x14ac:dyDescent="0.15">
      <c r="A1" s="594" t="s">
        <v>
806</v>
      </c>
      <c r="B1" s="594"/>
      <c r="C1" s="594"/>
      <c r="D1" s="595" t="s">
        <v>
565</v>
      </c>
      <c r="E1" s="595"/>
      <c r="F1" s="595"/>
      <c r="G1" s="595"/>
      <c r="H1" s="595"/>
      <c r="I1" s="595"/>
      <c r="J1" s="595"/>
      <c r="K1" s="595"/>
      <c r="L1" s="595"/>
      <c r="M1" s="236"/>
      <c r="N1" s="236"/>
      <c r="O1" s="236"/>
      <c r="P1" s="236"/>
      <c r="Q1" s="236"/>
      <c r="R1" s="236"/>
      <c r="S1" s="10"/>
      <c r="T1" s="10"/>
      <c r="U1" s="10"/>
      <c r="V1" s="10"/>
      <c r="W1" s="10"/>
      <c r="X1" s="10"/>
      <c r="Y1" s="10"/>
      <c r="Z1" s="10"/>
      <c r="AA1" s="10"/>
      <c r="AB1" s="10"/>
      <c r="AC1" s="10"/>
      <c r="AD1" s="10"/>
      <c r="AE1" s="10"/>
      <c r="AF1" s="10"/>
      <c r="AG1" s="10"/>
      <c r="AH1" s="10"/>
      <c r="AI1" s="10"/>
      <c r="AJ1" s="10"/>
      <c r="AK1" s="10"/>
      <c r="AL1" s="10"/>
      <c r="AM1" s="236"/>
      <c r="AN1" s="4"/>
      <c r="AO1" s="4"/>
      <c r="AT1" s="235"/>
      <c r="AU1" s="235"/>
      <c r="AV1" s="235"/>
      <c r="AW1" s="235"/>
      <c r="AX1" s="235"/>
      <c r="AY1" s="235"/>
      <c r="AZ1" s="236"/>
      <c r="BA1" s="236"/>
      <c r="BB1" s="236"/>
      <c r="BC1" s="236"/>
      <c r="BD1" s="236"/>
      <c r="BE1" s="236"/>
      <c r="BF1" s="236"/>
      <c r="BG1" s="45"/>
      <c r="BH1" s="45"/>
      <c r="BI1" s="75"/>
      <c r="BJ1" s="75"/>
      <c r="BK1" s="75"/>
      <c r="BL1" s="10"/>
      <c r="BM1" s="10"/>
      <c r="BN1" s="10"/>
      <c r="BO1" s="10"/>
      <c r="BP1" s="10"/>
      <c r="BQ1" s="10"/>
      <c r="BR1" s="10"/>
      <c r="BS1" s="10"/>
      <c r="BT1" s="10"/>
      <c r="BU1" s="10"/>
      <c r="BV1" s="10"/>
      <c r="BW1" s="10"/>
      <c r="BX1" s="10"/>
      <c r="BY1" s="236"/>
      <c r="BZ1" s="4"/>
      <c r="CA1" s="4"/>
      <c r="CF1" s="235"/>
      <c r="CG1" s="235"/>
      <c r="CH1" s="235"/>
      <c r="CI1" s="235"/>
      <c r="CJ1" s="235"/>
      <c r="CK1" s="235"/>
      <c r="CL1" s="236"/>
      <c r="CM1" s="236"/>
      <c r="CN1" s="236"/>
      <c r="CO1" s="236"/>
      <c r="CP1" s="236"/>
      <c r="CQ1" s="236"/>
      <c r="CR1" s="236"/>
      <c r="CS1" s="45"/>
      <c r="CT1" s="45"/>
      <c r="CU1" s="75"/>
      <c r="CV1" s="75"/>
      <c r="CW1" s="75"/>
      <c r="CX1" s="10"/>
      <c r="CY1" s="10"/>
      <c r="CZ1" s="10"/>
      <c r="DA1" s="10"/>
      <c r="DB1" s="10"/>
      <c r="DC1" s="10"/>
      <c r="DD1" s="10"/>
      <c r="DE1" s="10"/>
      <c r="DF1" s="10"/>
      <c r="DG1" s="10"/>
      <c r="DH1" s="10"/>
      <c r="DI1" s="10"/>
      <c r="DJ1" s="10"/>
      <c r="DK1" s="172"/>
      <c r="DL1" s="174"/>
      <c r="DM1" s="174"/>
      <c r="DN1" s="173"/>
      <c r="DO1" s="173"/>
      <c r="DP1" s="173"/>
      <c r="DQ1" s="173"/>
      <c r="DR1" s="175"/>
      <c r="DS1" s="175"/>
      <c r="DT1" s="175"/>
      <c r="DU1" s="175"/>
      <c r="DV1" s="175"/>
      <c r="DW1" s="175"/>
      <c r="DX1" s="172"/>
      <c r="DY1" s="172"/>
      <c r="DZ1" s="172"/>
      <c r="EA1" s="172"/>
      <c r="EB1" s="172"/>
      <c r="EC1" s="172"/>
      <c r="ED1" s="172"/>
      <c r="EE1" s="176"/>
      <c r="EF1" s="176"/>
      <c r="EG1" s="177"/>
      <c r="EH1" s="177"/>
      <c r="EI1" s="177"/>
      <c r="EJ1" s="171"/>
      <c r="EK1" s="171"/>
      <c r="EL1" s="171"/>
      <c r="EM1" s="171"/>
      <c r="EN1" s="171"/>
      <c r="EO1" s="171"/>
      <c r="EP1" s="171"/>
      <c r="EQ1" s="171"/>
      <c r="ER1" s="171"/>
      <c r="ES1" s="171"/>
      <c r="ET1" s="171"/>
      <c r="EU1" s="171"/>
      <c r="EV1" s="171"/>
      <c r="EW1" s="236"/>
      <c r="EY1" s="4"/>
      <c r="FJ1" s="236"/>
      <c r="FK1" s="236"/>
      <c r="FL1" s="236"/>
      <c r="FM1" s="236"/>
      <c r="FN1" s="236"/>
      <c r="FO1" s="236"/>
      <c r="FP1" s="236"/>
      <c r="FQ1" s="45"/>
      <c r="FR1" s="45"/>
      <c r="FS1" s="75"/>
      <c r="FT1" s="75"/>
      <c r="FU1" s="75"/>
      <c r="FV1" s="10"/>
      <c r="FW1" s="10"/>
      <c r="FX1" s="10"/>
      <c r="FY1" s="10"/>
      <c r="FZ1" s="10"/>
      <c r="GA1" s="10"/>
      <c r="GB1" s="10"/>
      <c r="GC1" s="10"/>
      <c r="GD1" s="10"/>
      <c r="GE1" s="10"/>
      <c r="GF1" s="10"/>
      <c r="GG1" s="10"/>
      <c r="GH1" s="10"/>
    </row>
    <row r="2" spans="1:190" ht="15" customHeight="1" x14ac:dyDescent="0.15">
      <c r="A2" s="594"/>
      <c r="B2" s="594"/>
      <c r="C2" s="594"/>
      <c r="D2" s="595"/>
      <c r="E2" s="595"/>
      <c r="F2" s="595"/>
      <c r="G2" s="595"/>
      <c r="H2" s="595"/>
      <c r="I2" s="595"/>
      <c r="J2" s="595"/>
      <c r="K2" s="595"/>
      <c r="L2" s="595"/>
      <c r="M2" s="236"/>
      <c r="N2" s="236"/>
      <c r="O2" s="236"/>
      <c r="P2" s="236"/>
      <c r="Q2" s="236"/>
      <c r="R2" s="236"/>
      <c r="S2" s="236"/>
      <c r="T2" s="236"/>
      <c r="U2" s="236"/>
      <c r="V2" s="236"/>
      <c r="W2" s="236"/>
      <c r="X2" s="236"/>
      <c r="Y2" s="236"/>
      <c r="Z2" s="236"/>
      <c r="AA2" s="236"/>
      <c r="AB2" s="236"/>
      <c r="AC2" s="236"/>
      <c r="AD2" s="236"/>
      <c r="AE2" s="236"/>
      <c r="AF2" s="236"/>
      <c r="AG2" s="236"/>
      <c r="AH2" s="236"/>
      <c r="AI2" s="236"/>
      <c r="AJ2" s="236"/>
      <c r="AK2" s="236"/>
      <c r="AL2" s="236"/>
      <c r="AM2" s="233"/>
      <c r="AN2" s="233"/>
      <c r="AO2" s="233"/>
      <c r="AP2" s="4"/>
      <c r="AQ2" s="239" t="s">
        <v>
568</v>
      </c>
      <c r="AR2" s="233" t="s">
        <v>
807</v>
      </c>
      <c r="AS2" s="235" t="s">
        <v>
808</v>
      </c>
      <c r="AT2" s="235" t="s">
        <v>
567</v>
      </c>
      <c r="AU2" s="38"/>
      <c r="AV2" s="38"/>
      <c r="AW2" s="38"/>
      <c r="AX2" s="38"/>
      <c r="AY2" s="236"/>
      <c r="AZ2" s="236"/>
      <c r="BA2" s="236"/>
      <c r="BB2" s="236"/>
      <c r="BC2" s="236"/>
      <c r="BD2" s="236"/>
      <c r="BE2" s="236"/>
      <c r="BF2" s="236" t="s">
        <v>
20</v>
      </c>
      <c r="BG2" s="236"/>
      <c r="BH2" s="236"/>
      <c r="BI2" s="236"/>
      <c r="BJ2" s="236"/>
      <c r="BK2" s="236"/>
      <c r="BL2" s="236"/>
      <c r="BM2" s="236"/>
      <c r="BN2" s="236"/>
      <c r="BO2" s="236"/>
      <c r="BP2" s="236"/>
      <c r="BQ2" s="236"/>
      <c r="BR2" s="236"/>
      <c r="BS2" s="236"/>
      <c r="BT2" s="236"/>
      <c r="BU2" s="236"/>
      <c r="BV2" s="236"/>
      <c r="BW2" s="236"/>
      <c r="BX2" s="236"/>
      <c r="BY2" s="233"/>
      <c r="BZ2" s="233"/>
      <c r="CA2" s="233"/>
      <c r="CB2" s="4"/>
      <c r="CC2" s="239" t="s">
        <v>
568</v>
      </c>
      <c r="CD2" s="233" t="s">
        <v>
688</v>
      </c>
      <c r="CE2" s="235" t="s">
        <v>
809</v>
      </c>
      <c r="CF2" s="235" t="s">
        <v>
569</v>
      </c>
      <c r="CG2" s="38"/>
      <c r="CH2" s="38"/>
      <c r="CI2" s="38"/>
      <c r="CJ2" s="38"/>
      <c r="CK2" s="236"/>
      <c r="CL2" s="236"/>
      <c r="CM2" s="236"/>
      <c r="CN2" s="236"/>
      <c r="CO2" s="236"/>
      <c r="CP2" s="236"/>
      <c r="CQ2" s="236"/>
      <c r="CR2" s="236" t="s">
        <v>
810</v>
      </c>
      <c r="CS2" s="236"/>
      <c r="CT2" s="236"/>
      <c r="CU2" s="236"/>
      <c r="CV2" s="236"/>
      <c r="CW2" s="236"/>
      <c r="CX2" s="236"/>
      <c r="CY2" s="236"/>
      <c r="CZ2" s="236"/>
      <c r="DA2" s="236"/>
      <c r="DB2" s="236"/>
      <c r="DC2" s="236"/>
      <c r="DD2" s="236"/>
      <c r="DE2" s="236"/>
      <c r="DF2" s="236"/>
      <c r="DG2" s="236"/>
      <c r="DH2" s="236"/>
      <c r="DI2" s="236"/>
      <c r="DJ2" s="236"/>
      <c r="DK2" s="233"/>
      <c r="DL2" s="233"/>
      <c r="DM2" s="233"/>
      <c r="DN2" s="4"/>
      <c r="DO2" s="239" t="s">
        <v>
811</v>
      </c>
      <c r="DP2" s="233" t="s">
        <v>
812</v>
      </c>
      <c r="DQ2" s="235" t="s">
        <v>
808</v>
      </c>
      <c r="DR2" s="235" t="s">
        <v>
746</v>
      </c>
      <c r="DS2" s="38"/>
      <c r="DT2" s="38"/>
      <c r="DU2" s="38"/>
      <c r="DV2" s="38"/>
      <c r="DW2" s="236"/>
      <c r="DX2" s="236"/>
      <c r="DY2" s="236"/>
      <c r="DZ2" s="236"/>
      <c r="EA2" s="236"/>
      <c r="EB2" s="236"/>
      <c r="EC2" s="236"/>
      <c r="ED2" s="236" t="s">
        <v>
20</v>
      </c>
      <c r="EE2" s="236"/>
      <c r="EF2" s="236"/>
      <c r="EG2" s="236"/>
      <c r="EH2" s="236"/>
      <c r="EI2" s="236"/>
      <c r="EJ2" s="236"/>
      <c r="EK2" s="236"/>
      <c r="EL2" s="236"/>
      <c r="EM2" s="236"/>
      <c r="EN2" s="236"/>
      <c r="EO2" s="236"/>
      <c r="EP2" s="236"/>
      <c r="EQ2" s="236"/>
      <c r="ER2" s="236"/>
      <c r="ES2" s="236"/>
      <c r="ET2" s="236"/>
      <c r="EU2" s="236"/>
      <c r="EV2" s="236"/>
      <c r="EW2" s="233"/>
      <c r="EX2" s="4"/>
      <c r="EY2" s="233"/>
      <c r="EZ2" s="4"/>
      <c r="FA2" s="239" t="s">
        <v>
811</v>
      </c>
      <c r="FB2" s="233" t="s">
        <v>
691</v>
      </c>
      <c r="FC2" s="235" t="s">
        <v>
813</v>
      </c>
      <c r="FD2" s="235" t="s">
        <v>
566</v>
      </c>
      <c r="FE2" s="235"/>
      <c r="FF2" s="235"/>
      <c r="FG2" s="235"/>
      <c r="FH2" s="235"/>
      <c r="FI2" s="235"/>
      <c r="FJ2" s="235"/>
      <c r="FK2" s="236"/>
      <c r="FL2" s="236"/>
      <c r="FM2" s="236"/>
      <c r="FN2" s="236"/>
      <c r="FO2" s="236"/>
      <c r="FP2" s="236"/>
      <c r="FQ2" s="236"/>
      <c r="FR2" s="236"/>
      <c r="FS2" s="236"/>
      <c r="FT2" s="236"/>
      <c r="FU2" s="236"/>
      <c r="FV2" s="236"/>
      <c r="FW2" s="236"/>
      <c r="FX2" s="236"/>
      <c r="FY2" s="236"/>
      <c r="FZ2" s="236"/>
      <c r="GA2" s="236"/>
      <c r="GB2" s="236"/>
      <c r="GC2" s="236"/>
      <c r="GD2" s="236"/>
      <c r="GE2" s="236"/>
      <c r="GF2" s="236"/>
      <c r="GG2" s="236"/>
      <c r="GH2" s="236"/>
    </row>
    <row r="3" spans="1:190" ht="21.75" customHeight="1" x14ac:dyDescent="0.15">
      <c r="A3" s="8"/>
      <c r="C3" s="545" t="s">
        <v>
814</v>
      </c>
      <c r="D3" s="545"/>
      <c r="E3" s="238" t="s">
        <v>
3</v>
      </c>
      <c r="F3" s="238" t="s">
        <v>
815</v>
      </c>
      <c r="G3" s="238"/>
      <c r="H3" s="235" t="s">
        <v>
570</v>
      </c>
      <c r="I3" s="235"/>
      <c r="J3" s="235"/>
      <c r="K3" s="235"/>
      <c r="L3" s="235"/>
      <c r="M3" s="235"/>
      <c r="N3" s="235"/>
      <c r="O3" s="235"/>
      <c r="P3" s="235"/>
      <c r="Q3" s="235"/>
      <c r="R3" s="236"/>
      <c r="S3" s="236"/>
      <c r="T3" s="236"/>
      <c r="U3" s="236"/>
      <c r="V3" s="236"/>
      <c r="W3" s="236"/>
      <c r="X3" s="236"/>
      <c r="Y3" s="236"/>
      <c r="Z3" s="236"/>
      <c r="AA3" s="236"/>
      <c r="AB3" s="236"/>
      <c r="AC3" s="236"/>
      <c r="AD3" s="236"/>
      <c r="AE3" s="236"/>
      <c r="AF3" s="236"/>
      <c r="AG3" s="236"/>
      <c r="AH3" s="236"/>
      <c r="AI3" s="236"/>
      <c r="AJ3" s="236"/>
      <c r="AK3" s="236"/>
      <c r="AL3" s="236"/>
      <c r="AM3" s="655" t="s">
        <v>
6</v>
      </c>
      <c r="AN3" s="656"/>
      <c r="AO3" s="656"/>
      <c r="AP3" s="656"/>
      <c r="AQ3" s="656"/>
      <c r="AR3" s="656"/>
      <c r="AS3" s="656"/>
      <c r="AT3" s="657"/>
      <c r="AU3" s="665" t="s">
        <v>
847</v>
      </c>
      <c r="AV3" s="665"/>
      <c r="AW3" s="665"/>
      <c r="AX3" s="665"/>
      <c r="AY3" s="665"/>
      <c r="AZ3" s="665"/>
      <c r="BA3" s="665"/>
      <c r="BB3" s="665"/>
      <c r="BC3" s="665"/>
      <c r="BD3" s="665"/>
      <c r="BE3" s="665" t="s">
        <v>
848</v>
      </c>
      <c r="BF3" s="665"/>
      <c r="BG3" s="665"/>
      <c r="BH3" s="665"/>
      <c r="BI3" s="665"/>
      <c r="BJ3" s="665"/>
      <c r="BK3" s="665"/>
      <c r="BL3" s="665"/>
      <c r="BM3" s="665"/>
      <c r="BN3" s="665"/>
      <c r="BO3" s="665" t="s">
        <v>
849</v>
      </c>
      <c r="BP3" s="665"/>
      <c r="BQ3" s="665"/>
      <c r="BR3" s="665"/>
      <c r="BS3" s="665"/>
      <c r="BT3" s="665"/>
      <c r="BU3" s="665"/>
      <c r="BV3" s="665"/>
      <c r="BW3" s="665"/>
      <c r="BX3" s="665"/>
      <c r="BY3" s="655" t="s">
        <v>
6</v>
      </c>
      <c r="BZ3" s="656"/>
      <c r="CA3" s="656"/>
      <c r="CB3" s="656"/>
      <c r="CC3" s="656"/>
      <c r="CD3" s="656"/>
      <c r="CE3" s="656"/>
      <c r="CF3" s="657"/>
      <c r="CG3" s="665" t="s">
        <v>
847</v>
      </c>
      <c r="CH3" s="665"/>
      <c r="CI3" s="665"/>
      <c r="CJ3" s="665"/>
      <c r="CK3" s="665"/>
      <c r="CL3" s="665"/>
      <c r="CM3" s="665"/>
      <c r="CN3" s="665"/>
      <c r="CO3" s="665"/>
      <c r="CP3" s="665"/>
      <c r="CQ3" s="665" t="s">
        <v>
848</v>
      </c>
      <c r="CR3" s="665"/>
      <c r="CS3" s="665"/>
      <c r="CT3" s="665"/>
      <c r="CU3" s="665"/>
      <c r="CV3" s="665"/>
      <c r="CW3" s="665"/>
      <c r="CX3" s="665"/>
      <c r="CY3" s="665"/>
      <c r="CZ3" s="665"/>
      <c r="DA3" s="665" t="s">
        <v>
849</v>
      </c>
      <c r="DB3" s="665"/>
      <c r="DC3" s="665"/>
      <c r="DD3" s="665"/>
      <c r="DE3" s="665"/>
      <c r="DF3" s="665"/>
      <c r="DG3" s="665"/>
      <c r="DH3" s="665"/>
      <c r="DI3" s="665"/>
      <c r="DJ3" s="665"/>
      <c r="DK3" s="655" t="s">
        <v>
6</v>
      </c>
      <c r="DL3" s="656"/>
      <c r="DM3" s="656"/>
      <c r="DN3" s="656"/>
      <c r="DO3" s="656"/>
      <c r="DP3" s="656"/>
      <c r="DQ3" s="656"/>
      <c r="DR3" s="657"/>
      <c r="DS3" s="665" t="s">
        <v>
847</v>
      </c>
      <c r="DT3" s="665"/>
      <c r="DU3" s="665"/>
      <c r="DV3" s="665"/>
      <c r="DW3" s="665"/>
      <c r="DX3" s="665"/>
      <c r="DY3" s="665"/>
      <c r="DZ3" s="665"/>
      <c r="EA3" s="665"/>
      <c r="EB3" s="665"/>
      <c r="EC3" s="665" t="s">
        <v>
848</v>
      </c>
      <c r="ED3" s="665"/>
      <c r="EE3" s="665"/>
      <c r="EF3" s="665"/>
      <c r="EG3" s="665"/>
      <c r="EH3" s="665"/>
      <c r="EI3" s="665"/>
      <c r="EJ3" s="665"/>
      <c r="EK3" s="665"/>
      <c r="EL3" s="665"/>
      <c r="EM3" s="665" t="s">
        <v>
849</v>
      </c>
      <c r="EN3" s="665"/>
      <c r="EO3" s="665"/>
      <c r="EP3" s="665"/>
      <c r="EQ3" s="665"/>
      <c r="ER3" s="665"/>
      <c r="ES3" s="665"/>
      <c r="ET3" s="665"/>
      <c r="EU3" s="665"/>
      <c r="EV3" s="665"/>
      <c r="EW3" s="655" t="s">
        <v>
6</v>
      </c>
      <c r="EX3" s="656"/>
      <c r="EY3" s="656"/>
      <c r="EZ3" s="656"/>
      <c r="FA3" s="656"/>
      <c r="FB3" s="656"/>
      <c r="FC3" s="656"/>
      <c r="FD3" s="657"/>
      <c r="FE3" s="665" t="s">
        <v>
847</v>
      </c>
      <c r="FF3" s="665"/>
      <c r="FG3" s="665"/>
      <c r="FH3" s="665"/>
      <c r="FI3" s="665"/>
      <c r="FJ3" s="665"/>
      <c r="FK3" s="665"/>
      <c r="FL3" s="665"/>
      <c r="FM3" s="665"/>
      <c r="FN3" s="665"/>
      <c r="FO3" s="665" t="s">
        <v>
848</v>
      </c>
      <c r="FP3" s="665"/>
      <c r="FQ3" s="665"/>
      <c r="FR3" s="665"/>
      <c r="FS3" s="665"/>
      <c r="FT3" s="665"/>
      <c r="FU3" s="665"/>
      <c r="FV3" s="665"/>
      <c r="FW3" s="665"/>
      <c r="FX3" s="665"/>
      <c r="FY3" s="665" t="s">
        <v>
849</v>
      </c>
      <c r="FZ3" s="665"/>
      <c r="GA3" s="665"/>
      <c r="GB3" s="665"/>
      <c r="GC3" s="665"/>
      <c r="GD3" s="665"/>
      <c r="GE3" s="665"/>
      <c r="GF3" s="665"/>
      <c r="GG3" s="665"/>
      <c r="GH3" s="665"/>
    </row>
    <row r="4" spans="1:190" ht="21.75" customHeight="1" x14ac:dyDescent="0.15">
      <c r="A4" s="236"/>
      <c r="E4" s="239" t="s">
        <v>
568</v>
      </c>
      <c r="F4" s="233" t="s">
        <v>
816</v>
      </c>
      <c r="G4" s="235" t="s">
        <v>
817</v>
      </c>
      <c r="H4" s="237" t="s">
        <v>
571</v>
      </c>
      <c r="I4" s="237"/>
      <c r="J4" s="233"/>
      <c r="K4" s="233"/>
      <c r="L4" s="233"/>
      <c r="M4" s="233"/>
      <c r="N4" s="233"/>
      <c r="O4" s="233"/>
      <c r="P4" s="233"/>
      <c r="Q4" s="233"/>
      <c r="R4" s="233"/>
      <c r="S4" s="233"/>
      <c r="T4" s="233"/>
      <c r="U4" s="233"/>
      <c r="V4" s="233"/>
      <c r="W4" s="233"/>
      <c r="X4" s="233"/>
      <c r="Y4" s="233"/>
      <c r="Z4" s="233"/>
      <c r="AA4" s="233"/>
      <c r="AB4" s="233"/>
      <c r="AC4" s="233"/>
      <c r="AD4" s="233"/>
      <c r="AE4" s="233"/>
      <c r="AF4" s="233"/>
      <c r="AG4" s="233"/>
      <c r="AH4" s="233"/>
      <c r="AI4" s="233"/>
      <c r="AJ4" s="233"/>
      <c r="AK4" s="233"/>
      <c r="AL4" s="233"/>
      <c r="AM4" s="661"/>
      <c r="AN4" s="662"/>
      <c r="AO4" s="662"/>
      <c r="AP4" s="662"/>
      <c r="AQ4" s="662"/>
      <c r="AR4" s="662"/>
      <c r="AS4" s="662"/>
      <c r="AT4" s="663"/>
      <c r="AU4" s="665" t="s">
        <v>
572</v>
      </c>
      <c r="AV4" s="665"/>
      <c r="AW4" s="665"/>
      <c r="AX4" s="665"/>
      <c r="AY4" s="665"/>
      <c r="AZ4" s="665" t="s">
        <v>
573</v>
      </c>
      <c r="BA4" s="665"/>
      <c r="BB4" s="665"/>
      <c r="BC4" s="665"/>
      <c r="BD4" s="665"/>
      <c r="BE4" s="665" t="s">
        <v>
572</v>
      </c>
      <c r="BF4" s="665"/>
      <c r="BG4" s="665"/>
      <c r="BH4" s="665"/>
      <c r="BI4" s="665"/>
      <c r="BJ4" s="665" t="s">
        <v>
573</v>
      </c>
      <c r="BK4" s="665"/>
      <c r="BL4" s="665"/>
      <c r="BM4" s="665"/>
      <c r="BN4" s="665"/>
      <c r="BO4" s="665" t="s">
        <v>
572</v>
      </c>
      <c r="BP4" s="665"/>
      <c r="BQ4" s="665"/>
      <c r="BR4" s="665"/>
      <c r="BS4" s="665"/>
      <c r="BT4" s="665" t="s">
        <v>
573</v>
      </c>
      <c r="BU4" s="665"/>
      <c r="BV4" s="665"/>
      <c r="BW4" s="665"/>
      <c r="BX4" s="665"/>
      <c r="BY4" s="661"/>
      <c r="BZ4" s="662"/>
      <c r="CA4" s="662"/>
      <c r="CB4" s="662"/>
      <c r="CC4" s="662"/>
      <c r="CD4" s="662"/>
      <c r="CE4" s="662"/>
      <c r="CF4" s="663"/>
      <c r="CG4" s="665" t="s">
        <v>
572</v>
      </c>
      <c r="CH4" s="665"/>
      <c r="CI4" s="665"/>
      <c r="CJ4" s="665"/>
      <c r="CK4" s="665"/>
      <c r="CL4" s="665" t="s">
        <v>
573</v>
      </c>
      <c r="CM4" s="665"/>
      <c r="CN4" s="665"/>
      <c r="CO4" s="665"/>
      <c r="CP4" s="665"/>
      <c r="CQ4" s="665" t="s">
        <v>
572</v>
      </c>
      <c r="CR4" s="665"/>
      <c r="CS4" s="665"/>
      <c r="CT4" s="665"/>
      <c r="CU4" s="665"/>
      <c r="CV4" s="665" t="s">
        <v>
573</v>
      </c>
      <c r="CW4" s="665"/>
      <c r="CX4" s="665"/>
      <c r="CY4" s="665"/>
      <c r="CZ4" s="665"/>
      <c r="DA4" s="665" t="s">
        <v>
572</v>
      </c>
      <c r="DB4" s="665"/>
      <c r="DC4" s="665"/>
      <c r="DD4" s="665"/>
      <c r="DE4" s="665"/>
      <c r="DF4" s="665" t="s">
        <v>
573</v>
      </c>
      <c r="DG4" s="665"/>
      <c r="DH4" s="665"/>
      <c r="DI4" s="665"/>
      <c r="DJ4" s="665"/>
      <c r="DK4" s="661"/>
      <c r="DL4" s="662"/>
      <c r="DM4" s="662"/>
      <c r="DN4" s="662"/>
      <c r="DO4" s="662"/>
      <c r="DP4" s="662"/>
      <c r="DQ4" s="662"/>
      <c r="DR4" s="663"/>
      <c r="DS4" s="665" t="s">
        <v>
572</v>
      </c>
      <c r="DT4" s="665"/>
      <c r="DU4" s="665"/>
      <c r="DV4" s="665"/>
      <c r="DW4" s="665"/>
      <c r="DX4" s="665" t="s">
        <v>
573</v>
      </c>
      <c r="DY4" s="665"/>
      <c r="DZ4" s="665"/>
      <c r="EA4" s="665"/>
      <c r="EB4" s="665"/>
      <c r="EC4" s="665" t="s">
        <v>
572</v>
      </c>
      <c r="ED4" s="665"/>
      <c r="EE4" s="665"/>
      <c r="EF4" s="665"/>
      <c r="EG4" s="665"/>
      <c r="EH4" s="665" t="s">
        <v>
573</v>
      </c>
      <c r="EI4" s="665"/>
      <c r="EJ4" s="665"/>
      <c r="EK4" s="665"/>
      <c r="EL4" s="665"/>
      <c r="EM4" s="665" t="s">
        <v>
572</v>
      </c>
      <c r="EN4" s="665"/>
      <c r="EO4" s="665"/>
      <c r="EP4" s="665"/>
      <c r="EQ4" s="665"/>
      <c r="ER4" s="665" t="s">
        <v>
573</v>
      </c>
      <c r="ES4" s="665"/>
      <c r="ET4" s="665"/>
      <c r="EU4" s="665"/>
      <c r="EV4" s="665"/>
      <c r="EW4" s="661"/>
      <c r="EX4" s="662"/>
      <c r="EY4" s="662"/>
      <c r="EZ4" s="662"/>
      <c r="FA4" s="662"/>
      <c r="FB4" s="662"/>
      <c r="FC4" s="662"/>
      <c r="FD4" s="663"/>
      <c r="FE4" s="665" t="s">
        <v>
572</v>
      </c>
      <c r="FF4" s="665"/>
      <c r="FG4" s="665"/>
      <c r="FH4" s="665"/>
      <c r="FI4" s="665"/>
      <c r="FJ4" s="665" t="s">
        <v>
573</v>
      </c>
      <c r="FK4" s="665"/>
      <c r="FL4" s="665"/>
      <c r="FM4" s="665"/>
      <c r="FN4" s="665"/>
      <c r="FO4" s="665" t="s">
        <v>
572</v>
      </c>
      <c r="FP4" s="665"/>
      <c r="FQ4" s="665"/>
      <c r="FR4" s="665"/>
      <c r="FS4" s="665"/>
      <c r="FT4" s="665" t="s">
        <v>
573</v>
      </c>
      <c r="FU4" s="665"/>
      <c r="FV4" s="665"/>
      <c r="FW4" s="665"/>
      <c r="FX4" s="665"/>
      <c r="FY4" s="665" t="s">
        <v>
572</v>
      </c>
      <c r="FZ4" s="665"/>
      <c r="GA4" s="665"/>
      <c r="GB4" s="665"/>
      <c r="GC4" s="665"/>
      <c r="GD4" s="665" t="s">
        <v>
573</v>
      </c>
      <c r="GE4" s="665"/>
      <c r="GF4" s="665"/>
      <c r="GG4" s="665"/>
      <c r="GH4" s="665"/>
    </row>
    <row r="5" spans="1:190" ht="21.75" customHeight="1" x14ac:dyDescent="0.15">
      <c r="A5" s="655" t="s">
        <v>
6</v>
      </c>
      <c r="B5" s="656"/>
      <c r="C5" s="656"/>
      <c r="D5" s="656"/>
      <c r="E5" s="656"/>
      <c r="F5" s="656"/>
      <c r="G5" s="656"/>
      <c r="H5" s="657"/>
      <c r="I5" s="665" t="s">
        <v>
847</v>
      </c>
      <c r="J5" s="665"/>
      <c r="K5" s="665"/>
      <c r="L5" s="665"/>
      <c r="M5" s="665"/>
      <c r="N5" s="665"/>
      <c r="O5" s="665"/>
      <c r="P5" s="665"/>
      <c r="Q5" s="665"/>
      <c r="R5" s="665"/>
      <c r="S5" s="665" t="s">
        <v>
848</v>
      </c>
      <c r="T5" s="665"/>
      <c r="U5" s="665"/>
      <c r="V5" s="665"/>
      <c r="W5" s="665"/>
      <c r="X5" s="665"/>
      <c r="Y5" s="665"/>
      <c r="Z5" s="665"/>
      <c r="AA5" s="665"/>
      <c r="AB5" s="665"/>
      <c r="AC5" s="665" t="s">
        <v>
849</v>
      </c>
      <c r="AD5" s="665"/>
      <c r="AE5" s="665"/>
      <c r="AF5" s="665"/>
      <c r="AG5" s="665"/>
      <c r="AH5" s="665"/>
      <c r="AI5" s="665"/>
      <c r="AJ5" s="665"/>
      <c r="AK5" s="665"/>
      <c r="AL5" s="665"/>
      <c r="AM5" s="687" t="s">
        <v>
576</v>
      </c>
      <c r="AN5" s="688"/>
      <c r="AO5" s="567" t="s">
        <v>
574</v>
      </c>
      <c r="AP5" s="567"/>
      <c r="AQ5" s="567"/>
      <c r="AR5" s="567"/>
      <c r="AS5" s="567"/>
      <c r="AT5" s="567"/>
      <c r="AU5" s="1567">
        <v>
532</v>
      </c>
      <c r="AV5" s="1567"/>
      <c r="AW5" s="1567"/>
      <c r="AX5" s="1567"/>
      <c r="AY5" s="1567"/>
      <c r="AZ5" s="1567">
        <v>
656</v>
      </c>
      <c r="BA5" s="1567"/>
      <c r="BB5" s="1567"/>
      <c r="BC5" s="1567"/>
      <c r="BD5" s="1567"/>
      <c r="BE5" s="1567">
        <v>
566</v>
      </c>
      <c r="BF5" s="1567"/>
      <c r="BG5" s="1567"/>
      <c r="BH5" s="1567"/>
      <c r="BI5" s="1567"/>
      <c r="BJ5" s="1567">
        <v>
561</v>
      </c>
      <c r="BK5" s="1567"/>
      <c r="BL5" s="1567"/>
      <c r="BM5" s="1567"/>
      <c r="BN5" s="1567"/>
      <c r="BO5" s="1567">
        <v>
556</v>
      </c>
      <c r="BP5" s="1567"/>
      <c r="BQ5" s="1567"/>
      <c r="BR5" s="1567"/>
      <c r="BS5" s="1567"/>
      <c r="BT5" s="1567">
        <v>
561</v>
      </c>
      <c r="BU5" s="1567"/>
      <c r="BV5" s="1567"/>
      <c r="BW5" s="1567"/>
      <c r="BX5" s="1567"/>
      <c r="BY5" s="687" t="s">
        <v>
576</v>
      </c>
      <c r="BZ5" s="688"/>
      <c r="CA5" s="567" t="s">
        <v>
574</v>
      </c>
      <c r="CB5" s="567"/>
      <c r="CC5" s="567"/>
      <c r="CD5" s="567"/>
      <c r="CE5" s="567"/>
      <c r="CF5" s="567"/>
      <c r="CG5" s="1567">
        <v>
581</v>
      </c>
      <c r="CH5" s="1567"/>
      <c r="CI5" s="1567"/>
      <c r="CJ5" s="1567"/>
      <c r="CK5" s="1567"/>
      <c r="CL5" s="1567">
        <v>
848</v>
      </c>
      <c r="CM5" s="1567"/>
      <c r="CN5" s="1567"/>
      <c r="CO5" s="1567"/>
      <c r="CP5" s="1567"/>
      <c r="CQ5" s="1567">
        <v>
610</v>
      </c>
      <c r="CR5" s="1567"/>
      <c r="CS5" s="1567"/>
      <c r="CT5" s="1567"/>
      <c r="CU5" s="1567"/>
      <c r="CV5" s="1567">
        <v>
849</v>
      </c>
      <c r="CW5" s="1567"/>
      <c r="CX5" s="1567"/>
      <c r="CY5" s="1567"/>
      <c r="CZ5" s="1567"/>
      <c r="DA5" s="1085">
        <v>
604</v>
      </c>
      <c r="DB5" s="1086"/>
      <c r="DC5" s="1086"/>
      <c r="DD5" s="1086"/>
      <c r="DE5" s="1087"/>
      <c r="DF5" s="1567">
        <v>
835</v>
      </c>
      <c r="DG5" s="1567"/>
      <c r="DH5" s="1567"/>
      <c r="DI5" s="1567"/>
      <c r="DJ5" s="1567"/>
      <c r="DK5" s="687" t="s">
        <v>
576</v>
      </c>
      <c r="DL5" s="688"/>
      <c r="DM5" s="567" t="s">
        <v>
574</v>
      </c>
      <c r="DN5" s="567"/>
      <c r="DO5" s="567"/>
      <c r="DP5" s="567"/>
      <c r="DQ5" s="567"/>
      <c r="DR5" s="567"/>
      <c r="DS5" s="1567">
        <v>
574</v>
      </c>
      <c r="DT5" s="1567"/>
      <c r="DU5" s="1567"/>
      <c r="DV5" s="1567"/>
      <c r="DW5" s="1567"/>
      <c r="DX5" s="1567">
        <v>
1093</v>
      </c>
      <c r="DY5" s="1567"/>
      <c r="DZ5" s="1567"/>
      <c r="EA5" s="1567"/>
      <c r="EB5" s="1567"/>
      <c r="EC5" s="1085">
        <v>
642</v>
      </c>
      <c r="ED5" s="1086"/>
      <c r="EE5" s="1086"/>
      <c r="EF5" s="1086"/>
      <c r="EG5" s="1087"/>
      <c r="EH5" s="1567">
        <v>
1237</v>
      </c>
      <c r="EI5" s="1567"/>
      <c r="EJ5" s="1567"/>
      <c r="EK5" s="1567"/>
      <c r="EL5" s="1567"/>
      <c r="EM5" s="1567">
        <v>
720</v>
      </c>
      <c r="EN5" s="1567"/>
      <c r="EO5" s="1567"/>
      <c r="EP5" s="1567"/>
      <c r="EQ5" s="1567"/>
      <c r="ER5" s="1567">
        <v>
1400</v>
      </c>
      <c r="ES5" s="1567"/>
      <c r="ET5" s="1567"/>
      <c r="EU5" s="1567"/>
      <c r="EV5" s="1567"/>
      <c r="EW5" s="687" t="s">
        <v>
576</v>
      </c>
      <c r="EX5" s="688"/>
      <c r="EY5" s="567" t="s">
        <v>
574</v>
      </c>
      <c r="EZ5" s="567"/>
      <c r="FA5" s="567"/>
      <c r="FB5" s="567"/>
      <c r="FC5" s="567"/>
      <c r="FD5" s="567"/>
      <c r="FE5" s="1567">
        <v>
29</v>
      </c>
      <c r="FF5" s="1567"/>
      <c r="FG5" s="1567"/>
      <c r="FH5" s="1567"/>
      <c r="FI5" s="1567"/>
      <c r="FJ5" s="1567">
        <v>
146</v>
      </c>
      <c r="FK5" s="1567"/>
      <c r="FL5" s="1567"/>
      <c r="FM5" s="1567"/>
      <c r="FN5" s="1567"/>
      <c r="FO5" s="1567">
        <v>
29</v>
      </c>
      <c r="FP5" s="1567"/>
      <c r="FQ5" s="1567"/>
      <c r="FR5" s="1567"/>
      <c r="FS5" s="1567"/>
      <c r="FT5" s="1567">
        <v>
242</v>
      </c>
      <c r="FU5" s="1567"/>
      <c r="FV5" s="1567"/>
      <c r="FW5" s="1567"/>
      <c r="FX5" s="1567"/>
      <c r="FY5" s="1567">
        <v>
26</v>
      </c>
      <c r="FZ5" s="1567"/>
      <c r="GA5" s="1567"/>
      <c r="GB5" s="1567"/>
      <c r="GC5" s="1567"/>
      <c r="GD5" s="1567">
        <v>
212</v>
      </c>
      <c r="GE5" s="1567"/>
      <c r="GF5" s="1567"/>
      <c r="GG5" s="1567"/>
      <c r="GH5" s="1567"/>
    </row>
    <row r="6" spans="1:190" ht="21.75" customHeight="1" x14ac:dyDescent="0.15">
      <c r="A6" s="661"/>
      <c r="B6" s="662"/>
      <c r="C6" s="662"/>
      <c r="D6" s="662"/>
      <c r="E6" s="662"/>
      <c r="F6" s="662"/>
      <c r="G6" s="662"/>
      <c r="H6" s="663"/>
      <c r="I6" s="665" t="s">
        <v>
572</v>
      </c>
      <c r="J6" s="665"/>
      <c r="K6" s="665"/>
      <c r="L6" s="665"/>
      <c r="M6" s="665"/>
      <c r="N6" s="665" t="s">
        <v>
573</v>
      </c>
      <c r="O6" s="665"/>
      <c r="P6" s="665"/>
      <c r="Q6" s="665"/>
      <c r="R6" s="665"/>
      <c r="S6" s="665" t="s">
        <v>
572</v>
      </c>
      <c r="T6" s="665"/>
      <c r="U6" s="665"/>
      <c r="V6" s="665"/>
      <c r="W6" s="665"/>
      <c r="X6" s="665" t="s">
        <v>
573</v>
      </c>
      <c r="Y6" s="665"/>
      <c r="Z6" s="665"/>
      <c r="AA6" s="665"/>
      <c r="AB6" s="665"/>
      <c r="AC6" s="665" t="s">
        <v>
572</v>
      </c>
      <c r="AD6" s="665"/>
      <c r="AE6" s="665"/>
      <c r="AF6" s="665"/>
      <c r="AG6" s="665"/>
      <c r="AH6" s="665" t="s">
        <v>
573</v>
      </c>
      <c r="AI6" s="665"/>
      <c r="AJ6" s="665"/>
      <c r="AK6" s="665"/>
      <c r="AL6" s="665"/>
      <c r="AM6" s="691"/>
      <c r="AN6" s="692"/>
      <c r="AO6" s="567" t="s">
        <v>
575</v>
      </c>
      <c r="AP6" s="567"/>
      <c r="AQ6" s="567"/>
      <c r="AR6" s="567"/>
      <c r="AS6" s="567"/>
      <c r="AT6" s="567"/>
      <c r="AU6" s="1567">
        <v>
169</v>
      </c>
      <c r="AV6" s="1567"/>
      <c r="AW6" s="1567"/>
      <c r="AX6" s="1567"/>
      <c r="AY6" s="1567"/>
      <c r="AZ6" s="1567">
        <v>
203</v>
      </c>
      <c r="BA6" s="1567"/>
      <c r="BB6" s="1567"/>
      <c r="BC6" s="1567"/>
      <c r="BD6" s="1567"/>
      <c r="BE6" s="1567">
        <v>
176</v>
      </c>
      <c r="BF6" s="1567"/>
      <c r="BG6" s="1567"/>
      <c r="BH6" s="1567"/>
      <c r="BI6" s="1567"/>
      <c r="BJ6" s="1567">
        <v>
135</v>
      </c>
      <c r="BK6" s="1567"/>
      <c r="BL6" s="1567"/>
      <c r="BM6" s="1567"/>
      <c r="BN6" s="1567"/>
      <c r="BO6" s="1567">
        <v>
180</v>
      </c>
      <c r="BP6" s="1567"/>
      <c r="BQ6" s="1567"/>
      <c r="BR6" s="1567"/>
      <c r="BS6" s="1567"/>
      <c r="BT6" s="1567">
        <v>
155</v>
      </c>
      <c r="BU6" s="1567"/>
      <c r="BV6" s="1567"/>
      <c r="BW6" s="1567"/>
      <c r="BX6" s="1567"/>
      <c r="BY6" s="691"/>
      <c r="BZ6" s="692"/>
      <c r="CA6" s="567" t="s">
        <v>
575</v>
      </c>
      <c r="CB6" s="567"/>
      <c r="CC6" s="567"/>
      <c r="CD6" s="567"/>
      <c r="CE6" s="567"/>
      <c r="CF6" s="567"/>
      <c r="CG6" s="1567">
        <v>
156</v>
      </c>
      <c r="CH6" s="1567"/>
      <c r="CI6" s="1567"/>
      <c r="CJ6" s="1567"/>
      <c r="CK6" s="1567"/>
      <c r="CL6" s="1567">
        <v>
143</v>
      </c>
      <c r="CM6" s="1567"/>
      <c r="CN6" s="1567"/>
      <c r="CO6" s="1567"/>
      <c r="CP6" s="1567"/>
      <c r="CQ6" s="1567">
        <v>
171</v>
      </c>
      <c r="CR6" s="1567"/>
      <c r="CS6" s="1567"/>
      <c r="CT6" s="1567"/>
      <c r="CU6" s="1567"/>
      <c r="CV6" s="1567">
        <v>
165</v>
      </c>
      <c r="CW6" s="1567"/>
      <c r="CX6" s="1567"/>
      <c r="CY6" s="1567"/>
      <c r="CZ6" s="1567"/>
      <c r="DA6" s="1085">
        <v>
181</v>
      </c>
      <c r="DB6" s="1086"/>
      <c r="DC6" s="1086"/>
      <c r="DD6" s="1086"/>
      <c r="DE6" s="1087"/>
      <c r="DF6" s="1567">
        <v>
209</v>
      </c>
      <c r="DG6" s="1567"/>
      <c r="DH6" s="1567"/>
      <c r="DI6" s="1567"/>
      <c r="DJ6" s="1567"/>
      <c r="DK6" s="691"/>
      <c r="DL6" s="692"/>
      <c r="DM6" s="567" t="s">
        <v>
575</v>
      </c>
      <c r="DN6" s="567"/>
      <c r="DO6" s="567"/>
      <c r="DP6" s="567"/>
      <c r="DQ6" s="567"/>
      <c r="DR6" s="567"/>
      <c r="DS6" s="1567">
        <v>
191</v>
      </c>
      <c r="DT6" s="1567"/>
      <c r="DU6" s="1567"/>
      <c r="DV6" s="1567"/>
      <c r="DW6" s="1567"/>
      <c r="DX6" s="1567">
        <v>
528</v>
      </c>
      <c r="DY6" s="1567"/>
      <c r="DZ6" s="1567"/>
      <c r="EA6" s="1567"/>
      <c r="EB6" s="1567"/>
      <c r="EC6" s="1085">
        <v>
206</v>
      </c>
      <c r="ED6" s="1086"/>
      <c r="EE6" s="1086"/>
      <c r="EF6" s="1086"/>
      <c r="EG6" s="1087"/>
      <c r="EH6" s="1567">
        <v>
543</v>
      </c>
      <c r="EI6" s="1567"/>
      <c r="EJ6" s="1567"/>
      <c r="EK6" s="1567"/>
      <c r="EL6" s="1567"/>
      <c r="EM6" s="1567">
        <v>
204</v>
      </c>
      <c r="EN6" s="1567"/>
      <c r="EO6" s="1567"/>
      <c r="EP6" s="1567"/>
      <c r="EQ6" s="1567"/>
      <c r="ER6" s="1567">
        <v>
507</v>
      </c>
      <c r="ES6" s="1567"/>
      <c r="ET6" s="1567"/>
      <c r="EU6" s="1567"/>
      <c r="EV6" s="1567"/>
      <c r="EW6" s="691"/>
      <c r="EX6" s="692"/>
      <c r="EY6" s="567" t="s">
        <v>
575</v>
      </c>
      <c r="EZ6" s="567"/>
      <c r="FA6" s="567"/>
      <c r="FB6" s="567"/>
      <c r="FC6" s="567"/>
      <c r="FD6" s="567"/>
      <c r="FE6" s="1567">
        <v>
22</v>
      </c>
      <c r="FF6" s="1567"/>
      <c r="FG6" s="1567"/>
      <c r="FH6" s="1567"/>
      <c r="FI6" s="1567"/>
      <c r="FJ6" s="1567">
        <v>
19</v>
      </c>
      <c r="FK6" s="1567"/>
      <c r="FL6" s="1567"/>
      <c r="FM6" s="1567"/>
      <c r="FN6" s="1567"/>
      <c r="FO6" s="1567">
        <v>
15</v>
      </c>
      <c r="FP6" s="1567"/>
      <c r="FQ6" s="1567"/>
      <c r="FR6" s="1567"/>
      <c r="FS6" s="1567"/>
      <c r="FT6" s="1567">
        <v>
23</v>
      </c>
      <c r="FU6" s="1567"/>
      <c r="FV6" s="1567"/>
      <c r="FW6" s="1567"/>
      <c r="FX6" s="1567"/>
      <c r="FY6" s="1567">
        <v>
18</v>
      </c>
      <c r="FZ6" s="1567"/>
      <c r="GA6" s="1567"/>
      <c r="GB6" s="1567"/>
      <c r="GC6" s="1567"/>
      <c r="GD6" s="1567">
        <v>
45</v>
      </c>
      <c r="GE6" s="1567"/>
      <c r="GF6" s="1567"/>
      <c r="GG6" s="1567"/>
      <c r="GH6" s="1567"/>
    </row>
    <row r="7" spans="1:190" ht="21.75" customHeight="1" x14ac:dyDescent="0.15">
      <c r="A7" s="687" t="s">
        <v>
576</v>
      </c>
      <c r="B7" s="688"/>
      <c r="C7" s="567" t="s">
        <v>
574</v>
      </c>
      <c r="D7" s="567"/>
      <c r="E7" s="567"/>
      <c r="F7" s="567"/>
      <c r="G7" s="567"/>
      <c r="H7" s="567"/>
      <c r="I7" s="1567">
        <v>
9477</v>
      </c>
      <c r="J7" s="1567"/>
      <c r="K7" s="1567"/>
      <c r="L7" s="1567"/>
      <c r="M7" s="1567"/>
      <c r="N7" s="1567">
        <v>
2341</v>
      </c>
      <c r="O7" s="1567"/>
      <c r="P7" s="1567"/>
      <c r="Q7" s="1567"/>
      <c r="R7" s="1567"/>
      <c r="S7" s="1567">
        <v>
9770</v>
      </c>
      <c r="T7" s="1567"/>
      <c r="U7" s="1567"/>
      <c r="V7" s="1567"/>
      <c r="W7" s="1567"/>
      <c r="X7" s="1567">
        <v>
2126</v>
      </c>
      <c r="Y7" s="1567"/>
      <c r="Z7" s="1567"/>
      <c r="AA7" s="1567"/>
      <c r="AB7" s="1567"/>
      <c r="AC7" s="1567">
        <v>
10002</v>
      </c>
      <c r="AD7" s="1567"/>
      <c r="AE7" s="1567"/>
      <c r="AF7" s="1567"/>
      <c r="AG7" s="1567"/>
      <c r="AH7" s="1567">
        <v>
2129</v>
      </c>
      <c r="AI7" s="1567"/>
      <c r="AJ7" s="1567"/>
      <c r="AK7" s="1567"/>
      <c r="AL7" s="1567"/>
      <c r="AM7" s="687" t="s">
        <v>
577</v>
      </c>
      <c r="AN7" s="688"/>
      <c r="AO7" s="567" t="s">
        <v>
574</v>
      </c>
      <c r="AP7" s="567"/>
      <c r="AQ7" s="567"/>
      <c r="AR7" s="567"/>
      <c r="AS7" s="567"/>
      <c r="AT7" s="567"/>
      <c r="AU7" s="1567">
        <v>
1083</v>
      </c>
      <c r="AV7" s="1567"/>
      <c r="AW7" s="1567"/>
      <c r="AX7" s="1567"/>
      <c r="AY7" s="1567"/>
      <c r="AZ7" s="1567">
        <v>
1608</v>
      </c>
      <c r="BA7" s="1567"/>
      <c r="BB7" s="1567"/>
      <c r="BC7" s="1567"/>
      <c r="BD7" s="1567"/>
      <c r="BE7" s="1567">
        <v>
1124</v>
      </c>
      <c r="BF7" s="1567"/>
      <c r="BG7" s="1567"/>
      <c r="BH7" s="1567"/>
      <c r="BI7" s="1567"/>
      <c r="BJ7" s="1567">
        <v>
1658</v>
      </c>
      <c r="BK7" s="1567"/>
      <c r="BL7" s="1567"/>
      <c r="BM7" s="1567"/>
      <c r="BN7" s="1567"/>
      <c r="BO7" s="1567">
        <v>
1119</v>
      </c>
      <c r="BP7" s="1567"/>
      <c r="BQ7" s="1567"/>
      <c r="BR7" s="1567"/>
      <c r="BS7" s="1567"/>
      <c r="BT7" s="1567">
        <v>
1630</v>
      </c>
      <c r="BU7" s="1567"/>
      <c r="BV7" s="1567"/>
      <c r="BW7" s="1567"/>
      <c r="BX7" s="1567"/>
      <c r="BY7" s="687" t="s">
        <v>
577</v>
      </c>
      <c r="BZ7" s="688"/>
      <c r="CA7" s="567" t="s">
        <v>
574</v>
      </c>
      <c r="CB7" s="567"/>
      <c r="CC7" s="567"/>
      <c r="CD7" s="567"/>
      <c r="CE7" s="567"/>
      <c r="CF7" s="567"/>
      <c r="CG7" s="1567">
        <v>
1418</v>
      </c>
      <c r="CH7" s="1567"/>
      <c r="CI7" s="1567"/>
      <c r="CJ7" s="1567"/>
      <c r="CK7" s="1567"/>
      <c r="CL7" s="1567">
        <v>
2811</v>
      </c>
      <c r="CM7" s="1567"/>
      <c r="CN7" s="1567"/>
      <c r="CO7" s="1567"/>
      <c r="CP7" s="1567"/>
      <c r="CQ7" s="1567">
        <v>
1458</v>
      </c>
      <c r="CR7" s="1567"/>
      <c r="CS7" s="1567"/>
      <c r="CT7" s="1567"/>
      <c r="CU7" s="1567"/>
      <c r="CV7" s="1567">
        <v>
3055</v>
      </c>
      <c r="CW7" s="1567"/>
      <c r="CX7" s="1567"/>
      <c r="CY7" s="1567"/>
      <c r="CZ7" s="1567"/>
      <c r="DA7" s="1085">
        <v>
1472</v>
      </c>
      <c r="DB7" s="1086"/>
      <c r="DC7" s="1086"/>
      <c r="DD7" s="1086"/>
      <c r="DE7" s="1087"/>
      <c r="DF7" s="1567">
        <v>
2771</v>
      </c>
      <c r="DG7" s="1567"/>
      <c r="DH7" s="1567"/>
      <c r="DI7" s="1567"/>
      <c r="DJ7" s="1567"/>
      <c r="DK7" s="687" t="s">
        <v>
577</v>
      </c>
      <c r="DL7" s="688"/>
      <c r="DM7" s="567" t="s">
        <v>
574</v>
      </c>
      <c r="DN7" s="567"/>
      <c r="DO7" s="567"/>
      <c r="DP7" s="567"/>
      <c r="DQ7" s="567"/>
      <c r="DR7" s="567"/>
      <c r="DS7" s="1567">
        <v>
1137</v>
      </c>
      <c r="DT7" s="1567"/>
      <c r="DU7" s="1567"/>
      <c r="DV7" s="1567"/>
      <c r="DW7" s="1567"/>
      <c r="DX7" s="1567">
        <v>
3658</v>
      </c>
      <c r="DY7" s="1567"/>
      <c r="DZ7" s="1567"/>
      <c r="EA7" s="1567"/>
      <c r="EB7" s="1567"/>
      <c r="EC7" s="1085">
        <v>
1241</v>
      </c>
      <c r="ED7" s="1086"/>
      <c r="EE7" s="1086"/>
      <c r="EF7" s="1086"/>
      <c r="EG7" s="1087"/>
      <c r="EH7" s="1567">
        <v>
3894</v>
      </c>
      <c r="EI7" s="1567"/>
      <c r="EJ7" s="1567"/>
      <c r="EK7" s="1567"/>
      <c r="EL7" s="1567"/>
      <c r="EM7" s="1567">
        <v>
1369</v>
      </c>
      <c r="EN7" s="1567"/>
      <c r="EO7" s="1567"/>
      <c r="EP7" s="1567"/>
      <c r="EQ7" s="1567"/>
      <c r="ER7" s="1567">
        <v>
4440</v>
      </c>
      <c r="ES7" s="1567"/>
      <c r="ET7" s="1567"/>
      <c r="EU7" s="1567"/>
      <c r="EV7" s="1567"/>
      <c r="EW7" s="687" t="s">
        <v>
577</v>
      </c>
      <c r="EX7" s="688"/>
      <c r="EY7" s="567" t="s">
        <v>
574</v>
      </c>
      <c r="EZ7" s="567"/>
      <c r="FA7" s="567"/>
      <c r="FB7" s="567"/>
      <c r="FC7" s="567"/>
      <c r="FD7" s="567"/>
      <c r="FE7" s="1567">
        <v>
185</v>
      </c>
      <c r="FF7" s="1567"/>
      <c r="FG7" s="1567"/>
      <c r="FH7" s="1567"/>
      <c r="FI7" s="1567"/>
      <c r="FJ7" s="1567">
        <v>
1008</v>
      </c>
      <c r="FK7" s="1567"/>
      <c r="FL7" s="1567"/>
      <c r="FM7" s="1567"/>
      <c r="FN7" s="1567"/>
      <c r="FO7" s="1567">
        <v>
174</v>
      </c>
      <c r="FP7" s="1567"/>
      <c r="FQ7" s="1567"/>
      <c r="FR7" s="1567"/>
      <c r="FS7" s="1567"/>
      <c r="FT7" s="1567">
        <v>
1001</v>
      </c>
      <c r="FU7" s="1567"/>
      <c r="FV7" s="1567"/>
      <c r="FW7" s="1567"/>
      <c r="FX7" s="1567"/>
      <c r="FY7" s="1567">
        <v>
185</v>
      </c>
      <c r="FZ7" s="1567"/>
      <c r="GA7" s="1567"/>
      <c r="GB7" s="1567"/>
      <c r="GC7" s="1567"/>
      <c r="GD7" s="1567">
        <v>
851</v>
      </c>
      <c r="GE7" s="1567"/>
      <c r="GF7" s="1567"/>
      <c r="GG7" s="1567"/>
      <c r="GH7" s="1567"/>
    </row>
    <row r="8" spans="1:190" ht="21.75" customHeight="1" x14ac:dyDescent="0.15">
      <c r="A8" s="691"/>
      <c r="B8" s="692"/>
      <c r="C8" s="567" t="s">
        <v>
575</v>
      </c>
      <c r="D8" s="567"/>
      <c r="E8" s="567"/>
      <c r="F8" s="567"/>
      <c r="G8" s="567"/>
      <c r="H8" s="567"/>
      <c r="I8" s="1567">
        <v>
975</v>
      </c>
      <c r="J8" s="1567"/>
      <c r="K8" s="1567"/>
      <c r="L8" s="1567"/>
      <c r="M8" s="1567"/>
      <c r="N8" s="1567">
        <v>
488</v>
      </c>
      <c r="O8" s="1567"/>
      <c r="P8" s="1567"/>
      <c r="Q8" s="1567"/>
      <c r="R8" s="1567"/>
      <c r="S8" s="1567">
        <v>
959</v>
      </c>
      <c r="T8" s="1567"/>
      <c r="U8" s="1567"/>
      <c r="V8" s="1567"/>
      <c r="W8" s="1567"/>
      <c r="X8" s="1567">
        <v>
399</v>
      </c>
      <c r="Y8" s="1567"/>
      <c r="Z8" s="1567"/>
      <c r="AA8" s="1567"/>
      <c r="AB8" s="1567"/>
      <c r="AC8" s="1567">
        <v>
949</v>
      </c>
      <c r="AD8" s="1567"/>
      <c r="AE8" s="1567"/>
      <c r="AF8" s="1567"/>
      <c r="AG8" s="1567"/>
      <c r="AH8" s="1567">
        <v>
457</v>
      </c>
      <c r="AI8" s="1567"/>
      <c r="AJ8" s="1567"/>
      <c r="AK8" s="1567"/>
      <c r="AL8" s="1567"/>
      <c r="AM8" s="691"/>
      <c r="AN8" s="692"/>
      <c r="AO8" s="567" t="s">
        <v>
575</v>
      </c>
      <c r="AP8" s="567"/>
      <c r="AQ8" s="567"/>
      <c r="AR8" s="567"/>
      <c r="AS8" s="567"/>
      <c r="AT8" s="567"/>
      <c r="AU8" s="1567">
        <v>
115</v>
      </c>
      <c r="AV8" s="1567"/>
      <c r="AW8" s="1567"/>
      <c r="AX8" s="1567"/>
      <c r="AY8" s="1567"/>
      <c r="AZ8" s="1567">
        <v>
163</v>
      </c>
      <c r="BA8" s="1567"/>
      <c r="BB8" s="1567"/>
      <c r="BC8" s="1567"/>
      <c r="BD8" s="1567"/>
      <c r="BE8" s="1567">
        <v>
125</v>
      </c>
      <c r="BF8" s="1567"/>
      <c r="BG8" s="1567"/>
      <c r="BH8" s="1567"/>
      <c r="BI8" s="1567"/>
      <c r="BJ8" s="1567">
        <v>
190</v>
      </c>
      <c r="BK8" s="1567"/>
      <c r="BL8" s="1567"/>
      <c r="BM8" s="1567"/>
      <c r="BN8" s="1567"/>
      <c r="BO8" s="1567">
        <v>
129</v>
      </c>
      <c r="BP8" s="1567"/>
      <c r="BQ8" s="1567"/>
      <c r="BR8" s="1567"/>
      <c r="BS8" s="1567"/>
      <c r="BT8" s="1567">
        <v>
223</v>
      </c>
      <c r="BU8" s="1567"/>
      <c r="BV8" s="1567"/>
      <c r="BW8" s="1567"/>
      <c r="BX8" s="1567"/>
      <c r="BY8" s="691"/>
      <c r="BZ8" s="692"/>
      <c r="CA8" s="567" t="s">
        <v>
575</v>
      </c>
      <c r="CB8" s="567"/>
      <c r="CC8" s="567"/>
      <c r="CD8" s="567"/>
      <c r="CE8" s="567"/>
      <c r="CF8" s="567"/>
      <c r="CG8" s="1567">
        <v>
129</v>
      </c>
      <c r="CH8" s="1567"/>
      <c r="CI8" s="1567"/>
      <c r="CJ8" s="1567"/>
      <c r="CK8" s="1567"/>
      <c r="CL8" s="1567">
        <v>
291</v>
      </c>
      <c r="CM8" s="1567"/>
      <c r="CN8" s="1567"/>
      <c r="CO8" s="1567"/>
      <c r="CP8" s="1567"/>
      <c r="CQ8" s="1567">
        <v>
141</v>
      </c>
      <c r="CR8" s="1567"/>
      <c r="CS8" s="1567"/>
      <c r="CT8" s="1567"/>
      <c r="CU8" s="1567"/>
      <c r="CV8" s="1567">
        <v>
299</v>
      </c>
      <c r="CW8" s="1567"/>
      <c r="CX8" s="1567"/>
      <c r="CY8" s="1567"/>
      <c r="CZ8" s="1567"/>
      <c r="DA8" s="1085">
        <v>
141</v>
      </c>
      <c r="DB8" s="1086"/>
      <c r="DC8" s="1086"/>
      <c r="DD8" s="1086"/>
      <c r="DE8" s="1087"/>
      <c r="DF8" s="1567">
        <v>
372</v>
      </c>
      <c r="DG8" s="1567"/>
      <c r="DH8" s="1567"/>
      <c r="DI8" s="1567"/>
      <c r="DJ8" s="1567"/>
      <c r="DK8" s="691"/>
      <c r="DL8" s="692"/>
      <c r="DM8" s="567" t="s">
        <v>
575</v>
      </c>
      <c r="DN8" s="567"/>
      <c r="DO8" s="567"/>
      <c r="DP8" s="567"/>
      <c r="DQ8" s="567"/>
      <c r="DR8" s="567"/>
      <c r="DS8" s="1567">
        <v>
139</v>
      </c>
      <c r="DT8" s="1567"/>
      <c r="DU8" s="1567"/>
      <c r="DV8" s="1567"/>
      <c r="DW8" s="1567"/>
      <c r="DX8" s="1567">
        <v>
638</v>
      </c>
      <c r="DY8" s="1567"/>
      <c r="DZ8" s="1567"/>
      <c r="EA8" s="1567"/>
      <c r="EB8" s="1567"/>
      <c r="EC8" s="1085">
        <v>
166</v>
      </c>
      <c r="ED8" s="1086"/>
      <c r="EE8" s="1086"/>
      <c r="EF8" s="1086"/>
      <c r="EG8" s="1087"/>
      <c r="EH8" s="1567">
        <v>
730</v>
      </c>
      <c r="EI8" s="1567"/>
      <c r="EJ8" s="1567"/>
      <c r="EK8" s="1567"/>
      <c r="EL8" s="1567"/>
      <c r="EM8" s="1567">
        <v>
181</v>
      </c>
      <c r="EN8" s="1567"/>
      <c r="EO8" s="1567"/>
      <c r="EP8" s="1567"/>
      <c r="EQ8" s="1567"/>
      <c r="ER8" s="1567">
        <v>
829</v>
      </c>
      <c r="ES8" s="1567"/>
      <c r="ET8" s="1567"/>
      <c r="EU8" s="1567"/>
      <c r="EV8" s="1567"/>
      <c r="EW8" s="691"/>
      <c r="EX8" s="692"/>
      <c r="EY8" s="567" t="s">
        <v>
575</v>
      </c>
      <c r="EZ8" s="567"/>
      <c r="FA8" s="567"/>
      <c r="FB8" s="567"/>
      <c r="FC8" s="567"/>
      <c r="FD8" s="567"/>
      <c r="FE8" s="1567">
        <v>
21</v>
      </c>
      <c r="FF8" s="1567"/>
      <c r="FG8" s="1567"/>
      <c r="FH8" s="1567"/>
      <c r="FI8" s="1567"/>
      <c r="FJ8" s="1567">
        <v>
37</v>
      </c>
      <c r="FK8" s="1567"/>
      <c r="FL8" s="1567"/>
      <c r="FM8" s="1567"/>
      <c r="FN8" s="1567"/>
      <c r="FO8" s="1567">
        <v>
34</v>
      </c>
      <c r="FP8" s="1567"/>
      <c r="FQ8" s="1567"/>
      <c r="FR8" s="1567"/>
      <c r="FS8" s="1567"/>
      <c r="FT8" s="1567">
        <v>
84</v>
      </c>
      <c r="FU8" s="1567"/>
      <c r="FV8" s="1567"/>
      <c r="FW8" s="1567"/>
      <c r="FX8" s="1567"/>
      <c r="FY8" s="1567">
        <v>
41</v>
      </c>
      <c r="FZ8" s="1567"/>
      <c r="GA8" s="1567"/>
      <c r="GB8" s="1567"/>
      <c r="GC8" s="1567"/>
      <c r="GD8" s="1567">
        <v>
101</v>
      </c>
      <c r="GE8" s="1567"/>
      <c r="GF8" s="1567"/>
      <c r="GG8" s="1567"/>
      <c r="GH8" s="1567"/>
    </row>
    <row r="9" spans="1:190" ht="21.75" customHeight="1" x14ac:dyDescent="0.15">
      <c r="A9" s="687" t="s">
        <v>
577</v>
      </c>
      <c r="B9" s="688"/>
      <c r="C9" s="567" t="s">
        <v>
574</v>
      </c>
      <c r="D9" s="567"/>
      <c r="E9" s="567"/>
      <c r="F9" s="567"/>
      <c r="G9" s="567"/>
      <c r="H9" s="567"/>
      <c r="I9" s="1567">
        <v>
7543</v>
      </c>
      <c r="J9" s="1567"/>
      <c r="K9" s="1567"/>
      <c r="L9" s="1567"/>
      <c r="M9" s="1567"/>
      <c r="N9" s="1567">
        <v>
7251</v>
      </c>
      <c r="O9" s="1567"/>
      <c r="P9" s="1567"/>
      <c r="Q9" s="1567"/>
      <c r="R9" s="1567"/>
      <c r="S9" s="1567">
        <v>
7582</v>
      </c>
      <c r="T9" s="1567"/>
      <c r="U9" s="1567"/>
      <c r="V9" s="1567"/>
      <c r="W9" s="1567"/>
      <c r="X9" s="1567">
        <v>
5211</v>
      </c>
      <c r="Y9" s="1567"/>
      <c r="Z9" s="1567"/>
      <c r="AA9" s="1567"/>
      <c r="AB9" s="1567"/>
      <c r="AC9" s="1567">
        <v>
7736</v>
      </c>
      <c r="AD9" s="1567"/>
      <c r="AE9" s="1567"/>
      <c r="AF9" s="1567"/>
      <c r="AG9" s="1567"/>
      <c r="AH9" s="1567">
        <v>
6977</v>
      </c>
      <c r="AI9" s="1567"/>
      <c r="AJ9" s="1567"/>
      <c r="AK9" s="1567"/>
      <c r="AL9" s="1567"/>
      <c r="AM9" s="687" t="s">
        <v>
578</v>
      </c>
      <c r="AN9" s="688"/>
      <c r="AO9" s="567" t="s">
        <v>
574</v>
      </c>
      <c r="AP9" s="567"/>
      <c r="AQ9" s="567"/>
      <c r="AR9" s="567"/>
      <c r="AS9" s="567"/>
      <c r="AT9" s="567"/>
      <c r="AU9" s="1567">
        <v>
2803</v>
      </c>
      <c r="AV9" s="1567"/>
      <c r="AW9" s="1567"/>
      <c r="AX9" s="1567"/>
      <c r="AY9" s="1567"/>
      <c r="AZ9" s="1567">
        <v>
4704</v>
      </c>
      <c r="BA9" s="1567"/>
      <c r="BB9" s="1567"/>
      <c r="BC9" s="1567"/>
      <c r="BD9" s="1567"/>
      <c r="BE9" s="1567">
        <v>
3033</v>
      </c>
      <c r="BF9" s="1567"/>
      <c r="BG9" s="1567"/>
      <c r="BH9" s="1567"/>
      <c r="BI9" s="1567"/>
      <c r="BJ9" s="1567">
        <v>
4746</v>
      </c>
      <c r="BK9" s="1567"/>
      <c r="BL9" s="1567"/>
      <c r="BM9" s="1567"/>
      <c r="BN9" s="1567"/>
      <c r="BO9" s="1567">
        <v>
3039</v>
      </c>
      <c r="BP9" s="1567"/>
      <c r="BQ9" s="1567"/>
      <c r="BR9" s="1567"/>
      <c r="BS9" s="1567"/>
      <c r="BT9" s="1567">
        <v>
4452</v>
      </c>
      <c r="BU9" s="1567"/>
      <c r="BV9" s="1567"/>
      <c r="BW9" s="1567"/>
      <c r="BX9" s="1567"/>
      <c r="BY9" s="687" t="s">
        <v>
578</v>
      </c>
      <c r="BZ9" s="688"/>
      <c r="CA9" s="567" t="s">
        <v>
574</v>
      </c>
      <c r="CB9" s="567"/>
      <c r="CC9" s="567"/>
      <c r="CD9" s="567"/>
      <c r="CE9" s="567"/>
      <c r="CF9" s="567"/>
      <c r="CG9" s="1567">
        <v>
4006</v>
      </c>
      <c r="CH9" s="1567"/>
      <c r="CI9" s="1567"/>
      <c r="CJ9" s="1567"/>
      <c r="CK9" s="1567"/>
      <c r="CL9" s="1567">
        <v>
8593</v>
      </c>
      <c r="CM9" s="1567"/>
      <c r="CN9" s="1567"/>
      <c r="CO9" s="1567"/>
      <c r="CP9" s="1567"/>
      <c r="CQ9" s="1567">
        <v>
4179</v>
      </c>
      <c r="CR9" s="1567"/>
      <c r="CS9" s="1567"/>
      <c r="CT9" s="1567"/>
      <c r="CU9" s="1567"/>
      <c r="CV9" s="1567">
        <v>
9817</v>
      </c>
      <c r="CW9" s="1567"/>
      <c r="CX9" s="1567"/>
      <c r="CY9" s="1567"/>
      <c r="CZ9" s="1567"/>
      <c r="DA9" s="1085">
        <v>
4250</v>
      </c>
      <c r="DB9" s="1086"/>
      <c r="DC9" s="1086"/>
      <c r="DD9" s="1086"/>
      <c r="DE9" s="1087"/>
      <c r="DF9" s="1567">
        <v>
9035</v>
      </c>
      <c r="DG9" s="1567"/>
      <c r="DH9" s="1567"/>
      <c r="DI9" s="1567"/>
      <c r="DJ9" s="1567"/>
      <c r="DK9" s="687" t="s">
        <v>
578</v>
      </c>
      <c r="DL9" s="688"/>
      <c r="DM9" s="567" t="s">
        <v>
574</v>
      </c>
      <c r="DN9" s="567"/>
      <c r="DO9" s="567"/>
      <c r="DP9" s="567"/>
      <c r="DQ9" s="567"/>
      <c r="DR9" s="567"/>
      <c r="DS9" s="1567">
        <v>
3257</v>
      </c>
      <c r="DT9" s="1567"/>
      <c r="DU9" s="1567"/>
      <c r="DV9" s="1567"/>
      <c r="DW9" s="1567"/>
      <c r="DX9" s="1567">
        <v>
12049</v>
      </c>
      <c r="DY9" s="1567"/>
      <c r="DZ9" s="1567"/>
      <c r="EA9" s="1567"/>
      <c r="EB9" s="1567"/>
      <c r="EC9" s="1085">
        <v>
3668</v>
      </c>
      <c r="ED9" s="1086"/>
      <c r="EE9" s="1086"/>
      <c r="EF9" s="1086"/>
      <c r="EG9" s="1087"/>
      <c r="EH9" s="1567">
        <v>
13167</v>
      </c>
      <c r="EI9" s="1567"/>
      <c r="EJ9" s="1567"/>
      <c r="EK9" s="1567"/>
      <c r="EL9" s="1567"/>
      <c r="EM9" s="1567">
        <v>
3940</v>
      </c>
      <c r="EN9" s="1567"/>
      <c r="EO9" s="1567"/>
      <c r="EP9" s="1567"/>
      <c r="EQ9" s="1567"/>
      <c r="ER9" s="1567">
        <v>
14649</v>
      </c>
      <c r="ES9" s="1567"/>
      <c r="ET9" s="1567"/>
      <c r="EU9" s="1567"/>
      <c r="EV9" s="1567"/>
      <c r="EW9" s="687" t="s">
        <v>
578</v>
      </c>
      <c r="EX9" s="688"/>
      <c r="EY9" s="567" t="s">
        <v>
574</v>
      </c>
      <c r="EZ9" s="567"/>
      <c r="FA9" s="567"/>
      <c r="FB9" s="567"/>
      <c r="FC9" s="567"/>
      <c r="FD9" s="567"/>
      <c r="FE9" s="1567">
        <v>
434</v>
      </c>
      <c r="FF9" s="1567"/>
      <c r="FG9" s="1567"/>
      <c r="FH9" s="1567"/>
      <c r="FI9" s="1567"/>
      <c r="FJ9" s="1567">
        <v>
1676</v>
      </c>
      <c r="FK9" s="1567"/>
      <c r="FL9" s="1567"/>
      <c r="FM9" s="1567"/>
      <c r="FN9" s="1567"/>
      <c r="FO9" s="1567">
        <v>
447</v>
      </c>
      <c r="FP9" s="1567"/>
      <c r="FQ9" s="1567"/>
      <c r="FR9" s="1567"/>
      <c r="FS9" s="1567"/>
      <c r="FT9" s="1567">
        <v>
1940</v>
      </c>
      <c r="FU9" s="1567"/>
      <c r="FV9" s="1567"/>
      <c r="FW9" s="1567"/>
      <c r="FX9" s="1567"/>
      <c r="FY9" s="1567">
        <v>
445</v>
      </c>
      <c r="FZ9" s="1567"/>
      <c r="GA9" s="1567"/>
      <c r="GB9" s="1567"/>
      <c r="GC9" s="1567"/>
      <c r="GD9" s="1567">
        <v>
2031</v>
      </c>
      <c r="GE9" s="1567"/>
      <c r="GF9" s="1567"/>
      <c r="GG9" s="1567"/>
      <c r="GH9" s="1567"/>
    </row>
    <row r="10" spans="1:190" ht="21.75" customHeight="1" x14ac:dyDescent="0.15">
      <c r="A10" s="691"/>
      <c r="B10" s="692"/>
      <c r="C10" s="567" t="s">
        <v>
575</v>
      </c>
      <c r="D10" s="567"/>
      <c r="E10" s="567"/>
      <c r="F10" s="567"/>
      <c r="G10" s="567"/>
      <c r="H10" s="567"/>
      <c r="I10" s="1567">
        <v>
638</v>
      </c>
      <c r="J10" s="1567"/>
      <c r="K10" s="1567"/>
      <c r="L10" s="1567"/>
      <c r="M10" s="1567"/>
      <c r="N10" s="1567">
        <v>
533</v>
      </c>
      <c r="O10" s="1567"/>
      <c r="P10" s="1567"/>
      <c r="Q10" s="1567"/>
      <c r="R10" s="1567"/>
      <c r="S10" s="1567">
        <v>
614</v>
      </c>
      <c r="T10" s="1567"/>
      <c r="U10" s="1567"/>
      <c r="V10" s="1567"/>
      <c r="W10" s="1567"/>
      <c r="X10" s="1567">
        <v>
492</v>
      </c>
      <c r="Y10" s="1567"/>
      <c r="Z10" s="1567"/>
      <c r="AA10" s="1567"/>
      <c r="AB10" s="1567"/>
      <c r="AC10" s="1567">
        <v>
627</v>
      </c>
      <c r="AD10" s="1567"/>
      <c r="AE10" s="1567"/>
      <c r="AF10" s="1567"/>
      <c r="AG10" s="1567"/>
      <c r="AH10" s="1567">
        <v>
718</v>
      </c>
      <c r="AI10" s="1567"/>
      <c r="AJ10" s="1567"/>
      <c r="AK10" s="1567"/>
      <c r="AL10" s="1567"/>
      <c r="AM10" s="691"/>
      <c r="AN10" s="692"/>
      <c r="AO10" s="567" t="s">
        <v>
575</v>
      </c>
      <c r="AP10" s="567"/>
      <c r="AQ10" s="567"/>
      <c r="AR10" s="567"/>
      <c r="AS10" s="567"/>
      <c r="AT10" s="567"/>
      <c r="AU10" s="1567">
        <v>
481</v>
      </c>
      <c r="AV10" s="1567"/>
      <c r="AW10" s="1567"/>
      <c r="AX10" s="1567"/>
      <c r="AY10" s="1567"/>
      <c r="AZ10" s="1567">
        <v>
554</v>
      </c>
      <c r="BA10" s="1567"/>
      <c r="BB10" s="1567"/>
      <c r="BC10" s="1567"/>
      <c r="BD10" s="1567"/>
      <c r="BE10" s="1567">
        <v>
487</v>
      </c>
      <c r="BF10" s="1567"/>
      <c r="BG10" s="1567"/>
      <c r="BH10" s="1567"/>
      <c r="BI10" s="1567"/>
      <c r="BJ10" s="1567">
        <v>
631</v>
      </c>
      <c r="BK10" s="1567"/>
      <c r="BL10" s="1567"/>
      <c r="BM10" s="1567"/>
      <c r="BN10" s="1567"/>
      <c r="BO10" s="1567">
        <v>
451</v>
      </c>
      <c r="BP10" s="1567"/>
      <c r="BQ10" s="1567"/>
      <c r="BR10" s="1567"/>
      <c r="BS10" s="1567"/>
      <c r="BT10" s="1567">
        <v>
657</v>
      </c>
      <c r="BU10" s="1567"/>
      <c r="BV10" s="1567"/>
      <c r="BW10" s="1567"/>
      <c r="BX10" s="1567"/>
      <c r="BY10" s="691"/>
      <c r="BZ10" s="692"/>
      <c r="CA10" s="567" t="s">
        <v>
575</v>
      </c>
      <c r="CB10" s="567"/>
      <c r="CC10" s="567"/>
      <c r="CD10" s="567"/>
      <c r="CE10" s="567"/>
      <c r="CF10" s="567"/>
      <c r="CG10" s="1567">
        <v>
611</v>
      </c>
      <c r="CH10" s="1567"/>
      <c r="CI10" s="1567"/>
      <c r="CJ10" s="1567"/>
      <c r="CK10" s="1567"/>
      <c r="CL10" s="1567">
        <v>
1028</v>
      </c>
      <c r="CM10" s="1567"/>
      <c r="CN10" s="1567"/>
      <c r="CO10" s="1567"/>
      <c r="CP10" s="1567"/>
      <c r="CQ10" s="1567">
        <v>
634</v>
      </c>
      <c r="CR10" s="1567"/>
      <c r="CS10" s="1567"/>
      <c r="CT10" s="1567"/>
      <c r="CU10" s="1567"/>
      <c r="CV10" s="1567">
        <v>
1083</v>
      </c>
      <c r="CW10" s="1567"/>
      <c r="CX10" s="1567"/>
      <c r="CY10" s="1567"/>
      <c r="CZ10" s="1567"/>
      <c r="DA10" s="1085">
        <v>
637</v>
      </c>
      <c r="DB10" s="1086"/>
      <c r="DC10" s="1086"/>
      <c r="DD10" s="1086"/>
      <c r="DE10" s="1087"/>
      <c r="DF10" s="1567">
        <v>
1126</v>
      </c>
      <c r="DG10" s="1567"/>
      <c r="DH10" s="1567"/>
      <c r="DI10" s="1567"/>
      <c r="DJ10" s="1567"/>
      <c r="DK10" s="691"/>
      <c r="DL10" s="692"/>
      <c r="DM10" s="567" t="s">
        <v>
575</v>
      </c>
      <c r="DN10" s="567"/>
      <c r="DO10" s="567"/>
      <c r="DP10" s="567"/>
      <c r="DQ10" s="567"/>
      <c r="DR10" s="567"/>
      <c r="DS10" s="1567">
        <v>
665</v>
      </c>
      <c r="DT10" s="1567"/>
      <c r="DU10" s="1567"/>
      <c r="DV10" s="1567"/>
      <c r="DW10" s="1567"/>
      <c r="DX10" s="1567">
        <v>
2812</v>
      </c>
      <c r="DY10" s="1567"/>
      <c r="DZ10" s="1567"/>
      <c r="EA10" s="1567"/>
      <c r="EB10" s="1567"/>
      <c r="EC10" s="1085">
        <v>
695</v>
      </c>
      <c r="ED10" s="1086"/>
      <c r="EE10" s="1086"/>
      <c r="EF10" s="1086"/>
      <c r="EG10" s="1087"/>
      <c r="EH10" s="1567">
        <v>
2741</v>
      </c>
      <c r="EI10" s="1567"/>
      <c r="EJ10" s="1567"/>
      <c r="EK10" s="1567"/>
      <c r="EL10" s="1567"/>
      <c r="EM10" s="1567">
        <v>
723</v>
      </c>
      <c r="EN10" s="1567"/>
      <c r="EO10" s="1567"/>
      <c r="EP10" s="1567"/>
      <c r="EQ10" s="1567"/>
      <c r="ER10" s="1567">
        <v>
2392</v>
      </c>
      <c r="ES10" s="1567"/>
      <c r="ET10" s="1567"/>
      <c r="EU10" s="1567"/>
      <c r="EV10" s="1567"/>
      <c r="EW10" s="691"/>
      <c r="EX10" s="692"/>
      <c r="EY10" s="567" t="s">
        <v>
575</v>
      </c>
      <c r="EZ10" s="567"/>
      <c r="FA10" s="567"/>
      <c r="FB10" s="567"/>
      <c r="FC10" s="567"/>
      <c r="FD10" s="567"/>
      <c r="FE10" s="1567">
        <v>
129</v>
      </c>
      <c r="FF10" s="1567"/>
      <c r="FG10" s="1567"/>
      <c r="FH10" s="1567"/>
      <c r="FI10" s="1567"/>
      <c r="FJ10" s="1567">
        <v>
395</v>
      </c>
      <c r="FK10" s="1567"/>
      <c r="FL10" s="1567"/>
      <c r="FM10" s="1567"/>
      <c r="FN10" s="1567"/>
      <c r="FO10" s="1567">
        <v>
119</v>
      </c>
      <c r="FP10" s="1567"/>
      <c r="FQ10" s="1567"/>
      <c r="FR10" s="1567"/>
      <c r="FS10" s="1567"/>
      <c r="FT10" s="1567">
        <v>
376</v>
      </c>
      <c r="FU10" s="1567"/>
      <c r="FV10" s="1567"/>
      <c r="FW10" s="1567"/>
      <c r="FX10" s="1567"/>
      <c r="FY10" s="1567">
        <v>
128</v>
      </c>
      <c r="FZ10" s="1567"/>
      <c r="GA10" s="1567"/>
      <c r="GB10" s="1567"/>
      <c r="GC10" s="1567"/>
      <c r="GD10" s="1567">
        <v>
254</v>
      </c>
      <c r="GE10" s="1567"/>
      <c r="GF10" s="1567"/>
      <c r="GG10" s="1567"/>
      <c r="GH10" s="1567"/>
    </row>
    <row r="11" spans="1:190" ht="21.75" customHeight="1" x14ac:dyDescent="0.15">
      <c r="A11" s="687" t="s">
        <v>
578</v>
      </c>
      <c r="B11" s="688"/>
      <c r="C11" s="567" t="s">
        <v>
574</v>
      </c>
      <c r="D11" s="567"/>
      <c r="E11" s="567"/>
      <c r="F11" s="567"/>
      <c r="G11" s="567"/>
      <c r="H11" s="567"/>
      <c r="I11" s="1567">
        <v>
19851</v>
      </c>
      <c r="J11" s="1567"/>
      <c r="K11" s="1567"/>
      <c r="L11" s="1567"/>
      <c r="M11" s="1567"/>
      <c r="N11" s="1567">
        <v>
21037</v>
      </c>
      <c r="O11" s="1567"/>
      <c r="P11" s="1567"/>
      <c r="Q11" s="1567"/>
      <c r="R11" s="1567"/>
      <c r="S11" s="1567">
        <v>
19681</v>
      </c>
      <c r="T11" s="1567"/>
      <c r="U11" s="1567"/>
      <c r="V11" s="1567"/>
      <c r="W11" s="1567"/>
      <c r="X11" s="1567">
        <v>
15306</v>
      </c>
      <c r="Y11" s="1567"/>
      <c r="Z11" s="1567"/>
      <c r="AA11" s="1567"/>
      <c r="AB11" s="1567"/>
      <c r="AC11" s="1567">
        <v>
20113</v>
      </c>
      <c r="AD11" s="1567"/>
      <c r="AE11" s="1567"/>
      <c r="AF11" s="1567"/>
      <c r="AG11" s="1567"/>
      <c r="AH11" s="1567">
        <v>
21056</v>
      </c>
      <c r="AI11" s="1567"/>
      <c r="AJ11" s="1567"/>
      <c r="AK11" s="1567"/>
      <c r="AL11" s="1567"/>
      <c r="AM11" s="687" t="s">
        <v>
579</v>
      </c>
      <c r="AN11" s="688"/>
      <c r="AO11" s="567" t="s">
        <v>
574</v>
      </c>
      <c r="AP11" s="567"/>
      <c r="AQ11" s="567"/>
      <c r="AR11" s="567"/>
      <c r="AS11" s="567"/>
      <c r="AT11" s="567"/>
      <c r="AU11" s="1567">
        <v>
3538</v>
      </c>
      <c r="AV11" s="1567"/>
      <c r="AW11" s="1567"/>
      <c r="AX11" s="1567"/>
      <c r="AY11" s="1567"/>
      <c r="AZ11" s="1567">
        <v>
3853</v>
      </c>
      <c r="BA11" s="1567"/>
      <c r="BB11" s="1567"/>
      <c r="BC11" s="1567"/>
      <c r="BD11" s="1567"/>
      <c r="BE11" s="1567">
        <v>
3785</v>
      </c>
      <c r="BF11" s="1567"/>
      <c r="BG11" s="1567"/>
      <c r="BH11" s="1567"/>
      <c r="BI11" s="1567"/>
      <c r="BJ11" s="1567">
        <v>
4368</v>
      </c>
      <c r="BK11" s="1567"/>
      <c r="BL11" s="1567"/>
      <c r="BM11" s="1567"/>
      <c r="BN11" s="1567"/>
      <c r="BO11" s="1567">
        <v>
3762</v>
      </c>
      <c r="BP11" s="1567"/>
      <c r="BQ11" s="1567"/>
      <c r="BR11" s="1567"/>
      <c r="BS11" s="1567"/>
      <c r="BT11" s="1567">
        <v>
4099</v>
      </c>
      <c r="BU11" s="1567"/>
      <c r="BV11" s="1567"/>
      <c r="BW11" s="1567"/>
      <c r="BX11" s="1567"/>
      <c r="BY11" s="687" t="s">
        <v>
579</v>
      </c>
      <c r="BZ11" s="688"/>
      <c r="CA11" s="567" t="s">
        <v>
574</v>
      </c>
      <c r="CB11" s="567"/>
      <c r="CC11" s="567"/>
      <c r="CD11" s="567"/>
      <c r="CE11" s="567"/>
      <c r="CF11" s="567"/>
      <c r="CG11" s="1567">
        <v>
5458</v>
      </c>
      <c r="CH11" s="1567"/>
      <c r="CI11" s="1567"/>
      <c r="CJ11" s="1567"/>
      <c r="CK11" s="1567"/>
      <c r="CL11" s="1567">
        <v>
6958</v>
      </c>
      <c r="CM11" s="1567"/>
      <c r="CN11" s="1567"/>
      <c r="CO11" s="1567"/>
      <c r="CP11" s="1567"/>
      <c r="CQ11" s="1567">
        <v>
5637</v>
      </c>
      <c r="CR11" s="1567"/>
      <c r="CS11" s="1567"/>
      <c r="CT11" s="1567"/>
      <c r="CU11" s="1567"/>
      <c r="CV11" s="1567">
        <v>
7157</v>
      </c>
      <c r="CW11" s="1567"/>
      <c r="CX11" s="1567"/>
      <c r="CY11" s="1567"/>
      <c r="CZ11" s="1567"/>
      <c r="DA11" s="1085">
        <v>
5740</v>
      </c>
      <c r="DB11" s="1086"/>
      <c r="DC11" s="1086"/>
      <c r="DD11" s="1086"/>
      <c r="DE11" s="1087"/>
      <c r="DF11" s="1567">
        <v>
6917</v>
      </c>
      <c r="DG11" s="1567"/>
      <c r="DH11" s="1567"/>
      <c r="DI11" s="1567"/>
      <c r="DJ11" s="1567"/>
      <c r="DK11" s="687" t="s">
        <v>
579</v>
      </c>
      <c r="DL11" s="688"/>
      <c r="DM11" s="567" t="s">
        <v>
574</v>
      </c>
      <c r="DN11" s="567"/>
      <c r="DO11" s="567"/>
      <c r="DP11" s="567"/>
      <c r="DQ11" s="567"/>
      <c r="DR11" s="567"/>
      <c r="DS11" s="1567">
        <v>
5405</v>
      </c>
      <c r="DT11" s="1567"/>
      <c r="DU11" s="1567"/>
      <c r="DV11" s="1567"/>
      <c r="DW11" s="1567"/>
      <c r="DX11" s="1567">
        <v>
13374</v>
      </c>
      <c r="DY11" s="1567"/>
      <c r="DZ11" s="1567"/>
      <c r="EA11" s="1567"/>
      <c r="EB11" s="1567"/>
      <c r="EC11" s="1085">
        <v>
5961</v>
      </c>
      <c r="ED11" s="1086"/>
      <c r="EE11" s="1086"/>
      <c r="EF11" s="1086"/>
      <c r="EG11" s="1087"/>
      <c r="EH11" s="1567">
        <v>
14755</v>
      </c>
      <c r="EI11" s="1567"/>
      <c r="EJ11" s="1567"/>
      <c r="EK11" s="1567"/>
      <c r="EL11" s="1567"/>
      <c r="EM11" s="1567">
        <v>
6521</v>
      </c>
      <c r="EN11" s="1567"/>
      <c r="EO11" s="1567"/>
      <c r="EP11" s="1567"/>
      <c r="EQ11" s="1567"/>
      <c r="ER11" s="1567">
        <v>
14599</v>
      </c>
      <c r="ES11" s="1567"/>
      <c r="ET11" s="1567"/>
      <c r="EU11" s="1567"/>
      <c r="EV11" s="1567"/>
      <c r="EW11" s="687" t="s">
        <v>
579</v>
      </c>
      <c r="EX11" s="688"/>
      <c r="EY11" s="567" t="s">
        <v>
574</v>
      </c>
      <c r="EZ11" s="567"/>
      <c r="FA11" s="567"/>
      <c r="FB11" s="567"/>
      <c r="FC11" s="567"/>
      <c r="FD11" s="567"/>
      <c r="FE11" s="1567">
        <v>
403</v>
      </c>
      <c r="FF11" s="1567"/>
      <c r="FG11" s="1567"/>
      <c r="FH11" s="1567"/>
      <c r="FI11" s="1567"/>
      <c r="FJ11" s="1567">
        <v>
1604</v>
      </c>
      <c r="FK11" s="1567"/>
      <c r="FL11" s="1567"/>
      <c r="FM11" s="1567"/>
      <c r="FN11" s="1567"/>
      <c r="FO11" s="1567">
        <v>
403</v>
      </c>
      <c r="FP11" s="1567"/>
      <c r="FQ11" s="1567"/>
      <c r="FR11" s="1567"/>
      <c r="FS11" s="1567"/>
      <c r="FT11" s="1567">
        <v>
1801</v>
      </c>
      <c r="FU11" s="1567"/>
      <c r="FV11" s="1567"/>
      <c r="FW11" s="1567"/>
      <c r="FX11" s="1567"/>
      <c r="FY11" s="1567">
        <v>
399</v>
      </c>
      <c r="FZ11" s="1567"/>
      <c r="GA11" s="1567"/>
      <c r="GB11" s="1567"/>
      <c r="GC11" s="1567"/>
      <c r="GD11" s="1567">
        <v>
1747</v>
      </c>
      <c r="GE11" s="1567"/>
      <c r="GF11" s="1567"/>
      <c r="GG11" s="1567"/>
      <c r="GH11" s="1567"/>
    </row>
    <row r="12" spans="1:190" ht="21.75" customHeight="1" x14ac:dyDescent="0.15">
      <c r="A12" s="691"/>
      <c r="B12" s="692"/>
      <c r="C12" s="567" t="s">
        <v>
575</v>
      </c>
      <c r="D12" s="567"/>
      <c r="E12" s="567"/>
      <c r="F12" s="567"/>
      <c r="G12" s="567"/>
      <c r="H12" s="567"/>
      <c r="I12" s="1567">
        <v>
3822</v>
      </c>
      <c r="J12" s="1567"/>
      <c r="K12" s="1567"/>
      <c r="L12" s="1567"/>
      <c r="M12" s="1567"/>
      <c r="N12" s="1567">
        <v>
2326</v>
      </c>
      <c r="O12" s="1567"/>
      <c r="P12" s="1567"/>
      <c r="Q12" s="1567"/>
      <c r="R12" s="1567"/>
      <c r="S12" s="1567">
        <v>
3746</v>
      </c>
      <c r="T12" s="1567"/>
      <c r="U12" s="1567"/>
      <c r="V12" s="1567"/>
      <c r="W12" s="1567"/>
      <c r="X12" s="1567">
        <v>
1879</v>
      </c>
      <c r="Y12" s="1567"/>
      <c r="Z12" s="1567"/>
      <c r="AA12" s="1567"/>
      <c r="AB12" s="1567"/>
      <c r="AC12" s="1567">
        <v>
3766</v>
      </c>
      <c r="AD12" s="1567"/>
      <c r="AE12" s="1567"/>
      <c r="AF12" s="1567"/>
      <c r="AG12" s="1567"/>
      <c r="AH12" s="1567">
        <v>
2165</v>
      </c>
      <c r="AI12" s="1567"/>
      <c r="AJ12" s="1567"/>
      <c r="AK12" s="1567"/>
      <c r="AL12" s="1567"/>
      <c r="AM12" s="691"/>
      <c r="AN12" s="692"/>
      <c r="AO12" s="567" t="s">
        <v>
575</v>
      </c>
      <c r="AP12" s="567"/>
      <c r="AQ12" s="567"/>
      <c r="AR12" s="567"/>
      <c r="AS12" s="567"/>
      <c r="AT12" s="567"/>
      <c r="AU12" s="1567">
        <v>
635</v>
      </c>
      <c r="AV12" s="1567"/>
      <c r="AW12" s="1567"/>
      <c r="AX12" s="1567"/>
      <c r="AY12" s="1567"/>
      <c r="AZ12" s="1567">
        <v>
727</v>
      </c>
      <c r="BA12" s="1567"/>
      <c r="BB12" s="1567"/>
      <c r="BC12" s="1567"/>
      <c r="BD12" s="1567"/>
      <c r="BE12" s="1567">
        <v>
669</v>
      </c>
      <c r="BF12" s="1567"/>
      <c r="BG12" s="1567"/>
      <c r="BH12" s="1567"/>
      <c r="BI12" s="1567"/>
      <c r="BJ12" s="1567">
        <v>
732</v>
      </c>
      <c r="BK12" s="1567"/>
      <c r="BL12" s="1567"/>
      <c r="BM12" s="1567"/>
      <c r="BN12" s="1567"/>
      <c r="BO12" s="1567">
        <v>
685</v>
      </c>
      <c r="BP12" s="1567"/>
      <c r="BQ12" s="1567"/>
      <c r="BR12" s="1567"/>
      <c r="BS12" s="1567"/>
      <c r="BT12" s="1567">
        <v>
739</v>
      </c>
      <c r="BU12" s="1567"/>
      <c r="BV12" s="1567"/>
      <c r="BW12" s="1567"/>
      <c r="BX12" s="1567"/>
      <c r="BY12" s="691"/>
      <c r="BZ12" s="692"/>
      <c r="CA12" s="567" t="s">
        <v>
575</v>
      </c>
      <c r="CB12" s="567"/>
      <c r="CC12" s="567"/>
      <c r="CD12" s="567"/>
      <c r="CE12" s="567"/>
      <c r="CF12" s="567"/>
      <c r="CG12" s="1567">
        <v>
601</v>
      </c>
      <c r="CH12" s="1567"/>
      <c r="CI12" s="1567"/>
      <c r="CJ12" s="1567"/>
      <c r="CK12" s="1567"/>
      <c r="CL12" s="1567">
        <v>
964</v>
      </c>
      <c r="CM12" s="1567"/>
      <c r="CN12" s="1567"/>
      <c r="CO12" s="1567"/>
      <c r="CP12" s="1567"/>
      <c r="CQ12" s="1567">
        <v>
617</v>
      </c>
      <c r="CR12" s="1567"/>
      <c r="CS12" s="1567"/>
      <c r="CT12" s="1567"/>
      <c r="CU12" s="1567"/>
      <c r="CV12" s="1567">
        <v>
857</v>
      </c>
      <c r="CW12" s="1567"/>
      <c r="CX12" s="1567"/>
      <c r="CY12" s="1567"/>
      <c r="CZ12" s="1567"/>
      <c r="DA12" s="1085">
        <v>
656</v>
      </c>
      <c r="DB12" s="1086"/>
      <c r="DC12" s="1086"/>
      <c r="DD12" s="1086"/>
      <c r="DE12" s="1087"/>
      <c r="DF12" s="1567">
        <v>
1028</v>
      </c>
      <c r="DG12" s="1567"/>
      <c r="DH12" s="1567"/>
      <c r="DI12" s="1567"/>
      <c r="DJ12" s="1567"/>
      <c r="DK12" s="691"/>
      <c r="DL12" s="692"/>
      <c r="DM12" s="567" t="s">
        <v>
575</v>
      </c>
      <c r="DN12" s="567"/>
      <c r="DO12" s="567"/>
      <c r="DP12" s="567"/>
      <c r="DQ12" s="567"/>
      <c r="DR12" s="567"/>
      <c r="DS12" s="1567">
        <v>
894</v>
      </c>
      <c r="DT12" s="1567"/>
      <c r="DU12" s="1567"/>
      <c r="DV12" s="1567"/>
      <c r="DW12" s="1567"/>
      <c r="DX12" s="1567">
        <v>
2702</v>
      </c>
      <c r="DY12" s="1567"/>
      <c r="DZ12" s="1567"/>
      <c r="EA12" s="1567"/>
      <c r="EB12" s="1567"/>
      <c r="EC12" s="1085">
        <v>
966</v>
      </c>
      <c r="ED12" s="1086"/>
      <c r="EE12" s="1086"/>
      <c r="EF12" s="1086"/>
      <c r="EG12" s="1087"/>
      <c r="EH12" s="1567">
        <v>
2820</v>
      </c>
      <c r="EI12" s="1567"/>
      <c r="EJ12" s="1567"/>
      <c r="EK12" s="1567"/>
      <c r="EL12" s="1567"/>
      <c r="EM12" s="1567">
        <v>
1033</v>
      </c>
      <c r="EN12" s="1567"/>
      <c r="EO12" s="1567"/>
      <c r="EP12" s="1567"/>
      <c r="EQ12" s="1567"/>
      <c r="ER12" s="1567">
        <v>
2504</v>
      </c>
      <c r="ES12" s="1567"/>
      <c r="ET12" s="1567"/>
      <c r="EU12" s="1567"/>
      <c r="EV12" s="1567"/>
      <c r="EW12" s="691"/>
      <c r="EX12" s="692"/>
      <c r="EY12" s="567" t="s">
        <v>
575</v>
      </c>
      <c r="EZ12" s="567"/>
      <c r="FA12" s="567"/>
      <c r="FB12" s="567"/>
      <c r="FC12" s="567"/>
      <c r="FD12" s="567"/>
      <c r="FE12" s="1567">
        <v>
148</v>
      </c>
      <c r="FF12" s="1567"/>
      <c r="FG12" s="1567"/>
      <c r="FH12" s="1567"/>
      <c r="FI12" s="1567"/>
      <c r="FJ12" s="1567">
        <v>
206</v>
      </c>
      <c r="FK12" s="1567"/>
      <c r="FL12" s="1567"/>
      <c r="FM12" s="1567"/>
      <c r="FN12" s="1567"/>
      <c r="FO12" s="1567">
        <v>
156</v>
      </c>
      <c r="FP12" s="1567"/>
      <c r="FQ12" s="1567"/>
      <c r="FR12" s="1567"/>
      <c r="FS12" s="1567"/>
      <c r="FT12" s="1567">
        <v>
253</v>
      </c>
      <c r="FU12" s="1567"/>
      <c r="FV12" s="1567"/>
      <c r="FW12" s="1567"/>
      <c r="FX12" s="1567"/>
      <c r="FY12" s="1567">
        <v>
163</v>
      </c>
      <c r="FZ12" s="1567"/>
      <c r="GA12" s="1567"/>
      <c r="GB12" s="1567"/>
      <c r="GC12" s="1567"/>
      <c r="GD12" s="1567">
        <v>
310</v>
      </c>
      <c r="GE12" s="1567"/>
      <c r="GF12" s="1567"/>
      <c r="GG12" s="1567"/>
      <c r="GH12" s="1567"/>
    </row>
    <row r="13" spans="1:190" ht="21.75" customHeight="1" x14ac:dyDescent="0.15">
      <c r="A13" s="687" t="s">
        <v>
579</v>
      </c>
      <c r="B13" s="688"/>
      <c r="C13" s="567" t="s">
        <v>
574</v>
      </c>
      <c r="D13" s="567"/>
      <c r="E13" s="567"/>
      <c r="F13" s="567"/>
      <c r="G13" s="567"/>
      <c r="H13" s="567"/>
      <c r="I13" s="1567">
        <v>
32110</v>
      </c>
      <c r="J13" s="1567"/>
      <c r="K13" s="1567"/>
      <c r="L13" s="1567"/>
      <c r="M13" s="1567"/>
      <c r="N13" s="1567">
        <v>
19106</v>
      </c>
      <c r="O13" s="1567"/>
      <c r="P13" s="1567"/>
      <c r="Q13" s="1567"/>
      <c r="R13" s="1567"/>
      <c r="S13" s="1567">
        <v>
33354</v>
      </c>
      <c r="T13" s="1567"/>
      <c r="U13" s="1567"/>
      <c r="V13" s="1567"/>
      <c r="W13" s="1567"/>
      <c r="X13" s="1567">
        <v>
14567</v>
      </c>
      <c r="Y13" s="1567"/>
      <c r="Z13" s="1567"/>
      <c r="AA13" s="1567"/>
      <c r="AB13" s="1567"/>
      <c r="AC13" s="1567">
        <v>
33876</v>
      </c>
      <c r="AD13" s="1567"/>
      <c r="AE13" s="1567"/>
      <c r="AF13" s="1567"/>
      <c r="AG13" s="1567"/>
      <c r="AH13" s="1567">
        <v>
18434</v>
      </c>
      <c r="AI13" s="1567"/>
      <c r="AJ13" s="1567"/>
      <c r="AK13" s="1567"/>
      <c r="AL13" s="1567"/>
      <c r="AM13" s="687" t="s">
        <v>
580</v>
      </c>
      <c r="AN13" s="688"/>
      <c r="AO13" s="567" t="s">
        <v>
574</v>
      </c>
      <c r="AP13" s="567"/>
      <c r="AQ13" s="567"/>
      <c r="AR13" s="567"/>
      <c r="AS13" s="567"/>
      <c r="AT13" s="567"/>
      <c r="AU13" s="1567">
        <v>
2520</v>
      </c>
      <c r="AV13" s="1567"/>
      <c r="AW13" s="1567"/>
      <c r="AX13" s="1567"/>
      <c r="AY13" s="1567"/>
      <c r="AZ13" s="1567">
        <v>
2817</v>
      </c>
      <c r="BA13" s="1567"/>
      <c r="BB13" s="1567"/>
      <c r="BC13" s="1567"/>
      <c r="BD13" s="1567"/>
      <c r="BE13" s="1567">
        <v>
2702</v>
      </c>
      <c r="BF13" s="1567"/>
      <c r="BG13" s="1567"/>
      <c r="BH13" s="1567"/>
      <c r="BI13" s="1567"/>
      <c r="BJ13" s="1567">
        <v>
3064</v>
      </c>
      <c r="BK13" s="1567"/>
      <c r="BL13" s="1567"/>
      <c r="BM13" s="1567"/>
      <c r="BN13" s="1567"/>
      <c r="BO13" s="1567">
        <v>
2670</v>
      </c>
      <c r="BP13" s="1567"/>
      <c r="BQ13" s="1567"/>
      <c r="BR13" s="1567"/>
      <c r="BS13" s="1567"/>
      <c r="BT13" s="1567">
        <v>
2930</v>
      </c>
      <c r="BU13" s="1567"/>
      <c r="BV13" s="1567"/>
      <c r="BW13" s="1567"/>
      <c r="BX13" s="1567"/>
      <c r="BY13" s="687" t="s">
        <v>
580</v>
      </c>
      <c r="BZ13" s="688"/>
      <c r="CA13" s="567" t="s">
        <v>
574</v>
      </c>
      <c r="CB13" s="567"/>
      <c r="CC13" s="567"/>
      <c r="CD13" s="567"/>
      <c r="CE13" s="567"/>
      <c r="CF13" s="567"/>
      <c r="CG13" s="1567">
        <v>
2394</v>
      </c>
      <c r="CH13" s="1567"/>
      <c r="CI13" s="1567"/>
      <c r="CJ13" s="1567"/>
      <c r="CK13" s="1567"/>
      <c r="CL13" s="1567">
        <v>
4041</v>
      </c>
      <c r="CM13" s="1567"/>
      <c r="CN13" s="1567"/>
      <c r="CO13" s="1567"/>
      <c r="CP13" s="1567"/>
      <c r="CQ13" s="1567">
        <v>
2657</v>
      </c>
      <c r="CR13" s="1567"/>
      <c r="CS13" s="1567"/>
      <c r="CT13" s="1567"/>
      <c r="CU13" s="1567"/>
      <c r="CV13" s="1567">
        <v>
5144</v>
      </c>
      <c r="CW13" s="1567"/>
      <c r="CX13" s="1567"/>
      <c r="CY13" s="1567"/>
      <c r="CZ13" s="1567"/>
      <c r="DA13" s="1567">
        <v>
2803</v>
      </c>
      <c r="DB13" s="1567"/>
      <c r="DC13" s="1567"/>
      <c r="DD13" s="1567"/>
      <c r="DE13" s="1567"/>
      <c r="DF13" s="1567">
        <v>
5144</v>
      </c>
      <c r="DG13" s="1567"/>
      <c r="DH13" s="1567"/>
      <c r="DI13" s="1567"/>
      <c r="DJ13" s="1567"/>
      <c r="DK13" s="687" t="s">
        <v>
580</v>
      </c>
      <c r="DL13" s="688"/>
      <c r="DM13" s="567" t="s">
        <v>
574</v>
      </c>
      <c r="DN13" s="567"/>
      <c r="DO13" s="567"/>
      <c r="DP13" s="567"/>
      <c r="DQ13" s="567"/>
      <c r="DR13" s="567"/>
      <c r="DS13" s="1567">
        <v>
3047</v>
      </c>
      <c r="DT13" s="1567"/>
      <c r="DU13" s="1567"/>
      <c r="DV13" s="1567"/>
      <c r="DW13" s="1567"/>
      <c r="DX13" s="1567">
        <v>
8247</v>
      </c>
      <c r="DY13" s="1567"/>
      <c r="DZ13" s="1567"/>
      <c r="EA13" s="1567"/>
      <c r="EB13" s="1567"/>
      <c r="EC13" s="1085">
        <v>
3397</v>
      </c>
      <c r="ED13" s="1086"/>
      <c r="EE13" s="1086"/>
      <c r="EF13" s="1086"/>
      <c r="EG13" s="1087"/>
      <c r="EH13" s="1567">
        <v>
9105</v>
      </c>
      <c r="EI13" s="1567"/>
      <c r="EJ13" s="1567"/>
      <c r="EK13" s="1567"/>
      <c r="EL13" s="1567"/>
      <c r="EM13" s="1567">
        <v>
3736</v>
      </c>
      <c r="EN13" s="1567"/>
      <c r="EO13" s="1567"/>
      <c r="EP13" s="1567"/>
      <c r="EQ13" s="1567"/>
      <c r="ER13" s="1567">
        <v>
9247</v>
      </c>
      <c r="ES13" s="1567"/>
      <c r="ET13" s="1567"/>
      <c r="EU13" s="1567"/>
      <c r="EV13" s="1567"/>
      <c r="EW13" s="687" t="s">
        <v>
580</v>
      </c>
      <c r="EX13" s="688"/>
      <c r="EY13" s="567" t="s">
        <v>
574</v>
      </c>
      <c r="EZ13" s="567"/>
      <c r="FA13" s="567"/>
      <c r="FB13" s="567"/>
      <c r="FC13" s="567"/>
      <c r="FD13" s="567"/>
      <c r="FE13" s="1567">
        <v>
383</v>
      </c>
      <c r="FF13" s="1567"/>
      <c r="FG13" s="1567"/>
      <c r="FH13" s="1567"/>
      <c r="FI13" s="1567"/>
      <c r="FJ13" s="1567">
        <v>
1122</v>
      </c>
      <c r="FK13" s="1567"/>
      <c r="FL13" s="1567"/>
      <c r="FM13" s="1567"/>
      <c r="FN13" s="1567"/>
      <c r="FO13" s="1567">
        <v>
392</v>
      </c>
      <c r="FP13" s="1567"/>
      <c r="FQ13" s="1567"/>
      <c r="FR13" s="1567"/>
      <c r="FS13" s="1567"/>
      <c r="FT13" s="1567">
        <v>
1478</v>
      </c>
      <c r="FU13" s="1567"/>
      <c r="FV13" s="1567"/>
      <c r="FW13" s="1567"/>
      <c r="FX13" s="1567"/>
      <c r="FY13" s="1567">
        <v>
382</v>
      </c>
      <c r="FZ13" s="1567"/>
      <c r="GA13" s="1567"/>
      <c r="GB13" s="1567"/>
      <c r="GC13" s="1567"/>
      <c r="GD13" s="1567">
        <v>
1435</v>
      </c>
      <c r="GE13" s="1567"/>
      <c r="GF13" s="1567"/>
      <c r="GG13" s="1567"/>
      <c r="GH13" s="1567"/>
    </row>
    <row r="14" spans="1:190" ht="21.75" customHeight="1" x14ac:dyDescent="0.15">
      <c r="A14" s="691"/>
      <c r="B14" s="692"/>
      <c r="C14" s="567" t="s">
        <v>
575</v>
      </c>
      <c r="D14" s="567"/>
      <c r="E14" s="567"/>
      <c r="F14" s="567"/>
      <c r="G14" s="567"/>
      <c r="H14" s="567"/>
      <c r="I14" s="1567">
        <v>
2958</v>
      </c>
      <c r="J14" s="1567"/>
      <c r="K14" s="1567"/>
      <c r="L14" s="1567"/>
      <c r="M14" s="1567"/>
      <c r="N14" s="1567">
        <v>
2204</v>
      </c>
      <c r="O14" s="1567"/>
      <c r="P14" s="1567"/>
      <c r="Q14" s="1567"/>
      <c r="R14" s="1567"/>
      <c r="S14" s="1567">
        <v>
2818</v>
      </c>
      <c r="T14" s="1567"/>
      <c r="U14" s="1567"/>
      <c r="V14" s="1567"/>
      <c r="W14" s="1567"/>
      <c r="X14" s="1567">
        <v>
1830</v>
      </c>
      <c r="Y14" s="1567"/>
      <c r="Z14" s="1567"/>
      <c r="AA14" s="1567"/>
      <c r="AB14" s="1567"/>
      <c r="AC14" s="1567">
        <v>
2966</v>
      </c>
      <c r="AD14" s="1567"/>
      <c r="AE14" s="1567"/>
      <c r="AF14" s="1567"/>
      <c r="AG14" s="1567"/>
      <c r="AH14" s="1567">
        <v>
1913</v>
      </c>
      <c r="AI14" s="1567"/>
      <c r="AJ14" s="1567"/>
      <c r="AK14" s="1567"/>
      <c r="AL14" s="1567"/>
      <c r="AM14" s="691"/>
      <c r="AN14" s="692"/>
      <c r="AO14" s="567" t="s">
        <v>
575</v>
      </c>
      <c r="AP14" s="567"/>
      <c r="AQ14" s="567"/>
      <c r="AR14" s="567"/>
      <c r="AS14" s="567"/>
      <c r="AT14" s="567"/>
      <c r="AU14" s="1567">
        <v>
1219</v>
      </c>
      <c r="AV14" s="1567"/>
      <c r="AW14" s="1567"/>
      <c r="AX14" s="1567"/>
      <c r="AY14" s="1567"/>
      <c r="AZ14" s="1567">
        <v>
1829</v>
      </c>
      <c r="BA14" s="1567"/>
      <c r="BB14" s="1567"/>
      <c r="BC14" s="1567"/>
      <c r="BD14" s="1567"/>
      <c r="BE14" s="1567">
        <v>
1220</v>
      </c>
      <c r="BF14" s="1567"/>
      <c r="BG14" s="1567"/>
      <c r="BH14" s="1567"/>
      <c r="BI14" s="1567"/>
      <c r="BJ14" s="1567">
        <v>
1876</v>
      </c>
      <c r="BK14" s="1567"/>
      <c r="BL14" s="1567"/>
      <c r="BM14" s="1567"/>
      <c r="BN14" s="1567"/>
      <c r="BO14" s="1567">
        <v>
1210</v>
      </c>
      <c r="BP14" s="1567"/>
      <c r="BQ14" s="1567"/>
      <c r="BR14" s="1567"/>
      <c r="BS14" s="1567"/>
      <c r="BT14" s="1567">
        <v>
1799</v>
      </c>
      <c r="BU14" s="1567"/>
      <c r="BV14" s="1567"/>
      <c r="BW14" s="1567"/>
      <c r="BX14" s="1567"/>
      <c r="BY14" s="691"/>
      <c r="BZ14" s="692"/>
      <c r="CA14" s="567" t="s">
        <v>
575</v>
      </c>
      <c r="CB14" s="567"/>
      <c r="CC14" s="567"/>
      <c r="CD14" s="567"/>
      <c r="CE14" s="567"/>
      <c r="CF14" s="567"/>
      <c r="CG14" s="1567">
        <v>
1138</v>
      </c>
      <c r="CH14" s="1567"/>
      <c r="CI14" s="1567"/>
      <c r="CJ14" s="1567"/>
      <c r="CK14" s="1567"/>
      <c r="CL14" s="1567">
        <v>
2378</v>
      </c>
      <c r="CM14" s="1567"/>
      <c r="CN14" s="1567"/>
      <c r="CO14" s="1567"/>
      <c r="CP14" s="1567"/>
      <c r="CQ14" s="1567">
        <v>
1212</v>
      </c>
      <c r="CR14" s="1567"/>
      <c r="CS14" s="1567"/>
      <c r="CT14" s="1567"/>
      <c r="CU14" s="1567"/>
      <c r="CV14" s="1567">
        <v>
2991</v>
      </c>
      <c r="CW14" s="1567"/>
      <c r="CX14" s="1567"/>
      <c r="CY14" s="1567"/>
      <c r="CZ14" s="1567"/>
      <c r="DA14" s="1567">
        <v>
1340</v>
      </c>
      <c r="DB14" s="1567"/>
      <c r="DC14" s="1567"/>
      <c r="DD14" s="1567"/>
      <c r="DE14" s="1567"/>
      <c r="DF14" s="1567">
        <v>
3438</v>
      </c>
      <c r="DG14" s="1567"/>
      <c r="DH14" s="1567"/>
      <c r="DI14" s="1567"/>
      <c r="DJ14" s="1567"/>
      <c r="DK14" s="691"/>
      <c r="DL14" s="692"/>
      <c r="DM14" s="567" t="s">
        <v>
575</v>
      </c>
      <c r="DN14" s="567"/>
      <c r="DO14" s="567"/>
      <c r="DP14" s="567"/>
      <c r="DQ14" s="567"/>
      <c r="DR14" s="567"/>
      <c r="DS14" s="1567">
        <v>
1370</v>
      </c>
      <c r="DT14" s="1567"/>
      <c r="DU14" s="1567"/>
      <c r="DV14" s="1567"/>
      <c r="DW14" s="1567"/>
      <c r="DX14" s="1567">
        <v>
5878</v>
      </c>
      <c r="DY14" s="1567"/>
      <c r="DZ14" s="1567"/>
      <c r="EA14" s="1567"/>
      <c r="EB14" s="1567"/>
      <c r="EC14" s="1567">
        <v>
1466</v>
      </c>
      <c r="ED14" s="1086"/>
      <c r="EE14" s="1086"/>
      <c r="EF14" s="1086"/>
      <c r="EG14" s="1087"/>
      <c r="EH14" s="1567">
        <v>
6202</v>
      </c>
      <c r="EI14" s="1567"/>
      <c r="EJ14" s="1567"/>
      <c r="EK14" s="1567"/>
      <c r="EL14" s="1567"/>
      <c r="EM14" s="1567">
        <v>
1512</v>
      </c>
      <c r="EN14" s="1567"/>
      <c r="EO14" s="1567"/>
      <c r="EP14" s="1567"/>
      <c r="EQ14" s="1567"/>
      <c r="ER14" s="1567">
        <v>
6128</v>
      </c>
      <c r="ES14" s="1567"/>
      <c r="ET14" s="1567"/>
      <c r="EU14" s="1567"/>
      <c r="EV14" s="1567"/>
      <c r="EW14" s="691"/>
      <c r="EX14" s="692"/>
      <c r="EY14" s="567" t="s">
        <v>
575</v>
      </c>
      <c r="EZ14" s="567"/>
      <c r="FA14" s="567"/>
      <c r="FB14" s="567"/>
      <c r="FC14" s="567"/>
      <c r="FD14" s="567"/>
      <c r="FE14" s="1567">
        <v>
337</v>
      </c>
      <c r="FF14" s="1567"/>
      <c r="FG14" s="1567"/>
      <c r="FH14" s="1567"/>
      <c r="FI14" s="1567"/>
      <c r="FJ14" s="1567">
        <v>
712</v>
      </c>
      <c r="FK14" s="1567"/>
      <c r="FL14" s="1567"/>
      <c r="FM14" s="1567"/>
      <c r="FN14" s="1567"/>
      <c r="FO14" s="1567">
        <v>
326</v>
      </c>
      <c r="FP14" s="1567"/>
      <c r="FQ14" s="1567"/>
      <c r="FR14" s="1567"/>
      <c r="FS14" s="1567"/>
      <c r="FT14" s="1567">
        <v>
664</v>
      </c>
      <c r="FU14" s="1567"/>
      <c r="FV14" s="1567"/>
      <c r="FW14" s="1567"/>
      <c r="FX14" s="1567"/>
      <c r="FY14" s="1567">
        <v>
349</v>
      </c>
      <c r="FZ14" s="1567"/>
      <c r="GA14" s="1567"/>
      <c r="GB14" s="1567"/>
      <c r="GC14" s="1567"/>
      <c r="GD14" s="1567">
        <v>
758</v>
      </c>
      <c r="GE14" s="1567"/>
      <c r="GF14" s="1567"/>
      <c r="GG14" s="1567"/>
      <c r="GH14" s="1567"/>
    </row>
    <row r="15" spans="1:190" ht="21.75" customHeight="1" x14ac:dyDescent="0.15">
      <c r="A15" s="687" t="s">
        <v>
580</v>
      </c>
      <c r="B15" s="688"/>
      <c r="C15" s="567" t="s">
        <v>
574</v>
      </c>
      <c r="D15" s="567"/>
      <c r="E15" s="567"/>
      <c r="F15" s="567"/>
      <c r="G15" s="567"/>
      <c r="H15" s="567"/>
      <c r="I15" s="1567">
        <v>
10827</v>
      </c>
      <c r="J15" s="1567"/>
      <c r="K15" s="1567"/>
      <c r="L15" s="1567"/>
      <c r="M15" s="1567"/>
      <c r="N15" s="1567">
        <v>
9942</v>
      </c>
      <c r="O15" s="1567"/>
      <c r="P15" s="1567"/>
      <c r="Q15" s="1567"/>
      <c r="R15" s="1567"/>
      <c r="S15" s="1567">
        <v>
11049</v>
      </c>
      <c r="T15" s="1567"/>
      <c r="U15" s="1567"/>
      <c r="V15" s="1567"/>
      <c r="W15" s="1567"/>
      <c r="X15" s="1567">
        <v>
8396</v>
      </c>
      <c r="Y15" s="1567"/>
      <c r="Z15" s="1567"/>
      <c r="AA15" s="1567"/>
      <c r="AB15" s="1567"/>
      <c r="AC15" s="1567">
        <v>
11230</v>
      </c>
      <c r="AD15" s="1567"/>
      <c r="AE15" s="1567"/>
      <c r="AF15" s="1567"/>
      <c r="AG15" s="1567"/>
      <c r="AH15" s="1567">
        <v>
10447</v>
      </c>
      <c r="AI15" s="1567"/>
      <c r="AJ15" s="1567"/>
      <c r="AK15" s="1567"/>
      <c r="AL15" s="1567"/>
      <c r="AM15" s="687" t="s">
        <v>
581</v>
      </c>
      <c r="AN15" s="688"/>
      <c r="AO15" s="567" t="s">
        <v>
574</v>
      </c>
      <c r="AP15" s="567"/>
      <c r="AQ15" s="567"/>
      <c r="AR15" s="567"/>
      <c r="AS15" s="567"/>
      <c r="AT15" s="567"/>
      <c r="AU15" s="1567">
        <v>
2814</v>
      </c>
      <c r="AV15" s="1567"/>
      <c r="AW15" s="1567"/>
      <c r="AX15" s="1567"/>
      <c r="AY15" s="1567"/>
      <c r="AZ15" s="1567">
        <v>
6256</v>
      </c>
      <c r="BA15" s="1567"/>
      <c r="BB15" s="1567"/>
      <c r="BC15" s="1567"/>
      <c r="BD15" s="1567"/>
      <c r="BE15" s="1567">
        <v>
3023</v>
      </c>
      <c r="BF15" s="1567"/>
      <c r="BG15" s="1567"/>
      <c r="BH15" s="1567"/>
      <c r="BI15" s="1567"/>
      <c r="BJ15" s="1567">
        <v>
6361</v>
      </c>
      <c r="BK15" s="1567"/>
      <c r="BL15" s="1567"/>
      <c r="BM15" s="1567"/>
      <c r="BN15" s="1567"/>
      <c r="BO15" s="1567">
        <v>
3059</v>
      </c>
      <c r="BP15" s="1567"/>
      <c r="BQ15" s="1567"/>
      <c r="BR15" s="1567"/>
      <c r="BS15" s="1567"/>
      <c r="BT15" s="1567">
        <v>
6139</v>
      </c>
      <c r="BU15" s="1567"/>
      <c r="BV15" s="1567"/>
      <c r="BW15" s="1567"/>
      <c r="BX15" s="1567"/>
      <c r="BY15" s="687" t="s">
        <v>
581</v>
      </c>
      <c r="BZ15" s="688"/>
      <c r="CA15" s="567" t="s">
        <v>
574</v>
      </c>
      <c r="CB15" s="567"/>
      <c r="CC15" s="567"/>
      <c r="CD15" s="567"/>
      <c r="CE15" s="567"/>
      <c r="CF15" s="567"/>
      <c r="CG15" s="1567">
        <v>
3279</v>
      </c>
      <c r="CH15" s="1567"/>
      <c r="CI15" s="1567"/>
      <c r="CJ15" s="1567"/>
      <c r="CK15" s="1567"/>
      <c r="CL15" s="1567">
        <v>
10180</v>
      </c>
      <c r="CM15" s="1567"/>
      <c r="CN15" s="1567"/>
      <c r="CO15" s="1567"/>
      <c r="CP15" s="1567"/>
      <c r="CQ15" s="1567">
        <v>
3501</v>
      </c>
      <c r="CR15" s="1567"/>
      <c r="CS15" s="1567"/>
      <c r="CT15" s="1567"/>
      <c r="CU15" s="1567"/>
      <c r="CV15" s="1567">
        <v>
10830</v>
      </c>
      <c r="CW15" s="1567"/>
      <c r="CX15" s="1567"/>
      <c r="CY15" s="1567"/>
      <c r="CZ15" s="1567"/>
      <c r="DA15" s="1567">
        <v>
3543</v>
      </c>
      <c r="DB15" s="1567"/>
      <c r="DC15" s="1567"/>
      <c r="DD15" s="1567"/>
      <c r="DE15" s="1567"/>
      <c r="DF15" s="1567">
        <v>
10566</v>
      </c>
      <c r="DG15" s="1567"/>
      <c r="DH15" s="1567"/>
      <c r="DI15" s="1567"/>
      <c r="DJ15" s="1567"/>
      <c r="DK15" s="687" t="s">
        <v>
581</v>
      </c>
      <c r="DL15" s="688"/>
      <c r="DM15" s="567" t="s">
        <v>
574</v>
      </c>
      <c r="DN15" s="567"/>
      <c r="DO15" s="567"/>
      <c r="DP15" s="567"/>
      <c r="DQ15" s="567"/>
      <c r="DR15" s="567"/>
      <c r="DS15" s="1567">
        <v>
4073</v>
      </c>
      <c r="DT15" s="1567"/>
      <c r="DU15" s="1567"/>
      <c r="DV15" s="1567"/>
      <c r="DW15" s="1567"/>
      <c r="DX15" s="1567">
        <v>
22329</v>
      </c>
      <c r="DY15" s="1567"/>
      <c r="DZ15" s="1567"/>
      <c r="EA15" s="1567"/>
      <c r="EB15" s="1567"/>
      <c r="EC15" s="1085">
        <v>
4621</v>
      </c>
      <c r="ED15" s="1086"/>
      <c r="EE15" s="1086"/>
      <c r="EF15" s="1086"/>
      <c r="EG15" s="1087"/>
      <c r="EH15" s="1567">
        <v>
22394</v>
      </c>
      <c r="EI15" s="1567"/>
      <c r="EJ15" s="1567"/>
      <c r="EK15" s="1567"/>
      <c r="EL15" s="1567"/>
      <c r="EM15" s="1567">
        <v>
5013</v>
      </c>
      <c r="EN15" s="1567"/>
      <c r="EO15" s="1567"/>
      <c r="EP15" s="1567"/>
      <c r="EQ15" s="1567"/>
      <c r="ER15" s="1567">
        <v>
22567</v>
      </c>
      <c r="ES15" s="1567"/>
      <c r="ET15" s="1567"/>
      <c r="EU15" s="1567"/>
      <c r="EV15" s="1567"/>
      <c r="EW15" s="687" t="s">
        <v>
581</v>
      </c>
      <c r="EX15" s="688"/>
      <c r="EY15" s="567" t="s">
        <v>
574</v>
      </c>
      <c r="EZ15" s="567"/>
      <c r="FA15" s="567"/>
      <c r="FB15" s="567"/>
      <c r="FC15" s="567"/>
      <c r="FD15" s="567"/>
      <c r="FE15" s="1567">
        <v>
1248</v>
      </c>
      <c r="FF15" s="1567"/>
      <c r="FG15" s="1567"/>
      <c r="FH15" s="1567"/>
      <c r="FI15" s="1567"/>
      <c r="FJ15" s="1567">
        <v>
5544</v>
      </c>
      <c r="FK15" s="1567"/>
      <c r="FL15" s="1567"/>
      <c r="FM15" s="1567"/>
      <c r="FN15" s="1567"/>
      <c r="FO15" s="1567">
        <v>
1264</v>
      </c>
      <c r="FP15" s="1567"/>
      <c r="FQ15" s="1567"/>
      <c r="FR15" s="1567"/>
      <c r="FS15" s="1567"/>
      <c r="FT15" s="1567">
        <v>
5500</v>
      </c>
      <c r="FU15" s="1567"/>
      <c r="FV15" s="1567"/>
      <c r="FW15" s="1567"/>
      <c r="FX15" s="1567"/>
      <c r="FY15" s="1567">
        <v>
1267</v>
      </c>
      <c r="FZ15" s="1567"/>
      <c r="GA15" s="1567"/>
      <c r="GB15" s="1567"/>
      <c r="GC15" s="1567"/>
      <c r="GD15" s="1567">
        <v>
5120</v>
      </c>
      <c r="GE15" s="1567"/>
      <c r="GF15" s="1567"/>
      <c r="GG15" s="1567"/>
      <c r="GH15" s="1567"/>
    </row>
    <row r="16" spans="1:190" ht="21.75" customHeight="1" x14ac:dyDescent="0.15">
      <c r="A16" s="691"/>
      <c r="B16" s="692"/>
      <c r="C16" s="567" t="s">
        <v>
575</v>
      </c>
      <c r="D16" s="567"/>
      <c r="E16" s="567"/>
      <c r="F16" s="567"/>
      <c r="G16" s="567"/>
      <c r="H16" s="567"/>
      <c r="I16" s="1567">
        <v>
6547</v>
      </c>
      <c r="J16" s="1567"/>
      <c r="K16" s="1567"/>
      <c r="L16" s="1567"/>
      <c r="M16" s="1567"/>
      <c r="N16" s="1567">
        <v>
5457</v>
      </c>
      <c r="O16" s="1567"/>
      <c r="P16" s="1567"/>
      <c r="Q16" s="1567"/>
      <c r="R16" s="1567"/>
      <c r="S16" s="1567">
        <v>
6630</v>
      </c>
      <c r="T16" s="1567"/>
      <c r="U16" s="1567"/>
      <c r="V16" s="1567"/>
      <c r="W16" s="1567"/>
      <c r="X16" s="1567">
        <v>
4882</v>
      </c>
      <c r="Y16" s="1567"/>
      <c r="Z16" s="1567"/>
      <c r="AA16" s="1567"/>
      <c r="AB16" s="1567"/>
      <c r="AC16" s="1567">
        <v>
6646</v>
      </c>
      <c r="AD16" s="1567"/>
      <c r="AE16" s="1567"/>
      <c r="AF16" s="1567"/>
      <c r="AG16" s="1567"/>
      <c r="AH16" s="1567">
        <v>
5598</v>
      </c>
      <c r="AI16" s="1567"/>
      <c r="AJ16" s="1567"/>
      <c r="AK16" s="1567"/>
      <c r="AL16" s="1567"/>
      <c r="AM16" s="691"/>
      <c r="AN16" s="692"/>
      <c r="AO16" s="567" t="s">
        <v>
575</v>
      </c>
      <c r="AP16" s="567"/>
      <c r="AQ16" s="567"/>
      <c r="AR16" s="567"/>
      <c r="AS16" s="567"/>
      <c r="AT16" s="567"/>
      <c r="AU16" s="1567">
        <v>
348</v>
      </c>
      <c r="AV16" s="1567"/>
      <c r="AW16" s="1567"/>
      <c r="AX16" s="1567"/>
      <c r="AY16" s="1567"/>
      <c r="AZ16" s="1567">
        <v>
643</v>
      </c>
      <c r="BA16" s="1567"/>
      <c r="BB16" s="1567"/>
      <c r="BC16" s="1567"/>
      <c r="BD16" s="1567"/>
      <c r="BE16" s="1567">
        <v>
393</v>
      </c>
      <c r="BF16" s="1567"/>
      <c r="BG16" s="1567"/>
      <c r="BH16" s="1567"/>
      <c r="BI16" s="1567"/>
      <c r="BJ16" s="1567">
        <v>
716</v>
      </c>
      <c r="BK16" s="1567"/>
      <c r="BL16" s="1567"/>
      <c r="BM16" s="1567"/>
      <c r="BN16" s="1567"/>
      <c r="BO16" s="1567">
        <v>
371</v>
      </c>
      <c r="BP16" s="1567"/>
      <c r="BQ16" s="1567"/>
      <c r="BR16" s="1567"/>
      <c r="BS16" s="1567"/>
      <c r="BT16" s="1567">
        <v>
797</v>
      </c>
      <c r="BU16" s="1567"/>
      <c r="BV16" s="1567"/>
      <c r="BW16" s="1567"/>
      <c r="BX16" s="1567"/>
      <c r="BY16" s="691"/>
      <c r="BZ16" s="692"/>
      <c r="CA16" s="567" t="s">
        <v>
575</v>
      </c>
      <c r="CB16" s="567"/>
      <c r="CC16" s="567"/>
      <c r="CD16" s="567"/>
      <c r="CE16" s="567"/>
      <c r="CF16" s="567"/>
      <c r="CG16" s="1567">
        <v>
356</v>
      </c>
      <c r="CH16" s="1567"/>
      <c r="CI16" s="1567"/>
      <c r="CJ16" s="1567"/>
      <c r="CK16" s="1567"/>
      <c r="CL16" s="1567">
        <v>
666</v>
      </c>
      <c r="CM16" s="1567"/>
      <c r="CN16" s="1567"/>
      <c r="CO16" s="1567"/>
      <c r="CP16" s="1567"/>
      <c r="CQ16" s="1567">
        <v>
393</v>
      </c>
      <c r="CR16" s="1567"/>
      <c r="CS16" s="1567"/>
      <c r="CT16" s="1567"/>
      <c r="CU16" s="1567"/>
      <c r="CV16" s="1567">
        <v>
812</v>
      </c>
      <c r="CW16" s="1567"/>
      <c r="CX16" s="1567"/>
      <c r="CY16" s="1567"/>
      <c r="CZ16" s="1567"/>
      <c r="DA16" s="1567">
        <v>
389</v>
      </c>
      <c r="DB16" s="1567"/>
      <c r="DC16" s="1567"/>
      <c r="DD16" s="1567"/>
      <c r="DE16" s="1567"/>
      <c r="DF16" s="1567">
        <v>
818</v>
      </c>
      <c r="DG16" s="1567"/>
      <c r="DH16" s="1567"/>
      <c r="DI16" s="1567"/>
      <c r="DJ16" s="1567"/>
      <c r="DK16" s="691"/>
      <c r="DL16" s="692"/>
      <c r="DM16" s="567" t="s">
        <v>
575</v>
      </c>
      <c r="DN16" s="567"/>
      <c r="DO16" s="567"/>
      <c r="DP16" s="567"/>
      <c r="DQ16" s="567"/>
      <c r="DR16" s="567"/>
      <c r="DS16" s="1567">
        <v>
539</v>
      </c>
      <c r="DT16" s="1567"/>
      <c r="DU16" s="1567"/>
      <c r="DV16" s="1567"/>
      <c r="DW16" s="1567"/>
      <c r="DX16" s="1567">
        <v>
2164</v>
      </c>
      <c r="DY16" s="1567"/>
      <c r="DZ16" s="1567"/>
      <c r="EA16" s="1567"/>
      <c r="EB16" s="1567"/>
      <c r="EC16" s="1085">
        <v>
578</v>
      </c>
      <c r="ED16" s="1086"/>
      <c r="EE16" s="1086"/>
      <c r="EF16" s="1086"/>
      <c r="EG16" s="1087"/>
      <c r="EH16" s="1567">
        <v>
2191</v>
      </c>
      <c r="EI16" s="1567"/>
      <c r="EJ16" s="1567"/>
      <c r="EK16" s="1567"/>
      <c r="EL16" s="1567"/>
      <c r="EM16" s="1567">
        <v>
599</v>
      </c>
      <c r="EN16" s="1567"/>
      <c r="EO16" s="1567"/>
      <c r="EP16" s="1567"/>
      <c r="EQ16" s="1567"/>
      <c r="ER16" s="1567">
        <v>
2247</v>
      </c>
      <c r="ES16" s="1567"/>
      <c r="ET16" s="1567"/>
      <c r="EU16" s="1567"/>
      <c r="EV16" s="1567"/>
      <c r="EW16" s="691"/>
      <c r="EX16" s="692"/>
      <c r="EY16" s="567" t="s">
        <v>
575</v>
      </c>
      <c r="EZ16" s="567"/>
      <c r="FA16" s="567"/>
      <c r="FB16" s="567"/>
      <c r="FC16" s="567"/>
      <c r="FD16" s="567"/>
      <c r="FE16" s="1567">
        <v>
90</v>
      </c>
      <c r="FF16" s="1567"/>
      <c r="FG16" s="1567"/>
      <c r="FH16" s="1567"/>
      <c r="FI16" s="1567"/>
      <c r="FJ16" s="1567">
        <v>
223</v>
      </c>
      <c r="FK16" s="1567"/>
      <c r="FL16" s="1567"/>
      <c r="FM16" s="1567"/>
      <c r="FN16" s="1567"/>
      <c r="FO16" s="1567">
        <v>
107</v>
      </c>
      <c r="FP16" s="1567"/>
      <c r="FQ16" s="1567"/>
      <c r="FR16" s="1567"/>
      <c r="FS16" s="1567"/>
      <c r="FT16" s="1567">
        <v>
299</v>
      </c>
      <c r="FU16" s="1567"/>
      <c r="FV16" s="1567"/>
      <c r="FW16" s="1567"/>
      <c r="FX16" s="1567"/>
      <c r="FY16" s="1567">
        <v>
121</v>
      </c>
      <c r="FZ16" s="1567"/>
      <c r="GA16" s="1567"/>
      <c r="GB16" s="1567"/>
      <c r="GC16" s="1567"/>
      <c r="GD16" s="1567">
        <v>
283</v>
      </c>
      <c r="GE16" s="1567"/>
      <c r="GF16" s="1567"/>
      <c r="GG16" s="1567"/>
      <c r="GH16" s="1567"/>
    </row>
    <row r="17" spans="1:190" ht="21.75" customHeight="1" x14ac:dyDescent="0.15">
      <c r="A17" s="687" t="s">
        <v>
581</v>
      </c>
      <c r="B17" s="688"/>
      <c r="C17" s="567" t="s">
        <v>
574</v>
      </c>
      <c r="D17" s="567"/>
      <c r="E17" s="567"/>
      <c r="F17" s="567"/>
      <c r="G17" s="567"/>
      <c r="H17" s="567"/>
      <c r="I17" s="1567">
        <v>
11865</v>
      </c>
      <c r="J17" s="1567"/>
      <c r="K17" s="1567"/>
      <c r="L17" s="1567"/>
      <c r="M17" s="1567"/>
      <c r="N17" s="1567">
        <v>
23144</v>
      </c>
      <c r="O17" s="1567"/>
      <c r="P17" s="1567"/>
      <c r="Q17" s="1567"/>
      <c r="R17" s="1567"/>
      <c r="S17" s="1567">
        <v>
12459</v>
      </c>
      <c r="T17" s="1567"/>
      <c r="U17" s="1567"/>
      <c r="V17" s="1567"/>
      <c r="W17" s="1567"/>
      <c r="X17" s="1567">
        <v>
16632</v>
      </c>
      <c r="Y17" s="1567"/>
      <c r="Z17" s="1567"/>
      <c r="AA17" s="1567"/>
      <c r="AB17" s="1567"/>
      <c r="AC17" s="1567">
        <v>
12258</v>
      </c>
      <c r="AD17" s="1567"/>
      <c r="AE17" s="1567"/>
      <c r="AF17" s="1567"/>
      <c r="AG17" s="1567"/>
      <c r="AH17" s="1567">
        <v>
22936</v>
      </c>
      <c r="AI17" s="1567"/>
      <c r="AJ17" s="1567"/>
      <c r="AK17" s="1567"/>
      <c r="AL17" s="1567"/>
      <c r="AM17" s="687" t="s">
        <v>
582</v>
      </c>
      <c r="AN17" s="688"/>
      <c r="AO17" s="567" t="s">
        <v>
574</v>
      </c>
      <c r="AP17" s="567"/>
      <c r="AQ17" s="567"/>
      <c r="AR17" s="567"/>
      <c r="AS17" s="567"/>
      <c r="AT17" s="567"/>
      <c r="AU17" s="1567">
        <v>
757</v>
      </c>
      <c r="AV17" s="1567"/>
      <c r="AW17" s="1567"/>
      <c r="AX17" s="1567"/>
      <c r="AY17" s="1567"/>
      <c r="AZ17" s="1567">
        <v>
1145</v>
      </c>
      <c r="BA17" s="1567"/>
      <c r="BB17" s="1567"/>
      <c r="BC17" s="1567"/>
      <c r="BD17" s="1567"/>
      <c r="BE17" s="1567">
        <v>
775</v>
      </c>
      <c r="BF17" s="1567"/>
      <c r="BG17" s="1567"/>
      <c r="BH17" s="1567"/>
      <c r="BI17" s="1567"/>
      <c r="BJ17" s="1567">
        <v>
1016</v>
      </c>
      <c r="BK17" s="1567"/>
      <c r="BL17" s="1567"/>
      <c r="BM17" s="1567"/>
      <c r="BN17" s="1567"/>
      <c r="BO17" s="1567">
        <v>
796</v>
      </c>
      <c r="BP17" s="1567"/>
      <c r="BQ17" s="1567"/>
      <c r="BR17" s="1567"/>
      <c r="BS17" s="1567"/>
      <c r="BT17" s="1567">
        <v>
868</v>
      </c>
      <c r="BU17" s="1567"/>
      <c r="BV17" s="1567"/>
      <c r="BW17" s="1567"/>
      <c r="BX17" s="1567"/>
      <c r="BY17" s="687" t="s">
        <v>
582</v>
      </c>
      <c r="BZ17" s="688"/>
      <c r="CA17" s="567" t="s">
        <v>
574</v>
      </c>
      <c r="CB17" s="567"/>
      <c r="CC17" s="567"/>
      <c r="CD17" s="567"/>
      <c r="CE17" s="567"/>
      <c r="CF17" s="567"/>
      <c r="CG17" s="1567">
        <v>
933</v>
      </c>
      <c r="CH17" s="1567"/>
      <c r="CI17" s="1567"/>
      <c r="CJ17" s="1567"/>
      <c r="CK17" s="1567"/>
      <c r="CL17" s="1567">
        <v>
2235</v>
      </c>
      <c r="CM17" s="1567"/>
      <c r="CN17" s="1567"/>
      <c r="CO17" s="1567"/>
      <c r="CP17" s="1567"/>
      <c r="CQ17" s="1567">
        <v>
1049</v>
      </c>
      <c r="CR17" s="1567"/>
      <c r="CS17" s="1567"/>
      <c r="CT17" s="1567"/>
      <c r="CU17" s="1567"/>
      <c r="CV17" s="1567">
        <v>
2760</v>
      </c>
      <c r="CW17" s="1567"/>
      <c r="CX17" s="1567"/>
      <c r="CY17" s="1567"/>
      <c r="CZ17" s="1567"/>
      <c r="DA17" s="1567">
        <v>
1078</v>
      </c>
      <c r="DB17" s="1567"/>
      <c r="DC17" s="1567"/>
      <c r="DD17" s="1567"/>
      <c r="DE17" s="1567"/>
      <c r="DF17" s="1567">
        <v>
2389</v>
      </c>
      <c r="DG17" s="1567"/>
      <c r="DH17" s="1567"/>
      <c r="DI17" s="1567"/>
      <c r="DJ17" s="1567"/>
      <c r="DK17" s="687" t="s">
        <v>
582</v>
      </c>
      <c r="DL17" s="688"/>
      <c r="DM17" s="567" t="s">
        <v>
574</v>
      </c>
      <c r="DN17" s="567"/>
      <c r="DO17" s="567"/>
      <c r="DP17" s="567"/>
      <c r="DQ17" s="567"/>
      <c r="DR17" s="567"/>
      <c r="DS17" s="1567">
        <v>
1144</v>
      </c>
      <c r="DT17" s="1567"/>
      <c r="DU17" s="1567"/>
      <c r="DV17" s="1567"/>
      <c r="DW17" s="1567"/>
      <c r="DX17" s="1567">
        <v>
3370</v>
      </c>
      <c r="DY17" s="1567"/>
      <c r="DZ17" s="1567"/>
      <c r="EA17" s="1567"/>
      <c r="EB17" s="1567"/>
      <c r="EC17" s="1567">
        <v>
1295</v>
      </c>
      <c r="ED17" s="1567"/>
      <c r="EE17" s="1567"/>
      <c r="EF17" s="1567"/>
      <c r="EG17" s="1567"/>
      <c r="EH17" s="1567">
        <v>
3526</v>
      </c>
      <c r="EI17" s="1567"/>
      <c r="EJ17" s="1567"/>
      <c r="EK17" s="1567"/>
      <c r="EL17" s="1567"/>
      <c r="EM17" s="1567">
        <v>
1430</v>
      </c>
      <c r="EN17" s="1567"/>
      <c r="EO17" s="1567"/>
      <c r="EP17" s="1567"/>
      <c r="EQ17" s="1567"/>
      <c r="ER17" s="1567">
        <v>
3555</v>
      </c>
      <c r="ES17" s="1567"/>
      <c r="ET17" s="1567"/>
      <c r="EU17" s="1567"/>
      <c r="EV17" s="1567"/>
      <c r="EW17" s="687" t="s">
        <v>
582</v>
      </c>
      <c r="EX17" s="688"/>
      <c r="EY17" s="567" t="s">
        <v>
574</v>
      </c>
      <c r="EZ17" s="567"/>
      <c r="FA17" s="567"/>
      <c r="FB17" s="567"/>
      <c r="FC17" s="567"/>
      <c r="FD17" s="567"/>
      <c r="FE17" s="1567">
        <v>
148</v>
      </c>
      <c r="FF17" s="1567"/>
      <c r="FG17" s="1567"/>
      <c r="FH17" s="1567"/>
      <c r="FI17" s="1567"/>
      <c r="FJ17" s="1567">
        <v>
429</v>
      </c>
      <c r="FK17" s="1567"/>
      <c r="FL17" s="1567"/>
      <c r="FM17" s="1567"/>
      <c r="FN17" s="1567"/>
      <c r="FO17" s="1567">
        <v>
141</v>
      </c>
      <c r="FP17" s="1567"/>
      <c r="FQ17" s="1567"/>
      <c r="FR17" s="1567"/>
      <c r="FS17" s="1567"/>
      <c r="FT17" s="1567">
        <v>
439</v>
      </c>
      <c r="FU17" s="1567"/>
      <c r="FV17" s="1567"/>
      <c r="FW17" s="1567"/>
      <c r="FX17" s="1567"/>
      <c r="FY17" s="1567">
        <v>
121</v>
      </c>
      <c r="FZ17" s="1567"/>
      <c r="GA17" s="1567"/>
      <c r="GB17" s="1567"/>
      <c r="GC17" s="1567"/>
      <c r="GD17" s="1567">
        <v>
394</v>
      </c>
      <c r="GE17" s="1567"/>
      <c r="GF17" s="1567"/>
      <c r="GG17" s="1567"/>
      <c r="GH17" s="1567"/>
    </row>
    <row r="18" spans="1:190" ht="21.75" customHeight="1" x14ac:dyDescent="0.15">
      <c r="A18" s="691"/>
      <c r="B18" s="692"/>
      <c r="C18" s="567" t="s">
        <v>
575</v>
      </c>
      <c r="D18" s="567"/>
      <c r="E18" s="567"/>
      <c r="F18" s="567"/>
      <c r="G18" s="567"/>
      <c r="H18" s="567"/>
      <c r="I18" s="1567">
        <v>
1599</v>
      </c>
      <c r="J18" s="1567"/>
      <c r="K18" s="1567"/>
      <c r="L18" s="1567"/>
      <c r="M18" s="1567"/>
      <c r="N18" s="1567">
        <v>
1691</v>
      </c>
      <c r="O18" s="1567"/>
      <c r="P18" s="1567"/>
      <c r="Q18" s="1567"/>
      <c r="R18" s="1567"/>
      <c r="S18" s="1567">
        <v>
1665</v>
      </c>
      <c r="T18" s="1567"/>
      <c r="U18" s="1567"/>
      <c r="V18" s="1567"/>
      <c r="W18" s="1567"/>
      <c r="X18" s="1567">
        <v>
1542</v>
      </c>
      <c r="Y18" s="1567"/>
      <c r="Z18" s="1567"/>
      <c r="AA18" s="1567"/>
      <c r="AB18" s="1567"/>
      <c r="AC18" s="1567">
        <v>
1713</v>
      </c>
      <c r="AD18" s="1567"/>
      <c r="AE18" s="1567"/>
      <c r="AF18" s="1567"/>
      <c r="AG18" s="1567"/>
      <c r="AH18" s="1567">
        <v>
1907</v>
      </c>
      <c r="AI18" s="1567"/>
      <c r="AJ18" s="1567"/>
      <c r="AK18" s="1567"/>
      <c r="AL18" s="1567"/>
      <c r="AM18" s="691"/>
      <c r="AN18" s="692"/>
      <c r="AO18" s="567" t="s">
        <v>
575</v>
      </c>
      <c r="AP18" s="567"/>
      <c r="AQ18" s="567"/>
      <c r="AR18" s="567"/>
      <c r="AS18" s="567"/>
      <c r="AT18" s="567"/>
      <c r="AU18" s="1567">
        <v>
203</v>
      </c>
      <c r="AV18" s="1567"/>
      <c r="AW18" s="1567"/>
      <c r="AX18" s="1567"/>
      <c r="AY18" s="1567"/>
      <c r="AZ18" s="1567">
        <v>
472</v>
      </c>
      <c r="BA18" s="1567"/>
      <c r="BB18" s="1567"/>
      <c r="BC18" s="1567"/>
      <c r="BD18" s="1567"/>
      <c r="BE18" s="1567">
        <v>
218</v>
      </c>
      <c r="BF18" s="1567"/>
      <c r="BG18" s="1567"/>
      <c r="BH18" s="1567"/>
      <c r="BI18" s="1567"/>
      <c r="BJ18" s="1567">
        <v>
478</v>
      </c>
      <c r="BK18" s="1567"/>
      <c r="BL18" s="1567"/>
      <c r="BM18" s="1567"/>
      <c r="BN18" s="1567"/>
      <c r="BO18" s="1567">
        <v>
212</v>
      </c>
      <c r="BP18" s="1567"/>
      <c r="BQ18" s="1567"/>
      <c r="BR18" s="1567"/>
      <c r="BS18" s="1567"/>
      <c r="BT18" s="1567">
        <v>
555</v>
      </c>
      <c r="BU18" s="1567"/>
      <c r="BV18" s="1567"/>
      <c r="BW18" s="1567"/>
      <c r="BX18" s="1567"/>
      <c r="BY18" s="691"/>
      <c r="BZ18" s="692"/>
      <c r="CA18" s="567" t="s">
        <v>
575</v>
      </c>
      <c r="CB18" s="567"/>
      <c r="CC18" s="567"/>
      <c r="CD18" s="567"/>
      <c r="CE18" s="567"/>
      <c r="CF18" s="567"/>
      <c r="CG18" s="1567">
        <v>
247</v>
      </c>
      <c r="CH18" s="1567"/>
      <c r="CI18" s="1567"/>
      <c r="CJ18" s="1567"/>
      <c r="CK18" s="1567"/>
      <c r="CL18" s="1567">
        <v>
1125</v>
      </c>
      <c r="CM18" s="1567"/>
      <c r="CN18" s="1567"/>
      <c r="CO18" s="1567"/>
      <c r="CP18" s="1567"/>
      <c r="CQ18" s="1567">
        <v>
284</v>
      </c>
      <c r="CR18" s="1567"/>
      <c r="CS18" s="1567"/>
      <c r="CT18" s="1567"/>
      <c r="CU18" s="1567"/>
      <c r="CV18" s="1567">
        <v>
1283</v>
      </c>
      <c r="CW18" s="1567"/>
      <c r="CX18" s="1567"/>
      <c r="CY18" s="1567"/>
      <c r="CZ18" s="1567"/>
      <c r="DA18" s="1567">
        <v>
298</v>
      </c>
      <c r="DB18" s="1567"/>
      <c r="DC18" s="1567"/>
      <c r="DD18" s="1567"/>
      <c r="DE18" s="1567"/>
      <c r="DF18" s="1567">
        <v>
1154</v>
      </c>
      <c r="DG18" s="1567"/>
      <c r="DH18" s="1567"/>
      <c r="DI18" s="1567"/>
      <c r="DJ18" s="1567"/>
      <c r="DK18" s="691"/>
      <c r="DL18" s="692"/>
      <c r="DM18" s="567" t="s">
        <v>
575</v>
      </c>
      <c r="DN18" s="567"/>
      <c r="DO18" s="567"/>
      <c r="DP18" s="567"/>
      <c r="DQ18" s="567"/>
      <c r="DR18" s="567"/>
      <c r="DS18" s="1567">
        <v>
365</v>
      </c>
      <c r="DT18" s="1567"/>
      <c r="DU18" s="1567"/>
      <c r="DV18" s="1567"/>
      <c r="DW18" s="1567"/>
      <c r="DX18" s="1567">
        <v>
1529</v>
      </c>
      <c r="DY18" s="1567"/>
      <c r="DZ18" s="1567"/>
      <c r="EA18" s="1567"/>
      <c r="EB18" s="1567"/>
      <c r="EC18" s="1567">
        <v>
386</v>
      </c>
      <c r="ED18" s="1567"/>
      <c r="EE18" s="1567"/>
      <c r="EF18" s="1567"/>
      <c r="EG18" s="1567"/>
      <c r="EH18" s="1567">
        <v>
1359</v>
      </c>
      <c r="EI18" s="1567"/>
      <c r="EJ18" s="1567"/>
      <c r="EK18" s="1567"/>
      <c r="EL18" s="1567"/>
      <c r="EM18" s="1567">
        <v>
401</v>
      </c>
      <c r="EN18" s="1567"/>
      <c r="EO18" s="1567"/>
      <c r="EP18" s="1567"/>
      <c r="EQ18" s="1567"/>
      <c r="ER18" s="1567">
        <v>
1449</v>
      </c>
      <c r="ES18" s="1567"/>
      <c r="ET18" s="1567"/>
      <c r="EU18" s="1567"/>
      <c r="EV18" s="1567"/>
      <c r="EW18" s="691"/>
      <c r="EX18" s="692"/>
      <c r="EY18" s="567" t="s">
        <v>
575</v>
      </c>
      <c r="EZ18" s="567"/>
      <c r="FA18" s="567"/>
      <c r="FB18" s="567"/>
      <c r="FC18" s="567"/>
      <c r="FD18" s="567"/>
      <c r="FE18" s="1567">
        <v>
82</v>
      </c>
      <c r="FF18" s="1567"/>
      <c r="FG18" s="1567"/>
      <c r="FH18" s="1567"/>
      <c r="FI18" s="1567"/>
      <c r="FJ18" s="1567">
        <v>
506</v>
      </c>
      <c r="FK18" s="1567"/>
      <c r="FL18" s="1567"/>
      <c r="FM18" s="1567"/>
      <c r="FN18" s="1567"/>
      <c r="FO18" s="1567">
        <v>
83</v>
      </c>
      <c r="FP18" s="1567"/>
      <c r="FQ18" s="1567"/>
      <c r="FR18" s="1567"/>
      <c r="FS18" s="1567"/>
      <c r="FT18" s="1567">
        <v>
437</v>
      </c>
      <c r="FU18" s="1567"/>
      <c r="FV18" s="1567"/>
      <c r="FW18" s="1567"/>
      <c r="FX18" s="1567"/>
      <c r="FY18" s="1567">
        <v>
87</v>
      </c>
      <c r="FZ18" s="1567"/>
      <c r="GA18" s="1567"/>
      <c r="GB18" s="1567"/>
      <c r="GC18" s="1567"/>
      <c r="GD18" s="1567">
        <v>
385</v>
      </c>
      <c r="GE18" s="1567"/>
      <c r="GF18" s="1567"/>
      <c r="GG18" s="1567"/>
      <c r="GH18" s="1567"/>
    </row>
    <row r="19" spans="1:190" ht="21.75" customHeight="1" x14ac:dyDescent="0.15">
      <c r="A19" s="687" t="s">
        <v>
582</v>
      </c>
      <c r="B19" s="688"/>
      <c r="C19" s="567" t="s">
        <v>
574</v>
      </c>
      <c r="D19" s="567"/>
      <c r="E19" s="567"/>
      <c r="F19" s="567"/>
      <c r="G19" s="567"/>
      <c r="H19" s="567"/>
      <c r="I19" s="1567">
        <v>
4574</v>
      </c>
      <c r="J19" s="1567"/>
      <c r="K19" s="1567"/>
      <c r="L19" s="1567"/>
      <c r="M19" s="1567"/>
      <c r="N19" s="1567">
        <v>
4094</v>
      </c>
      <c r="O19" s="1567"/>
      <c r="P19" s="1567"/>
      <c r="Q19" s="1567"/>
      <c r="R19" s="1567"/>
      <c r="S19" s="1567">
        <v>
4644</v>
      </c>
      <c r="T19" s="1567"/>
      <c r="U19" s="1567"/>
      <c r="V19" s="1567"/>
      <c r="W19" s="1567"/>
      <c r="X19" s="1567">
        <v>
3015</v>
      </c>
      <c r="Y19" s="1567"/>
      <c r="Z19" s="1567"/>
      <c r="AA19" s="1567"/>
      <c r="AB19" s="1567"/>
      <c r="AC19" s="1567">
        <v>
4727</v>
      </c>
      <c r="AD19" s="1567"/>
      <c r="AE19" s="1567"/>
      <c r="AF19" s="1567"/>
      <c r="AG19" s="1567"/>
      <c r="AH19" s="1567">
        <v>
3801</v>
      </c>
      <c r="AI19" s="1567"/>
      <c r="AJ19" s="1567"/>
      <c r="AK19" s="1567"/>
      <c r="AL19" s="1567"/>
      <c r="AM19" s="687" t="s">
        <v>
583</v>
      </c>
      <c r="AN19" s="688"/>
      <c r="AO19" s="567" t="s">
        <v>
574</v>
      </c>
      <c r="AP19" s="567"/>
      <c r="AQ19" s="567"/>
      <c r="AR19" s="567"/>
      <c r="AS19" s="567"/>
      <c r="AT19" s="567"/>
      <c r="AU19" s="1567">
        <v>
2640</v>
      </c>
      <c r="AV19" s="1567"/>
      <c r="AW19" s="1567"/>
      <c r="AX19" s="1567"/>
      <c r="AY19" s="1567"/>
      <c r="AZ19" s="1567">
        <v>
3009</v>
      </c>
      <c r="BA19" s="1567"/>
      <c r="BB19" s="1567"/>
      <c r="BC19" s="1567"/>
      <c r="BD19" s="1567"/>
      <c r="BE19" s="1567">
        <v>
2785</v>
      </c>
      <c r="BF19" s="1567"/>
      <c r="BG19" s="1567"/>
      <c r="BH19" s="1567"/>
      <c r="BI19" s="1567"/>
      <c r="BJ19" s="1567">
        <v>
2909</v>
      </c>
      <c r="BK19" s="1567"/>
      <c r="BL19" s="1567"/>
      <c r="BM19" s="1567"/>
      <c r="BN19" s="1567"/>
      <c r="BO19" s="1567">
        <v>
2801</v>
      </c>
      <c r="BP19" s="1567"/>
      <c r="BQ19" s="1567"/>
      <c r="BR19" s="1567"/>
      <c r="BS19" s="1567"/>
      <c r="BT19" s="1567">
        <v>
2766</v>
      </c>
      <c r="BU19" s="1567"/>
      <c r="BV19" s="1567"/>
      <c r="BW19" s="1567"/>
      <c r="BX19" s="1567"/>
      <c r="BY19" s="687" t="s">
        <v>
583</v>
      </c>
      <c r="BZ19" s="688"/>
      <c r="CA19" s="567" t="s">
        <v>
574</v>
      </c>
      <c r="CB19" s="567"/>
      <c r="CC19" s="567"/>
      <c r="CD19" s="567"/>
      <c r="CE19" s="567"/>
      <c r="CF19" s="567"/>
      <c r="CG19" s="1567">
        <v>
3218</v>
      </c>
      <c r="CH19" s="1567"/>
      <c r="CI19" s="1567"/>
      <c r="CJ19" s="1567"/>
      <c r="CK19" s="1567"/>
      <c r="CL19" s="1567">
        <v>
5518</v>
      </c>
      <c r="CM19" s="1567"/>
      <c r="CN19" s="1567"/>
      <c r="CO19" s="1567"/>
      <c r="CP19" s="1567"/>
      <c r="CQ19" s="1567">
        <v>
3370</v>
      </c>
      <c r="CR19" s="1567"/>
      <c r="CS19" s="1567"/>
      <c r="CT19" s="1567"/>
      <c r="CU19" s="1567"/>
      <c r="CV19" s="1567">
        <v>
5937</v>
      </c>
      <c r="CW19" s="1567"/>
      <c r="CX19" s="1567"/>
      <c r="CY19" s="1567"/>
      <c r="CZ19" s="1567"/>
      <c r="DA19" s="1567">
        <v>
3380</v>
      </c>
      <c r="DB19" s="1567"/>
      <c r="DC19" s="1567"/>
      <c r="DD19" s="1567"/>
      <c r="DE19" s="1567"/>
      <c r="DF19" s="1567">
        <v>
5444</v>
      </c>
      <c r="DG19" s="1567"/>
      <c r="DH19" s="1567"/>
      <c r="DI19" s="1567"/>
      <c r="DJ19" s="1567"/>
      <c r="DK19" s="687" t="s">
        <v>
583</v>
      </c>
      <c r="DL19" s="688"/>
      <c r="DM19" s="567" t="s">
        <v>
574</v>
      </c>
      <c r="DN19" s="567"/>
      <c r="DO19" s="567"/>
      <c r="DP19" s="567"/>
      <c r="DQ19" s="567"/>
      <c r="DR19" s="567"/>
      <c r="DS19" s="1567">
        <v>
3075</v>
      </c>
      <c r="DT19" s="1567"/>
      <c r="DU19" s="1567"/>
      <c r="DV19" s="1567"/>
      <c r="DW19" s="1567"/>
      <c r="DX19" s="1567">
        <v>
8784</v>
      </c>
      <c r="DY19" s="1567"/>
      <c r="DZ19" s="1567"/>
      <c r="EA19" s="1567"/>
      <c r="EB19" s="1567"/>
      <c r="EC19" s="1567">
        <v>
3374</v>
      </c>
      <c r="ED19" s="1567"/>
      <c r="EE19" s="1567"/>
      <c r="EF19" s="1567"/>
      <c r="EG19" s="1567"/>
      <c r="EH19" s="1567">
        <v>
9444</v>
      </c>
      <c r="EI19" s="1567"/>
      <c r="EJ19" s="1567"/>
      <c r="EK19" s="1567"/>
      <c r="EL19" s="1567"/>
      <c r="EM19" s="1567">
        <v>
3713</v>
      </c>
      <c r="EN19" s="1567"/>
      <c r="EO19" s="1567"/>
      <c r="EP19" s="1567"/>
      <c r="EQ19" s="1567"/>
      <c r="ER19" s="1567">
        <v>
9657</v>
      </c>
      <c r="ES19" s="1567"/>
      <c r="ET19" s="1567"/>
      <c r="EU19" s="1567"/>
      <c r="EV19" s="1567"/>
      <c r="EW19" s="687" t="s">
        <v>
583</v>
      </c>
      <c r="EX19" s="688"/>
      <c r="EY19" s="567" t="s">
        <v>
574</v>
      </c>
      <c r="EZ19" s="567"/>
      <c r="FA19" s="567"/>
      <c r="FB19" s="567"/>
      <c r="FC19" s="567"/>
      <c r="FD19" s="567"/>
      <c r="FE19" s="1567">
        <v>
328</v>
      </c>
      <c r="FF19" s="1567"/>
      <c r="FG19" s="1567"/>
      <c r="FH19" s="1567"/>
      <c r="FI19" s="1567"/>
      <c r="FJ19" s="1567">
        <v>
1108</v>
      </c>
      <c r="FK19" s="1567"/>
      <c r="FL19" s="1567"/>
      <c r="FM19" s="1567"/>
      <c r="FN19" s="1567"/>
      <c r="FO19" s="1567">
        <v>
316</v>
      </c>
      <c r="FP19" s="1567"/>
      <c r="FQ19" s="1567"/>
      <c r="FR19" s="1567"/>
      <c r="FS19" s="1567"/>
      <c r="FT19" s="1567">
        <v>
1335</v>
      </c>
      <c r="FU19" s="1567"/>
      <c r="FV19" s="1567"/>
      <c r="FW19" s="1567"/>
      <c r="FX19" s="1567"/>
      <c r="FY19" s="1567">
        <v>
310</v>
      </c>
      <c r="FZ19" s="1567"/>
      <c r="GA19" s="1567"/>
      <c r="GB19" s="1567"/>
      <c r="GC19" s="1567"/>
      <c r="GD19" s="1567">
        <v>
1175</v>
      </c>
      <c r="GE19" s="1567"/>
      <c r="GF19" s="1567"/>
      <c r="GG19" s="1567"/>
      <c r="GH19" s="1567"/>
    </row>
    <row r="20" spans="1:190" ht="21.75" customHeight="1" x14ac:dyDescent="0.15">
      <c r="A20" s="691"/>
      <c r="B20" s="692"/>
      <c r="C20" s="567" t="s">
        <v>
575</v>
      </c>
      <c r="D20" s="567"/>
      <c r="E20" s="567"/>
      <c r="F20" s="567"/>
      <c r="G20" s="567"/>
      <c r="H20" s="567"/>
      <c r="I20" s="1567">
        <v>
1139</v>
      </c>
      <c r="J20" s="1567"/>
      <c r="K20" s="1567"/>
      <c r="L20" s="1567"/>
      <c r="M20" s="1567"/>
      <c r="N20" s="1567">
        <v>
1570</v>
      </c>
      <c r="O20" s="1567"/>
      <c r="P20" s="1567"/>
      <c r="Q20" s="1567"/>
      <c r="R20" s="1567"/>
      <c r="S20" s="1567">
        <v>
1125</v>
      </c>
      <c r="T20" s="1567"/>
      <c r="U20" s="1567"/>
      <c r="V20" s="1567"/>
      <c r="W20" s="1567"/>
      <c r="X20" s="1567">
        <v>
1127</v>
      </c>
      <c r="Y20" s="1567"/>
      <c r="Z20" s="1567"/>
      <c r="AA20" s="1567"/>
      <c r="AB20" s="1567"/>
      <c r="AC20" s="1567">
        <v>
1144</v>
      </c>
      <c r="AD20" s="1567"/>
      <c r="AE20" s="1567"/>
      <c r="AF20" s="1567"/>
      <c r="AG20" s="1567"/>
      <c r="AH20" s="1567">
        <v>
1283</v>
      </c>
      <c r="AI20" s="1567"/>
      <c r="AJ20" s="1567"/>
      <c r="AK20" s="1567"/>
      <c r="AL20" s="1567"/>
      <c r="AM20" s="691"/>
      <c r="AN20" s="692"/>
      <c r="AO20" s="567" t="s">
        <v>
575</v>
      </c>
      <c r="AP20" s="567"/>
      <c r="AQ20" s="567"/>
      <c r="AR20" s="567"/>
      <c r="AS20" s="567"/>
      <c r="AT20" s="567"/>
      <c r="AU20" s="1567">
        <v>
764</v>
      </c>
      <c r="AV20" s="1567"/>
      <c r="AW20" s="1567"/>
      <c r="AX20" s="1567"/>
      <c r="AY20" s="1567"/>
      <c r="AZ20" s="1567">
        <v>
1739</v>
      </c>
      <c r="BA20" s="1567"/>
      <c r="BB20" s="1567"/>
      <c r="BC20" s="1567"/>
      <c r="BD20" s="1567"/>
      <c r="BE20" s="1567">
        <v>
796</v>
      </c>
      <c r="BF20" s="1567"/>
      <c r="BG20" s="1567"/>
      <c r="BH20" s="1567"/>
      <c r="BI20" s="1567"/>
      <c r="BJ20" s="1567">
        <v>
1558</v>
      </c>
      <c r="BK20" s="1567"/>
      <c r="BL20" s="1567"/>
      <c r="BM20" s="1567"/>
      <c r="BN20" s="1567"/>
      <c r="BO20" s="1567">
        <v>
796</v>
      </c>
      <c r="BP20" s="1567"/>
      <c r="BQ20" s="1567"/>
      <c r="BR20" s="1567"/>
      <c r="BS20" s="1567"/>
      <c r="BT20" s="1567">
        <v>
1668</v>
      </c>
      <c r="BU20" s="1567"/>
      <c r="BV20" s="1567"/>
      <c r="BW20" s="1567"/>
      <c r="BX20" s="1567"/>
      <c r="BY20" s="691"/>
      <c r="BZ20" s="692"/>
      <c r="CA20" s="567" t="s">
        <v>
575</v>
      </c>
      <c r="CB20" s="567"/>
      <c r="CC20" s="567"/>
      <c r="CD20" s="567"/>
      <c r="CE20" s="567"/>
      <c r="CF20" s="567"/>
      <c r="CG20" s="1567">
        <v>
780</v>
      </c>
      <c r="CH20" s="1567"/>
      <c r="CI20" s="1567"/>
      <c r="CJ20" s="1567"/>
      <c r="CK20" s="1567"/>
      <c r="CL20" s="1567">
        <v>
2341</v>
      </c>
      <c r="CM20" s="1567"/>
      <c r="CN20" s="1567"/>
      <c r="CO20" s="1567"/>
      <c r="CP20" s="1567"/>
      <c r="CQ20" s="1567">
        <v>
840</v>
      </c>
      <c r="CR20" s="1567"/>
      <c r="CS20" s="1567"/>
      <c r="CT20" s="1567"/>
      <c r="CU20" s="1567"/>
      <c r="CV20" s="1567">
        <v>
2397</v>
      </c>
      <c r="CW20" s="1567"/>
      <c r="CX20" s="1567"/>
      <c r="CY20" s="1567"/>
      <c r="CZ20" s="1567"/>
      <c r="DA20" s="1567">
        <v>
860</v>
      </c>
      <c r="DB20" s="1567"/>
      <c r="DC20" s="1567"/>
      <c r="DD20" s="1567"/>
      <c r="DE20" s="1567"/>
      <c r="DF20" s="1567">
        <v>
2409</v>
      </c>
      <c r="DG20" s="1567"/>
      <c r="DH20" s="1567"/>
      <c r="DI20" s="1567"/>
      <c r="DJ20" s="1567"/>
      <c r="DK20" s="691"/>
      <c r="DL20" s="692"/>
      <c r="DM20" s="567" t="s">
        <v>
575</v>
      </c>
      <c r="DN20" s="567"/>
      <c r="DO20" s="567"/>
      <c r="DP20" s="567"/>
      <c r="DQ20" s="567"/>
      <c r="DR20" s="567"/>
      <c r="DS20" s="1567">
        <v>
700</v>
      </c>
      <c r="DT20" s="1567"/>
      <c r="DU20" s="1567"/>
      <c r="DV20" s="1567"/>
      <c r="DW20" s="1567"/>
      <c r="DX20" s="1567">
        <v>
3332</v>
      </c>
      <c r="DY20" s="1567"/>
      <c r="DZ20" s="1567"/>
      <c r="EA20" s="1567"/>
      <c r="EB20" s="1567"/>
      <c r="EC20" s="1567">
        <v>
764</v>
      </c>
      <c r="ED20" s="1567"/>
      <c r="EE20" s="1567"/>
      <c r="EF20" s="1567"/>
      <c r="EG20" s="1567"/>
      <c r="EH20" s="1567">
        <v>
3621</v>
      </c>
      <c r="EI20" s="1567"/>
      <c r="EJ20" s="1567"/>
      <c r="EK20" s="1567"/>
      <c r="EL20" s="1567"/>
      <c r="EM20" s="1567">
        <v>
795</v>
      </c>
      <c r="EN20" s="1567"/>
      <c r="EO20" s="1567"/>
      <c r="EP20" s="1567"/>
      <c r="EQ20" s="1567"/>
      <c r="ER20" s="1567">
        <v>
3727</v>
      </c>
      <c r="ES20" s="1567"/>
      <c r="ET20" s="1567"/>
      <c r="EU20" s="1567"/>
      <c r="EV20" s="1567"/>
      <c r="EW20" s="691"/>
      <c r="EX20" s="692"/>
      <c r="EY20" s="567" t="s">
        <v>
575</v>
      </c>
      <c r="EZ20" s="567"/>
      <c r="FA20" s="567"/>
      <c r="FB20" s="567"/>
      <c r="FC20" s="567"/>
      <c r="FD20" s="567"/>
      <c r="FE20" s="1567">
        <v>
163</v>
      </c>
      <c r="FF20" s="1567"/>
      <c r="FG20" s="1567"/>
      <c r="FH20" s="1567"/>
      <c r="FI20" s="1567"/>
      <c r="FJ20" s="1567">
        <v>
577</v>
      </c>
      <c r="FK20" s="1567"/>
      <c r="FL20" s="1567"/>
      <c r="FM20" s="1567"/>
      <c r="FN20" s="1567"/>
      <c r="FO20" s="1567">
        <v>
185</v>
      </c>
      <c r="FP20" s="1567"/>
      <c r="FQ20" s="1567"/>
      <c r="FR20" s="1567"/>
      <c r="FS20" s="1567"/>
      <c r="FT20" s="1567">
        <v>
763</v>
      </c>
      <c r="FU20" s="1567"/>
      <c r="FV20" s="1567"/>
      <c r="FW20" s="1567"/>
      <c r="FX20" s="1567"/>
      <c r="FY20" s="1567">
        <v>
203</v>
      </c>
      <c r="FZ20" s="1567"/>
      <c r="GA20" s="1567"/>
      <c r="GB20" s="1567"/>
      <c r="GC20" s="1567"/>
      <c r="GD20" s="1567">
        <v>
709</v>
      </c>
      <c r="GE20" s="1567"/>
      <c r="GF20" s="1567"/>
      <c r="GG20" s="1567"/>
      <c r="GH20" s="1567"/>
    </row>
    <row r="21" spans="1:190" ht="21.75" customHeight="1" x14ac:dyDescent="0.15">
      <c r="A21" s="687" t="s">
        <v>
583</v>
      </c>
      <c r="B21" s="688"/>
      <c r="C21" s="567" t="s">
        <v>
574</v>
      </c>
      <c r="D21" s="567"/>
      <c r="E21" s="567"/>
      <c r="F21" s="567"/>
      <c r="G21" s="567"/>
      <c r="H21" s="567"/>
      <c r="I21" s="1567">
        <v>
15193</v>
      </c>
      <c r="J21" s="1567"/>
      <c r="K21" s="1567"/>
      <c r="L21" s="1567"/>
      <c r="M21" s="1567"/>
      <c r="N21" s="1567">
        <v>
12729</v>
      </c>
      <c r="O21" s="1567"/>
      <c r="P21" s="1567"/>
      <c r="Q21" s="1567"/>
      <c r="R21" s="1567"/>
      <c r="S21" s="1567">
        <v>
15559</v>
      </c>
      <c r="T21" s="1567"/>
      <c r="U21" s="1567"/>
      <c r="V21" s="1567"/>
      <c r="W21" s="1567"/>
      <c r="X21" s="1567">
        <v>
9403</v>
      </c>
      <c r="Y21" s="1567"/>
      <c r="Z21" s="1567"/>
      <c r="AA21" s="1567"/>
      <c r="AB21" s="1567"/>
      <c r="AC21" s="1567">
        <v>
15626</v>
      </c>
      <c r="AD21" s="1567"/>
      <c r="AE21" s="1567"/>
      <c r="AF21" s="1567"/>
      <c r="AG21" s="1567"/>
      <c r="AH21" s="1567">
        <v>
13089</v>
      </c>
      <c r="AI21" s="1567"/>
      <c r="AJ21" s="1567"/>
      <c r="AK21" s="1567"/>
      <c r="AL21" s="1567"/>
      <c r="AM21" s="687" t="s">
        <v>
584</v>
      </c>
      <c r="AN21" s="688"/>
      <c r="AO21" s="567" t="s">
        <v>
574</v>
      </c>
      <c r="AP21" s="567"/>
      <c r="AQ21" s="567"/>
      <c r="AR21" s="567"/>
      <c r="AS21" s="567"/>
      <c r="AT21" s="567"/>
      <c r="AU21" s="1567">
        <v>
695</v>
      </c>
      <c r="AV21" s="1567"/>
      <c r="AW21" s="1567"/>
      <c r="AX21" s="1567"/>
      <c r="AY21" s="1567"/>
      <c r="AZ21" s="1567">
        <v>
604</v>
      </c>
      <c r="BA21" s="1567"/>
      <c r="BB21" s="1567"/>
      <c r="BC21" s="1567"/>
      <c r="BD21" s="1567"/>
      <c r="BE21" s="1567">
        <v>
729</v>
      </c>
      <c r="BF21" s="1567"/>
      <c r="BG21" s="1567"/>
      <c r="BH21" s="1567"/>
      <c r="BI21" s="1567"/>
      <c r="BJ21" s="1567">
        <v>
510</v>
      </c>
      <c r="BK21" s="1567"/>
      <c r="BL21" s="1567"/>
      <c r="BM21" s="1567"/>
      <c r="BN21" s="1567"/>
      <c r="BO21" s="1567">
        <v>
753</v>
      </c>
      <c r="BP21" s="1567"/>
      <c r="BQ21" s="1567"/>
      <c r="BR21" s="1567"/>
      <c r="BS21" s="1567"/>
      <c r="BT21" s="1567">
        <v>
550</v>
      </c>
      <c r="BU21" s="1567"/>
      <c r="BV21" s="1567"/>
      <c r="BW21" s="1567"/>
      <c r="BX21" s="1567"/>
      <c r="BY21" s="687" t="s">
        <v>
584</v>
      </c>
      <c r="BZ21" s="688"/>
      <c r="CA21" s="567" t="s">
        <v>
574</v>
      </c>
      <c r="CB21" s="567"/>
      <c r="CC21" s="567"/>
      <c r="CD21" s="567"/>
      <c r="CE21" s="567"/>
      <c r="CF21" s="567"/>
      <c r="CG21" s="1567">
        <v>
571</v>
      </c>
      <c r="CH21" s="1567"/>
      <c r="CI21" s="1567"/>
      <c r="CJ21" s="1567"/>
      <c r="CK21" s="1567"/>
      <c r="CL21" s="1567">
        <v>
802</v>
      </c>
      <c r="CM21" s="1567"/>
      <c r="CN21" s="1567"/>
      <c r="CO21" s="1567"/>
      <c r="CP21" s="1567"/>
      <c r="CQ21" s="1567">
        <v>
603</v>
      </c>
      <c r="CR21" s="1567"/>
      <c r="CS21" s="1567"/>
      <c r="CT21" s="1567"/>
      <c r="CU21" s="1567"/>
      <c r="CV21" s="1567">
        <v>
821</v>
      </c>
      <c r="CW21" s="1567"/>
      <c r="CX21" s="1567"/>
      <c r="CY21" s="1567"/>
      <c r="CZ21" s="1567"/>
      <c r="DA21" s="1567">
        <v>
609</v>
      </c>
      <c r="DB21" s="1567"/>
      <c r="DC21" s="1567"/>
      <c r="DD21" s="1567"/>
      <c r="DE21" s="1567"/>
      <c r="DF21" s="1567">
        <v>
838</v>
      </c>
      <c r="DG21" s="1567"/>
      <c r="DH21" s="1567"/>
      <c r="DI21" s="1567"/>
      <c r="DJ21" s="1567"/>
      <c r="DK21" s="687" t="s">
        <v>
584</v>
      </c>
      <c r="DL21" s="688"/>
      <c r="DM21" s="567" t="s">
        <v>
574</v>
      </c>
      <c r="DN21" s="567"/>
      <c r="DO21" s="567"/>
      <c r="DP21" s="567"/>
      <c r="DQ21" s="567"/>
      <c r="DR21" s="567"/>
      <c r="DS21" s="1567">
        <v>
574</v>
      </c>
      <c r="DT21" s="1567"/>
      <c r="DU21" s="1567"/>
      <c r="DV21" s="1567"/>
      <c r="DW21" s="1567"/>
      <c r="DX21" s="1567">
        <v>
1855</v>
      </c>
      <c r="DY21" s="1567"/>
      <c r="DZ21" s="1567"/>
      <c r="EA21" s="1567"/>
      <c r="EB21" s="1567"/>
      <c r="EC21" s="1567">
        <v>
635</v>
      </c>
      <c r="ED21" s="1567"/>
      <c r="EE21" s="1567"/>
      <c r="EF21" s="1567"/>
      <c r="EG21" s="1567"/>
      <c r="EH21" s="1567">
        <v>
1945</v>
      </c>
      <c r="EI21" s="1567"/>
      <c r="EJ21" s="1567"/>
      <c r="EK21" s="1567"/>
      <c r="EL21" s="1567"/>
      <c r="EM21" s="1567">
        <v>
697</v>
      </c>
      <c r="EN21" s="1567"/>
      <c r="EO21" s="1567"/>
      <c r="EP21" s="1567"/>
      <c r="EQ21" s="1567"/>
      <c r="ER21" s="1567">
        <v>
2228</v>
      </c>
      <c r="ES21" s="1567"/>
      <c r="ET21" s="1567"/>
      <c r="EU21" s="1567"/>
      <c r="EV21" s="1567"/>
      <c r="EW21" s="687" t="s">
        <v>
584</v>
      </c>
      <c r="EX21" s="688"/>
      <c r="EY21" s="567" t="s">
        <v>
574</v>
      </c>
      <c r="EZ21" s="567"/>
      <c r="FA21" s="567"/>
      <c r="FB21" s="567"/>
      <c r="FC21" s="567"/>
      <c r="FD21" s="567"/>
      <c r="FE21" s="1567">
        <v>
53</v>
      </c>
      <c r="FF21" s="1567"/>
      <c r="FG21" s="1567"/>
      <c r="FH21" s="1567"/>
      <c r="FI21" s="1567"/>
      <c r="FJ21" s="1567">
        <v>
133</v>
      </c>
      <c r="FK21" s="1567"/>
      <c r="FL21" s="1567"/>
      <c r="FM21" s="1567"/>
      <c r="FN21" s="1567"/>
      <c r="FO21" s="1567">
        <v>
53</v>
      </c>
      <c r="FP21" s="1567"/>
      <c r="FQ21" s="1567"/>
      <c r="FR21" s="1567"/>
      <c r="FS21" s="1567"/>
      <c r="FT21" s="1567">
        <v>
162</v>
      </c>
      <c r="FU21" s="1567"/>
      <c r="FV21" s="1567"/>
      <c r="FW21" s="1567"/>
      <c r="FX21" s="1567"/>
      <c r="FY21" s="1567">
        <v>
51</v>
      </c>
      <c r="FZ21" s="1567"/>
      <c r="GA21" s="1567"/>
      <c r="GB21" s="1567"/>
      <c r="GC21" s="1567"/>
      <c r="GD21" s="1567">
        <v>
147</v>
      </c>
      <c r="GE21" s="1567"/>
      <c r="GF21" s="1567"/>
      <c r="GG21" s="1567"/>
      <c r="GH21" s="1567"/>
    </row>
    <row r="22" spans="1:190" ht="21.75" customHeight="1" x14ac:dyDescent="0.15">
      <c r="A22" s="691"/>
      <c r="B22" s="692"/>
      <c r="C22" s="567" t="s">
        <v>
575</v>
      </c>
      <c r="D22" s="567"/>
      <c r="E22" s="567"/>
      <c r="F22" s="567"/>
      <c r="G22" s="567"/>
      <c r="H22" s="567"/>
      <c r="I22" s="1567">
        <v>
3755</v>
      </c>
      <c r="J22" s="1567"/>
      <c r="K22" s="1567"/>
      <c r="L22" s="1567"/>
      <c r="M22" s="1567"/>
      <c r="N22" s="1567">
        <v>
3971</v>
      </c>
      <c r="O22" s="1567"/>
      <c r="P22" s="1567"/>
      <c r="Q22" s="1567"/>
      <c r="R22" s="1567"/>
      <c r="S22" s="1567">
        <v>
3836</v>
      </c>
      <c r="T22" s="1567"/>
      <c r="U22" s="1567"/>
      <c r="V22" s="1567"/>
      <c r="W22" s="1567"/>
      <c r="X22" s="1567">
        <v>
3352</v>
      </c>
      <c r="Y22" s="1567"/>
      <c r="Z22" s="1567"/>
      <c r="AA22" s="1567"/>
      <c r="AB22" s="1567"/>
      <c r="AC22" s="1567">
        <v>
3918</v>
      </c>
      <c r="AD22" s="1567"/>
      <c r="AE22" s="1567"/>
      <c r="AF22" s="1567"/>
      <c r="AG22" s="1567"/>
      <c r="AH22" s="1567">
        <v>
4103</v>
      </c>
      <c r="AI22" s="1567"/>
      <c r="AJ22" s="1567"/>
      <c r="AK22" s="1567"/>
      <c r="AL22" s="1567"/>
      <c r="AM22" s="691"/>
      <c r="AN22" s="692"/>
      <c r="AO22" s="567" t="s">
        <v>
575</v>
      </c>
      <c r="AP22" s="567"/>
      <c r="AQ22" s="567"/>
      <c r="AR22" s="567"/>
      <c r="AS22" s="567"/>
      <c r="AT22" s="567"/>
      <c r="AU22" s="1567">
        <v>
178</v>
      </c>
      <c r="AV22" s="1567"/>
      <c r="AW22" s="1567"/>
      <c r="AX22" s="1567"/>
      <c r="AY22" s="1567"/>
      <c r="AZ22" s="1567">
        <v>
170</v>
      </c>
      <c r="BA22" s="1567"/>
      <c r="BB22" s="1567"/>
      <c r="BC22" s="1567"/>
      <c r="BD22" s="1567"/>
      <c r="BE22" s="1567">
        <v>
202</v>
      </c>
      <c r="BF22" s="1567"/>
      <c r="BG22" s="1567"/>
      <c r="BH22" s="1567"/>
      <c r="BI22" s="1567"/>
      <c r="BJ22" s="1567">
        <v>
160</v>
      </c>
      <c r="BK22" s="1567"/>
      <c r="BL22" s="1567"/>
      <c r="BM22" s="1567"/>
      <c r="BN22" s="1567"/>
      <c r="BO22" s="1567">
        <v>
205</v>
      </c>
      <c r="BP22" s="1567"/>
      <c r="BQ22" s="1567"/>
      <c r="BR22" s="1567"/>
      <c r="BS22" s="1567"/>
      <c r="BT22" s="1567">
        <v>
216</v>
      </c>
      <c r="BU22" s="1567"/>
      <c r="BV22" s="1567"/>
      <c r="BW22" s="1567"/>
      <c r="BX22" s="1567"/>
      <c r="BY22" s="691"/>
      <c r="BZ22" s="692"/>
      <c r="CA22" s="567" t="s">
        <v>
575</v>
      </c>
      <c r="CB22" s="567"/>
      <c r="CC22" s="567"/>
      <c r="CD22" s="567"/>
      <c r="CE22" s="567"/>
      <c r="CF22" s="567"/>
      <c r="CG22" s="1567">
        <v>
152</v>
      </c>
      <c r="CH22" s="1567"/>
      <c r="CI22" s="1567"/>
      <c r="CJ22" s="1567"/>
      <c r="CK22" s="1567"/>
      <c r="CL22" s="1567">
        <v>
223</v>
      </c>
      <c r="CM22" s="1567"/>
      <c r="CN22" s="1567"/>
      <c r="CO22" s="1567"/>
      <c r="CP22" s="1567"/>
      <c r="CQ22" s="1567">
        <v>
163</v>
      </c>
      <c r="CR22" s="1567"/>
      <c r="CS22" s="1567"/>
      <c r="CT22" s="1567"/>
      <c r="CU22" s="1567"/>
      <c r="CV22" s="1567">
        <v>
269</v>
      </c>
      <c r="CW22" s="1567"/>
      <c r="CX22" s="1567"/>
      <c r="CY22" s="1567"/>
      <c r="CZ22" s="1567"/>
      <c r="DA22" s="1567">
        <v>
165</v>
      </c>
      <c r="DB22" s="1567"/>
      <c r="DC22" s="1567"/>
      <c r="DD22" s="1567"/>
      <c r="DE22" s="1567"/>
      <c r="DF22" s="1567">
        <v>
259</v>
      </c>
      <c r="DG22" s="1567"/>
      <c r="DH22" s="1567"/>
      <c r="DI22" s="1567"/>
      <c r="DJ22" s="1567"/>
      <c r="DK22" s="691"/>
      <c r="DL22" s="692"/>
      <c r="DM22" s="567" t="s">
        <v>
575</v>
      </c>
      <c r="DN22" s="567"/>
      <c r="DO22" s="567"/>
      <c r="DP22" s="567"/>
      <c r="DQ22" s="567"/>
      <c r="DR22" s="567"/>
      <c r="DS22" s="1567">
        <v>
180</v>
      </c>
      <c r="DT22" s="1567"/>
      <c r="DU22" s="1567"/>
      <c r="DV22" s="1567"/>
      <c r="DW22" s="1567"/>
      <c r="DX22" s="1567">
        <v>
640</v>
      </c>
      <c r="DY22" s="1567"/>
      <c r="DZ22" s="1567"/>
      <c r="EA22" s="1567"/>
      <c r="EB22" s="1567"/>
      <c r="EC22" s="1567">
        <v>
200</v>
      </c>
      <c r="ED22" s="1567"/>
      <c r="EE22" s="1567"/>
      <c r="EF22" s="1567"/>
      <c r="EG22" s="1567"/>
      <c r="EH22" s="1567">
        <v>
665</v>
      </c>
      <c r="EI22" s="1567"/>
      <c r="EJ22" s="1567"/>
      <c r="EK22" s="1567"/>
      <c r="EL22" s="1567"/>
      <c r="EM22" s="1567">
        <v>
214</v>
      </c>
      <c r="EN22" s="1567"/>
      <c r="EO22" s="1567"/>
      <c r="EP22" s="1567"/>
      <c r="EQ22" s="1567"/>
      <c r="ER22" s="1567">
        <v>
679</v>
      </c>
      <c r="ES22" s="1567"/>
      <c r="ET22" s="1567"/>
      <c r="EU22" s="1567"/>
      <c r="EV22" s="1567"/>
      <c r="EW22" s="691"/>
      <c r="EX22" s="692"/>
      <c r="EY22" s="567" t="s">
        <v>
575</v>
      </c>
      <c r="EZ22" s="567"/>
      <c r="FA22" s="567"/>
      <c r="FB22" s="567"/>
      <c r="FC22" s="567"/>
      <c r="FD22" s="567"/>
      <c r="FE22" s="1567">
        <v>
27</v>
      </c>
      <c r="FF22" s="1567"/>
      <c r="FG22" s="1567"/>
      <c r="FH22" s="1567"/>
      <c r="FI22" s="1567"/>
      <c r="FJ22" s="1567">
        <v>
66</v>
      </c>
      <c r="FK22" s="1567"/>
      <c r="FL22" s="1567"/>
      <c r="FM22" s="1567"/>
      <c r="FN22" s="1567"/>
      <c r="FO22" s="1567">
        <v>
24</v>
      </c>
      <c r="FP22" s="1567"/>
      <c r="FQ22" s="1567"/>
      <c r="FR22" s="1567"/>
      <c r="FS22" s="1567"/>
      <c r="FT22" s="1567">
        <v>
78</v>
      </c>
      <c r="FU22" s="1567"/>
      <c r="FV22" s="1567"/>
      <c r="FW22" s="1567"/>
      <c r="FX22" s="1567"/>
      <c r="FY22" s="1567">
        <v>
24</v>
      </c>
      <c r="FZ22" s="1567"/>
      <c r="GA22" s="1567"/>
      <c r="GB22" s="1567"/>
      <c r="GC22" s="1567"/>
      <c r="GD22" s="1567">
        <v>
68</v>
      </c>
      <c r="GE22" s="1567"/>
      <c r="GF22" s="1567"/>
      <c r="GG22" s="1567"/>
      <c r="GH22" s="1567"/>
    </row>
    <row r="23" spans="1:190" ht="21.75" customHeight="1" x14ac:dyDescent="0.15">
      <c r="A23" s="687" t="s">
        <v>
584</v>
      </c>
      <c r="B23" s="688"/>
      <c r="C23" s="567" t="s">
        <v>
574</v>
      </c>
      <c r="D23" s="567"/>
      <c r="E23" s="567"/>
      <c r="F23" s="567"/>
      <c r="G23" s="567"/>
      <c r="H23" s="567"/>
      <c r="I23" s="1567">
        <v>
3177</v>
      </c>
      <c r="J23" s="1567"/>
      <c r="K23" s="1567"/>
      <c r="L23" s="1567"/>
      <c r="M23" s="1567"/>
      <c r="N23" s="1567">
        <v>
2253</v>
      </c>
      <c r="O23" s="1567"/>
      <c r="P23" s="1567"/>
      <c r="Q23" s="1567"/>
      <c r="R23" s="1567"/>
      <c r="S23" s="1567">
        <v>
3274</v>
      </c>
      <c r="T23" s="1567"/>
      <c r="U23" s="1567"/>
      <c r="V23" s="1567"/>
      <c r="W23" s="1567"/>
      <c r="X23" s="1567">
        <v>
1728</v>
      </c>
      <c r="Y23" s="1567"/>
      <c r="Z23" s="1567"/>
      <c r="AA23" s="1567"/>
      <c r="AB23" s="1567"/>
      <c r="AC23" s="1567">
        <v>
3383</v>
      </c>
      <c r="AD23" s="1567"/>
      <c r="AE23" s="1567"/>
      <c r="AF23" s="1567"/>
      <c r="AG23" s="1567"/>
      <c r="AH23" s="1567">
        <v>
2423</v>
      </c>
      <c r="AI23" s="1567"/>
      <c r="AJ23" s="1567"/>
      <c r="AK23" s="1567"/>
      <c r="AL23" s="1567"/>
      <c r="AM23" s="687" t="s">
        <v>
585</v>
      </c>
      <c r="AN23" s="688"/>
      <c r="AO23" s="567" t="s">
        <v>
574</v>
      </c>
      <c r="AP23" s="567"/>
      <c r="AQ23" s="567"/>
      <c r="AR23" s="567"/>
      <c r="AS23" s="567"/>
      <c r="AT23" s="567"/>
      <c r="AU23" s="1567">
        <v>
12217</v>
      </c>
      <c r="AV23" s="1567"/>
      <c r="AW23" s="1567"/>
      <c r="AX23" s="1567"/>
      <c r="AY23" s="1567"/>
      <c r="AZ23" s="1567">
        <v>
23531</v>
      </c>
      <c r="BA23" s="1567"/>
      <c r="BB23" s="1567"/>
      <c r="BC23" s="1567"/>
      <c r="BD23" s="1567"/>
      <c r="BE23" s="1567">
        <v>
12643</v>
      </c>
      <c r="BF23" s="1567"/>
      <c r="BG23" s="1567"/>
      <c r="BH23" s="1567"/>
      <c r="BI23" s="1567"/>
      <c r="BJ23" s="1567">
        <v>
24626</v>
      </c>
      <c r="BK23" s="1567"/>
      <c r="BL23" s="1567"/>
      <c r="BM23" s="1567"/>
      <c r="BN23" s="1567"/>
      <c r="BO23" s="1567">
        <v>
12608</v>
      </c>
      <c r="BP23" s="1567"/>
      <c r="BQ23" s="1567"/>
      <c r="BR23" s="1567"/>
      <c r="BS23" s="1567"/>
      <c r="BT23" s="1567">
        <v>
22775</v>
      </c>
      <c r="BU23" s="1567"/>
      <c r="BV23" s="1567"/>
      <c r="BW23" s="1567"/>
      <c r="BX23" s="1567"/>
      <c r="BY23" s="664" t="s">
        <v>
585</v>
      </c>
      <c r="BZ23" s="664"/>
      <c r="CA23" s="567" t="s">
        <v>
574</v>
      </c>
      <c r="CB23" s="567"/>
      <c r="CC23" s="567"/>
      <c r="CD23" s="567"/>
      <c r="CE23" s="567"/>
      <c r="CF23" s="567"/>
      <c r="CG23" s="1567">
        <v>
12497</v>
      </c>
      <c r="CH23" s="1567"/>
      <c r="CI23" s="1567"/>
      <c r="CJ23" s="1567"/>
      <c r="CK23" s="1567"/>
      <c r="CL23" s="1567">
        <v>
32944</v>
      </c>
      <c r="CM23" s="1567"/>
      <c r="CN23" s="1567"/>
      <c r="CO23" s="1567"/>
      <c r="CP23" s="1567"/>
      <c r="CQ23" s="1567">
        <v>
13093</v>
      </c>
      <c r="CR23" s="1567"/>
      <c r="CS23" s="1567"/>
      <c r="CT23" s="1567"/>
      <c r="CU23" s="1567"/>
      <c r="CV23" s="1567">
        <v>
35320</v>
      </c>
      <c r="CW23" s="1567"/>
      <c r="CX23" s="1567"/>
      <c r="CY23" s="1567"/>
      <c r="CZ23" s="1567"/>
      <c r="DA23" s="1567">
        <v>
12838</v>
      </c>
      <c r="DB23" s="1567"/>
      <c r="DC23" s="1567"/>
      <c r="DD23" s="1567"/>
      <c r="DE23" s="1567"/>
      <c r="DF23" s="1567">
        <v>
31577</v>
      </c>
      <c r="DG23" s="1567"/>
      <c r="DH23" s="1567"/>
      <c r="DI23" s="1567"/>
      <c r="DJ23" s="1567"/>
      <c r="DK23" s="687" t="s">
        <v>
585</v>
      </c>
      <c r="DL23" s="688"/>
      <c r="DM23" s="567" t="s">
        <v>
574</v>
      </c>
      <c r="DN23" s="567"/>
      <c r="DO23" s="567"/>
      <c r="DP23" s="567"/>
      <c r="DQ23" s="567"/>
      <c r="DR23" s="567"/>
      <c r="DS23" s="1567">
        <v>
16674</v>
      </c>
      <c r="DT23" s="1567"/>
      <c r="DU23" s="1567"/>
      <c r="DV23" s="1567"/>
      <c r="DW23" s="1567"/>
      <c r="DX23" s="1567">
        <v>
62298</v>
      </c>
      <c r="DY23" s="1567"/>
      <c r="DZ23" s="1567"/>
      <c r="EA23" s="1567"/>
      <c r="EB23" s="1567"/>
      <c r="EC23" s="1567">
        <v>
17901</v>
      </c>
      <c r="ED23" s="1567"/>
      <c r="EE23" s="1567"/>
      <c r="EF23" s="1567"/>
      <c r="EG23" s="1567"/>
      <c r="EH23" s="1567">
        <v>
70673</v>
      </c>
      <c r="EI23" s="1567"/>
      <c r="EJ23" s="1567"/>
      <c r="EK23" s="1567"/>
      <c r="EL23" s="1567"/>
      <c r="EM23" s="1567">
        <v>
18792</v>
      </c>
      <c r="EN23" s="1567"/>
      <c r="EO23" s="1567"/>
      <c r="EP23" s="1567"/>
      <c r="EQ23" s="1567"/>
      <c r="ER23" s="1567">
        <v>
66108</v>
      </c>
      <c r="ES23" s="1567"/>
      <c r="ET23" s="1567"/>
      <c r="EU23" s="1567"/>
      <c r="EV23" s="1567"/>
      <c r="EW23" s="687" t="s">
        <v>
585</v>
      </c>
      <c r="EX23" s="688"/>
      <c r="EY23" s="567" t="s">
        <v>
574</v>
      </c>
      <c r="EZ23" s="567"/>
      <c r="FA23" s="567"/>
      <c r="FB23" s="567"/>
      <c r="FC23" s="567"/>
      <c r="FD23" s="567"/>
      <c r="FE23" s="1567">
        <v>
3343</v>
      </c>
      <c r="FF23" s="1567"/>
      <c r="FG23" s="1567"/>
      <c r="FH23" s="1567"/>
      <c r="FI23" s="1567"/>
      <c r="FJ23" s="1567">
        <v>
11864</v>
      </c>
      <c r="FK23" s="1567"/>
      <c r="FL23" s="1567"/>
      <c r="FM23" s="1567"/>
      <c r="FN23" s="1567"/>
      <c r="FO23" s="1567">
        <v>
3420</v>
      </c>
      <c r="FP23" s="1567"/>
      <c r="FQ23" s="1567"/>
      <c r="FR23" s="1567"/>
      <c r="FS23" s="1567"/>
      <c r="FT23" s="1567">
        <v>
14042</v>
      </c>
      <c r="FU23" s="1567"/>
      <c r="FV23" s="1567"/>
      <c r="FW23" s="1567"/>
      <c r="FX23" s="1567"/>
      <c r="FY23" s="1567">
        <v>
3517</v>
      </c>
      <c r="FZ23" s="1567"/>
      <c r="GA23" s="1567"/>
      <c r="GB23" s="1567"/>
      <c r="GC23" s="1567"/>
      <c r="GD23" s="1567">
        <v>
13942</v>
      </c>
      <c r="GE23" s="1567"/>
      <c r="GF23" s="1567"/>
      <c r="GG23" s="1567"/>
      <c r="GH23" s="1567"/>
    </row>
    <row r="24" spans="1:190" ht="21.75" customHeight="1" x14ac:dyDescent="0.15">
      <c r="A24" s="691"/>
      <c r="B24" s="692"/>
      <c r="C24" s="567" t="s">
        <v>
575</v>
      </c>
      <c r="D24" s="567"/>
      <c r="E24" s="567"/>
      <c r="F24" s="567"/>
      <c r="G24" s="567"/>
      <c r="H24" s="567"/>
      <c r="I24" s="1567">
        <v>
945</v>
      </c>
      <c r="J24" s="1567"/>
      <c r="K24" s="1567"/>
      <c r="L24" s="1567"/>
      <c r="M24" s="1567"/>
      <c r="N24" s="1567">
        <v>
823</v>
      </c>
      <c r="O24" s="1567"/>
      <c r="P24" s="1567"/>
      <c r="Q24" s="1567"/>
      <c r="R24" s="1567"/>
      <c r="S24" s="1567">
        <v>
935</v>
      </c>
      <c r="T24" s="1567"/>
      <c r="U24" s="1567"/>
      <c r="V24" s="1567"/>
      <c r="W24" s="1567"/>
      <c r="X24" s="1567">
        <v>
737</v>
      </c>
      <c r="Y24" s="1567"/>
      <c r="Z24" s="1567"/>
      <c r="AA24" s="1567"/>
      <c r="AB24" s="1567"/>
      <c r="AC24" s="1567">
        <v>
965</v>
      </c>
      <c r="AD24" s="1567"/>
      <c r="AE24" s="1567"/>
      <c r="AF24" s="1567"/>
      <c r="AG24" s="1567"/>
      <c r="AH24" s="1567">
        <v>
787</v>
      </c>
      <c r="AI24" s="1567"/>
      <c r="AJ24" s="1567"/>
      <c r="AK24" s="1567"/>
      <c r="AL24" s="1567"/>
      <c r="AM24" s="691"/>
      <c r="AN24" s="692"/>
      <c r="AO24" s="567" t="s">
        <v>
575</v>
      </c>
      <c r="AP24" s="567"/>
      <c r="AQ24" s="567"/>
      <c r="AR24" s="567"/>
      <c r="AS24" s="567"/>
      <c r="AT24" s="567"/>
      <c r="AU24" s="1567">
        <v>
6443</v>
      </c>
      <c r="AV24" s="1567"/>
      <c r="AW24" s="1567"/>
      <c r="AX24" s="1567"/>
      <c r="AY24" s="1567"/>
      <c r="AZ24" s="1567">
        <v>
11179</v>
      </c>
      <c r="BA24" s="1567"/>
      <c r="BB24" s="1567"/>
      <c r="BC24" s="1567"/>
      <c r="BD24" s="1567"/>
      <c r="BE24" s="1567">
        <v>
6197</v>
      </c>
      <c r="BF24" s="1567"/>
      <c r="BG24" s="1567"/>
      <c r="BH24" s="1567"/>
      <c r="BI24" s="1567"/>
      <c r="BJ24" s="1567">
        <v>
12696</v>
      </c>
      <c r="BK24" s="1567"/>
      <c r="BL24" s="1567"/>
      <c r="BM24" s="1567"/>
      <c r="BN24" s="1567"/>
      <c r="BO24" s="1567">
        <v>
6233</v>
      </c>
      <c r="BP24" s="1567"/>
      <c r="BQ24" s="1567"/>
      <c r="BR24" s="1567"/>
      <c r="BS24" s="1567"/>
      <c r="BT24" s="1567">
        <v>
12608</v>
      </c>
      <c r="BU24" s="1567"/>
      <c r="BV24" s="1567"/>
      <c r="BW24" s="1567"/>
      <c r="BX24" s="1567"/>
      <c r="BY24" s="664"/>
      <c r="BZ24" s="664"/>
      <c r="CA24" s="567" t="s">
        <v>
575</v>
      </c>
      <c r="CB24" s="567"/>
      <c r="CC24" s="567"/>
      <c r="CD24" s="567"/>
      <c r="CE24" s="567"/>
      <c r="CF24" s="567"/>
      <c r="CG24" s="1567">
        <v>
6961</v>
      </c>
      <c r="CH24" s="1567"/>
      <c r="CI24" s="1567"/>
      <c r="CJ24" s="1567"/>
      <c r="CK24" s="1567"/>
      <c r="CL24" s="1567">
        <v>
18064</v>
      </c>
      <c r="CM24" s="1567"/>
      <c r="CN24" s="1567"/>
      <c r="CO24" s="1567"/>
      <c r="CP24" s="1567"/>
      <c r="CQ24" s="1567">
        <v>
7010</v>
      </c>
      <c r="CR24" s="1567"/>
      <c r="CS24" s="1567"/>
      <c r="CT24" s="1567"/>
      <c r="CU24" s="1567"/>
      <c r="CV24" s="1567">
        <v>
21271</v>
      </c>
      <c r="CW24" s="1567"/>
      <c r="CX24" s="1567"/>
      <c r="CY24" s="1567"/>
      <c r="CZ24" s="1567"/>
      <c r="DA24" s="1567">
        <v>
7405</v>
      </c>
      <c r="DB24" s="1567"/>
      <c r="DC24" s="1567"/>
      <c r="DD24" s="1567"/>
      <c r="DE24" s="1567"/>
      <c r="DF24" s="1567">
        <v>
21279</v>
      </c>
      <c r="DG24" s="1567"/>
      <c r="DH24" s="1567"/>
      <c r="DI24" s="1567"/>
      <c r="DJ24" s="1567"/>
      <c r="DK24" s="691"/>
      <c r="DL24" s="692"/>
      <c r="DM24" s="567" t="s">
        <v>
575</v>
      </c>
      <c r="DN24" s="567"/>
      <c r="DO24" s="567"/>
      <c r="DP24" s="567"/>
      <c r="DQ24" s="567"/>
      <c r="DR24" s="567"/>
      <c r="DS24" s="1567">
        <v>
7034</v>
      </c>
      <c r="DT24" s="1567"/>
      <c r="DU24" s="1567"/>
      <c r="DV24" s="1567"/>
      <c r="DW24" s="1567"/>
      <c r="DX24" s="1567">
        <v>
44593</v>
      </c>
      <c r="DY24" s="1567"/>
      <c r="DZ24" s="1567"/>
      <c r="EA24" s="1567"/>
      <c r="EB24" s="1567"/>
      <c r="EC24" s="1567">
        <v>
7491</v>
      </c>
      <c r="ED24" s="1567"/>
      <c r="EE24" s="1567"/>
      <c r="EF24" s="1567"/>
      <c r="EG24" s="1567"/>
      <c r="EH24" s="1567">
        <v>
46470</v>
      </c>
      <c r="EI24" s="1567"/>
      <c r="EJ24" s="1567"/>
      <c r="EK24" s="1567"/>
      <c r="EL24" s="1567"/>
      <c r="EM24" s="1567">
        <v>
7941</v>
      </c>
      <c r="EN24" s="1567"/>
      <c r="EO24" s="1567"/>
      <c r="EP24" s="1567"/>
      <c r="EQ24" s="1567"/>
      <c r="ER24" s="1567">
        <v>
47667</v>
      </c>
      <c r="ES24" s="1567"/>
      <c r="ET24" s="1567"/>
      <c r="EU24" s="1567"/>
      <c r="EV24" s="1567"/>
      <c r="EW24" s="691"/>
      <c r="EX24" s="692"/>
      <c r="EY24" s="567" t="s">
        <v>
575</v>
      </c>
      <c r="EZ24" s="567"/>
      <c r="FA24" s="567"/>
      <c r="FB24" s="567"/>
      <c r="FC24" s="567"/>
      <c r="FD24" s="567"/>
      <c r="FE24" s="1567">
        <v>
2371</v>
      </c>
      <c r="FF24" s="1567"/>
      <c r="FG24" s="1567"/>
      <c r="FH24" s="1567"/>
      <c r="FI24" s="1567"/>
      <c r="FJ24" s="1567">
        <v>
8240</v>
      </c>
      <c r="FK24" s="1567"/>
      <c r="FL24" s="1567"/>
      <c r="FM24" s="1567"/>
      <c r="FN24" s="1567"/>
      <c r="FO24" s="1567">
        <v>
2392</v>
      </c>
      <c r="FP24" s="1567"/>
      <c r="FQ24" s="1567"/>
      <c r="FR24" s="1567"/>
      <c r="FS24" s="1567"/>
      <c r="FT24" s="1567">
        <v>
8884</v>
      </c>
      <c r="FU24" s="1567"/>
      <c r="FV24" s="1567"/>
      <c r="FW24" s="1567"/>
      <c r="FX24" s="1567"/>
      <c r="FY24" s="1567">
        <v>
2436</v>
      </c>
      <c r="FZ24" s="1567"/>
      <c r="GA24" s="1567"/>
      <c r="GB24" s="1567"/>
      <c r="GC24" s="1567"/>
      <c r="GD24" s="1567">
        <v>
7038</v>
      </c>
      <c r="GE24" s="1567"/>
      <c r="GF24" s="1567"/>
      <c r="GG24" s="1567"/>
      <c r="GH24" s="1567"/>
    </row>
    <row r="25" spans="1:190" ht="21.75" customHeight="1" thickBot="1" x14ac:dyDescent="0.2">
      <c r="A25" s="687" t="s">
        <v>
585</v>
      </c>
      <c r="B25" s="1593"/>
      <c r="C25" s="567" t="s">
        <v>
574</v>
      </c>
      <c r="D25" s="567"/>
      <c r="E25" s="567"/>
      <c r="F25" s="567"/>
      <c r="G25" s="567"/>
      <c r="H25" s="567"/>
      <c r="I25" s="1567">
        <v>
72286</v>
      </c>
      <c r="J25" s="1567"/>
      <c r="K25" s="1567"/>
      <c r="L25" s="1567"/>
      <c r="M25" s="1567"/>
      <c r="N25" s="1567">
        <v>
96611</v>
      </c>
      <c r="O25" s="1567"/>
      <c r="P25" s="1567"/>
      <c r="Q25" s="1567"/>
      <c r="R25" s="1567"/>
      <c r="S25" s="1567">
        <v>
73223</v>
      </c>
      <c r="T25" s="1567"/>
      <c r="U25" s="1567"/>
      <c r="V25" s="1567"/>
      <c r="W25" s="1567"/>
      <c r="X25" s="1567">
        <v>
67450</v>
      </c>
      <c r="Y25" s="1567"/>
      <c r="Z25" s="1567"/>
      <c r="AA25" s="1567"/>
      <c r="AB25" s="1567"/>
      <c r="AC25" s="1567">
        <v>
73733</v>
      </c>
      <c r="AD25" s="1567"/>
      <c r="AE25" s="1567"/>
      <c r="AF25" s="1567"/>
      <c r="AG25" s="1567"/>
      <c r="AH25" s="1567">
        <v>
89739</v>
      </c>
      <c r="AI25" s="1567"/>
      <c r="AJ25" s="1567"/>
      <c r="AK25" s="1567"/>
      <c r="AL25" s="1567"/>
      <c r="AM25" s="558" t="s">
        <v>
586</v>
      </c>
      <c r="AN25" s="1573"/>
      <c r="AO25" s="629" t="s">
        <v>
575</v>
      </c>
      <c r="AP25" s="629"/>
      <c r="AQ25" s="629"/>
      <c r="AR25" s="629"/>
      <c r="AS25" s="629"/>
      <c r="AT25" s="629"/>
      <c r="AU25" s="1572">
        <v>
8987</v>
      </c>
      <c r="AV25" s="1572"/>
      <c r="AW25" s="1572"/>
      <c r="AX25" s="1572"/>
      <c r="AY25" s="1572"/>
      <c r="AZ25" s="1572">
        <v>
22626</v>
      </c>
      <c r="BA25" s="1572"/>
      <c r="BB25" s="1572"/>
      <c r="BC25" s="1572"/>
      <c r="BD25" s="1572"/>
      <c r="BE25" s="1572">
        <v>
9125</v>
      </c>
      <c r="BF25" s="1572"/>
      <c r="BG25" s="1572"/>
      <c r="BH25" s="1572"/>
      <c r="BI25" s="1572"/>
      <c r="BJ25" s="1572">
        <v>
24566</v>
      </c>
      <c r="BK25" s="1572"/>
      <c r="BL25" s="1572"/>
      <c r="BM25" s="1572"/>
      <c r="BN25" s="1572"/>
      <c r="BO25" s="1572">
        <v>
9132</v>
      </c>
      <c r="BP25" s="1572"/>
      <c r="BQ25" s="1572"/>
      <c r="BR25" s="1572"/>
      <c r="BS25" s="1572"/>
      <c r="BT25" s="1572">
        <v>
24965</v>
      </c>
      <c r="BU25" s="1572"/>
      <c r="BV25" s="1572"/>
      <c r="BW25" s="1572"/>
      <c r="BX25" s="1572"/>
      <c r="BY25" s="558" t="s">
        <v>
586</v>
      </c>
      <c r="BZ25" s="1573"/>
      <c r="CA25" s="629" t="s">
        <v>
575</v>
      </c>
      <c r="CB25" s="629"/>
      <c r="CC25" s="629"/>
      <c r="CD25" s="629"/>
      <c r="CE25" s="629"/>
      <c r="CF25" s="629"/>
      <c r="CG25" s="1572">
        <v>
9251</v>
      </c>
      <c r="CH25" s="1572"/>
      <c r="CI25" s="1572"/>
      <c r="CJ25" s="1572"/>
      <c r="CK25" s="1572"/>
      <c r="CL25" s="1572">
        <v>
32162</v>
      </c>
      <c r="CM25" s="1572"/>
      <c r="CN25" s="1572"/>
      <c r="CO25" s="1572"/>
      <c r="CP25" s="1572"/>
      <c r="CQ25" s="1572">
        <v>
8747</v>
      </c>
      <c r="CR25" s="1572"/>
      <c r="CS25" s="1572"/>
      <c r="CT25" s="1572"/>
      <c r="CU25" s="1572"/>
      <c r="CV25" s="1572">
        <v>
37804</v>
      </c>
      <c r="CW25" s="1572"/>
      <c r="CX25" s="1572"/>
      <c r="CY25" s="1572"/>
      <c r="CZ25" s="1572"/>
      <c r="DA25" s="1572">
        <v>
8765</v>
      </c>
      <c r="DB25" s="1572"/>
      <c r="DC25" s="1572"/>
      <c r="DD25" s="1572"/>
      <c r="DE25" s="1572"/>
      <c r="DF25" s="1572">
        <v>
35295</v>
      </c>
      <c r="DG25" s="1572"/>
      <c r="DH25" s="1572"/>
      <c r="DI25" s="1572"/>
      <c r="DJ25" s="1572"/>
      <c r="DK25" s="558" t="s">
        <v>
586</v>
      </c>
      <c r="DL25" s="1573"/>
      <c r="DM25" s="629" t="s">
        <v>
575</v>
      </c>
      <c r="DN25" s="629"/>
      <c r="DO25" s="629"/>
      <c r="DP25" s="629"/>
      <c r="DQ25" s="629"/>
      <c r="DR25" s="629"/>
      <c r="DS25" s="1572">
        <v>
8434</v>
      </c>
      <c r="DT25" s="1572"/>
      <c r="DU25" s="1572"/>
      <c r="DV25" s="1572"/>
      <c r="DW25" s="1572"/>
      <c r="DX25" s="1572">
        <v>
58989</v>
      </c>
      <c r="DY25" s="1572"/>
      <c r="DZ25" s="1572"/>
      <c r="EA25" s="1572"/>
      <c r="EB25" s="1572"/>
      <c r="EC25" s="1572">
        <v>
9096</v>
      </c>
      <c r="ED25" s="1572"/>
      <c r="EE25" s="1572"/>
      <c r="EF25" s="1572"/>
      <c r="EG25" s="1572"/>
      <c r="EH25" s="1572">
        <v>
65925</v>
      </c>
      <c r="EI25" s="1572"/>
      <c r="EJ25" s="1572"/>
      <c r="EK25" s="1572"/>
      <c r="EL25" s="1572"/>
      <c r="EM25" s="1572">
        <v>
9573</v>
      </c>
      <c r="EN25" s="1572"/>
      <c r="EO25" s="1572"/>
      <c r="EP25" s="1572"/>
      <c r="EQ25" s="1572"/>
      <c r="ER25" s="1572">
        <v>
64284</v>
      </c>
      <c r="ES25" s="1572"/>
      <c r="ET25" s="1572"/>
      <c r="EU25" s="1572"/>
      <c r="EV25" s="1572"/>
      <c r="EW25" s="558" t="s">
        <v>
586</v>
      </c>
      <c r="EX25" s="1573"/>
      <c r="EY25" s="629" t="s">
        <v>
575</v>
      </c>
      <c r="EZ25" s="629"/>
      <c r="FA25" s="629"/>
      <c r="FB25" s="629"/>
      <c r="FC25" s="629"/>
      <c r="FD25" s="629"/>
      <c r="FE25" s="1572">
        <v>
2973</v>
      </c>
      <c r="FF25" s="1572"/>
      <c r="FG25" s="1572"/>
      <c r="FH25" s="1572"/>
      <c r="FI25" s="1572"/>
      <c r="FJ25" s="1572">
        <v>
13153</v>
      </c>
      <c r="FK25" s="1572"/>
      <c r="FL25" s="1572"/>
      <c r="FM25" s="1572"/>
      <c r="FN25" s="1572"/>
      <c r="FO25" s="1572">
        <v>
3032</v>
      </c>
      <c r="FP25" s="1572"/>
      <c r="FQ25" s="1572"/>
      <c r="FR25" s="1572"/>
      <c r="FS25" s="1572"/>
      <c r="FT25" s="1572">
        <v>
13195</v>
      </c>
      <c r="FU25" s="1572"/>
      <c r="FV25" s="1572"/>
      <c r="FW25" s="1572"/>
      <c r="FX25" s="1572"/>
      <c r="FY25" s="1572">
        <v>
3010</v>
      </c>
      <c r="FZ25" s="1572"/>
      <c r="GA25" s="1572"/>
      <c r="GB25" s="1572"/>
      <c r="GC25" s="1572"/>
      <c r="GD25" s="1572">
        <v>
10614</v>
      </c>
      <c r="GE25" s="1572"/>
      <c r="GF25" s="1572"/>
      <c r="GG25" s="1572"/>
      <c r="GH25" s="1572"/>
    </row>
    <row r="26" spans="1:190" ht="21.75" customHeight="1" thickTop="1" x14ac:dyDescent="0.15">
      <c r="A26" s="1594"/>
      <c r="B26" s="1595"/>
      <c r="C26" s="567" t="s">
        <v>
575</v>
      </c>
      <c r="D26" s="567"/>
      <c r="E26" s="567"/>
      <c r="F26" s="567"/>
      <c r="G26" s="567"/>
      <c r="H26" s="567"/>
      <c r="I26" s="1567">
        <v>
31628</v>
      </c>
      <c r="J26" s="1567"/>
      <c r="K26" s="1567"/>
      <c r="L26" s="1567"/>
      <c r="M26" s="1567"/>
      <c r="N26" s="1579">
        <v>
37657</v>
      </c>
      <c r="O26" s="1579"/>
      <c r="P26" s="1579"/>
      <c r="Q26" s="1579"/>
      <c r="R26" s="1579"/>
      <c r="S26" s="1567">
        <v>
31438</v>
      </c>
      <c r="T26" s="1567"/>
      <c r="U26" s="1567"/>
      <c r="V26" s="1567"/>
      <c r="W26" s="1567"/>
      <c r="X26" s="1567">
        <v>
28400</v>
      </c>
      <c r="Y26" s="1567"/>
      <c r="Z26" s="1567"/>
      <c r="AA26" s="1567"/>
      <c r="AB26" s="1567"/>
      <c r="AC26" s="1567">
        <v>
31729</v>
      </c>
      <c r="AD26" s="1567"/>
      <c r="AE26" s="1567"/>
      <c r="AF26" s="1567"/>
      <c r="AG26" s="1567"/>
      <c r="AH26" s="1567">
        <v>
34658</v>
      </c>
      <c r="AI26" s="1567"/>
      <c r="AJ26" s="1567"/>
      <c r="AK26" s="1567"/>
      <c r="AL26" s="1567"/>
      <c r="AM26" s="1570" t="s">
        <v>
52</v>
      </c>
      <c r="AN26" s="1571"/>
      <c r="AO26" s="1574" t="s">
        <v>
574</v>
      </c>
      <c r="AP26" s="1574"/>
      <c r="AQ26" s="1574"/>
      <c r="AR26" s="1574"/>
      <c r="AS26" s="1574"/>
      <c r="AT26" s="1574"/>
      <c r="AU26" s="1575">
        <v>
29599</v>
      </c>
      <c r="AV26" s="1575"/>
      <c r="AW26" s="1575"/>
      <c r="AX26" s="1575"/>
      <c r="AY26" s="1575"/>
      <c r="AZ26" s="1575">
        <v>
48183</v>
      </c>
      <c r="BA26" s="1575"/>
      <c r="BB26" s="1575"/>
      <c r="BC26" s="1575"/>
      <c r="BD26" s="1575"/>
      <c r="BE26" s="1575">
        <v>
31165</v>
      </c>
      <c r="BF26" s="1575"/>
      <c r="BG26" s="1575"/>
      <c r="BH26" s="1575"/>
      <c r="BI26" s="1575"/>
      <c r="BJ26" s="1575">
        <v>
49819</v>
      </c>
      <c r="BK26" s="1575"/>
      <c r="BL26" s="1575"/>
      <c r="BM26" s="1575"/>
      <c r="BN26" s="1575"/>
      <c r="BO26" s="1575">
        <v>
31163</v>
      </c>
      <c r="BP26" s="1575"/>
      <c r="BQ26" s="1575"/>
      <c r="BR26" s="1575"/>
      <c r="BS26" s="1575"/>
      <c r="BT26" s="1575">
        <v>
46770</v>
      </c>
      <c r="BU26" s="1575"/>
      <c r="BV26" s="1575"/>
      <c r="BW26" s="1575"/>
      <c r="BX26" s="1575"/>
      <c r="BY26" s="1570" t="s">
        <v>
52</v>
      </c>
      <c r="BZ26" s="1571"/>
      <c r="CA26" s="1574" t="s">
        <v>
574</v>
      </c>
      <c r="CB26" s="1574"/>
      <c r="CC26" s="1574"/>
      <c r="CD26" s="1574"/>
      <c r="CE26" s="1574"/>
      <c r="CF26" s="1574"/>
      <c r="CG26" s="1575">
        <v>
34355</v>
      </c>
      <c r="CH26" s="1575"/>
      <c r="CI26" s="1575"/>
      <c r="CJ26" s="1575"/>
      <c r="CK26" s="1575"/>
      <c r="CL26" s="1575">
        <v>
74930</v>
      </c>
      <c r="CM26" s="1575"/>
      <c r="CN26" s="1575"/>
      <c r="CO26" s="1575"/>
      <c r="CP26" s="1575"/>
      <c r="CQ26" s="1575">
        <v>
36157</v>
      </c>
      <c r="CR26" s="1575"/>
      <c r="CS26" s="1575"/>
      <c r="CT26" s="1575"/>
      <c r="CU26" s="1575"/>
      <c r="CV26" s="1575">
        <v>
81690</v>
      </c>
      <c r="CW26" s="1575"/>
      <c r="CX26" s="1575"/>
      <c r="CY26" s="1575"/>
      <c r="CZ26" s="1575"/>
      <c r="DA26" s="1575">
        <v>
36317</v>
      </c>
      <c r="DB26" s="1575"/>
      <c r="DC26" s="1575"/>
      <c r="DD26" s="1575"/>
      <c r="DE26" s="1575"/>
      <c r="DF26" s="1575">
        <v>
75516</v>
      </c>
      <c r="DG26" s="1575"/>
      <c r="DH26" s="1575"/>
      <c r="DI26" s="1575"/>
      <c r="DJ26" s="1575"/>
      <c r="DK26" s="1570" t="s">
        <v>
52</v>
      </c>
      <c r="DL26" s="1571"/>
      <c r="DM26" s="1574" t="s">
        <v>
574</v>
      </c>
      <c r="DN26" s="1574"/>
      <c r="DO26" s="1574"/>
      <c r="DP26" s="1574"/>
      <c r="DQ26" s="1574"/>
      <c r="DR26" s="1574"/>
      <c r="DS26" s="1575">
        <v>
38960</v>
      </c>
      <c r="DT26" s="1575"/>
      <c r="DU26" s="1575"/>
      <c r="DV26" s="1575"/>
      <c r="DW26" s="1575"/>
      <c r="DX26" s="1575">
        <v>
137057</v>
      </c>
      <c r="DY26" s="1575"/>
      <c r="DZ26" s="1575"/>
      <c r="EA26" s="1575"/>
      <c r="EB26" s="1575"/>
      <c r="EC26" s="1575">
        <v>
42735</v>
      </c>
      <c r="ED26" s="1575"/>
      <c r="EE26" s="1575"/>
      <c r="EF26" s="1575"/>
      <c r="EG26" s="1575"/>
      <c r="EH26" s="1575">
        <v>
150140</v>
      </c>
      <c r="EI26" s="1575"/>
      <c r="EJ26" s="1575"/>
      <c r="EK26" s="1575"/>
      <c r="EL26" s="1575"/>
      <c r="EM26" s="1575">
        <v>
45931</v>
      </c>
      <c r="EN26" s="1575"/>
      <c r="EO26" s="1575"/>
      <c r="EP26" s="1575"/>
      <c r="EQ26" s="1575"/>
      <c r="ER26" s="1575">
        <v>
148450</v>
      </c>
      <c r="ES26" s="1575"/>
      <c r="ET26" s="1575"/>
      <c r="EU26" s="1575"/>
      <c r="EV26" s="1575"/>
      <c r="EW26" s="1570" t="s">
        <v>
52</v>
      </c>
      <c r="EX26" s="1571"/>
      <c r="EY26" s="1574" t="s">
        <v>
574</v>
      </c>
      <c r="EZ26" s="1574"/>
      <c r="FA26" s="1574"/>
      <c r="FB26" s="1574"/>
      <c r="FC26" s="1574"/>
      <c r="FD26" s="1574"/>
      <c r="FE26" s="1575">
        <v>
6554</v>
      </c>
      <c r="FF26" s="1575"/>
      <c r="FG26" s="1575"/>
      <c r="FH26" s="1575"/>
      <c r="FI26" s="1575"/>
      <c r="FJ26" s="1575">
        <v>
24634</v>
      </c>
      <c r="FK26" s="1575"/>
      <c r="FL26" s="1575"/>
      <c r="FM26" s="1575"/>
      <c r="FN26" s="1575"/>
      <c r="FO26" s="1575">
        <v>
6639</v>
      </c>
      <c r="FP26" s="1575"/>
      <c r="FQ26" s="1575"/>
      <c r="FR26" s="1575"/>
      <c r="FS26" s="1575"/>
      <c r="FT26" s="1575">
        <v>
27940</v>
      </c>
      <c r="FU26" s="1575"/>
      <c r="FV26" s="1575"/>
      <c r="FW26" s="1575"/>
      <c r="FX26" s="1575"/>
      <c r="FY26" s="1575">
        <v>
6703</v>
      </c>
      <c r="FZ26" s="1575"/>
      <c r="GA26" s="1575"/>
      <c r="GB26" s="1575"/>
      <c r="GC26" s="1575"/>
      <c r="GD26" s="1575">
        <v>
27054</v>
      </c>
      <c r="GE26" s="1575"/>
      <c r="GF26" s="1575"/>
      <c r="GG26" s="1575"/>
      <c r="GH26" s="1575"/>
    </row>
    <row r="27" spans="1:190" ht="21.75" customHeight="1" thickBot="1" x14ac:dyDescent="0.2">
      <c r="A27" s="1568" t="s">
        <v>
586</v>
      </c>
      <c r="B27" s="1569"/>
      <c r="C27" s="1576" t="s">
        <v>
575</v>
      </c>
      <c r="D27" s="1576"/>
      <c r="E27" s="1576"/>
      <c r="F27" s="1576"/>
      <c r="G27" s="1576"/>
      <c r="H27" s="1576"/>
      <c r="I27" s="1577">
        <v>
34571</v>
      </c>
      <c r="J27" s="1577"/>
      <c r="K27" s="1577"/>
      <c r="L27" s="1577"/>
      <c r="M27" s="1577"/>
      <c r="N27" s="1578">
        <v>
55327</v>
      </c>
      <c r="O27" s="1578"/>
      <c r="P27" s="1578"/>
      <c r="Q27" s="1578"/>
      <c r="R27" s="1578"/>
      <c r="S27" s="1577">
        <v>
35458</v>
      </c>
      <c r="T27" s="1577"/>
      <c r="U27" s="1577"/>
      <c r="V27" s="1577"/>
      <c r="W27" s="1577"/>
      <c r="X27" s="1577">
        <v>
41190</v>
      </c>
      <c r="Y27" s="1577"/>
      <c r="Z27" s="1577"/>
      <c r="AA27" s="1577"/>
      <c r="AB27" s="1577"/>
      <c r="AC27" s="1577">
        <v>
36282</v>
      </c>
      <c r="AD27" s="1577"/>
      <c r="AE27" s="1577"/>
      <c r="AF27" s="1577"/>
      <c r="AG27" s="1577"/>
      <c r="AH27" s="1577">
        <v>
57513</v>
      </c>
      <c r="AI27" s="1577"/>
      <c r="AJ27" s="1577"/>
      <c r="AK27" s="1577"/>
      <c r="AL27" s="1577"/>
      <c r="AM27" s="691"/>
      <c r="AN27" s="692"/>
      <c r="AO27" s="567" t="s">
        <v>
575</v>
      </c>
      <c r="AP27" s="567"/>
      <c r="AQ27" s="567"/>
      <c r="AR27" s="567"/>
      <c r="AS27" s="567"/>
      <c r="AT27" s="567"/>
      <c r="AU27" s="1567">
        <v>
19542</v>
      </c>
      <c r="AV27" s="1567"/>
      <c r="AW27" s="1567"/>
      <c r="AX27" s="1567"/>
      <c r="AY27" s="1567"/>
      <c r="AZ27" s="1567">
        <v>
40305</v>
      </c>
      <c r="BA27" s="1567"/>
      <c r="BB27" s="1567"/>
      <c r="BC27" s="1567"/>
      <c r="BD27" s="1567"/>
      <c r="BE27" s="1567">
        <v>
19608</v>
      </c>
      <c r="BF27" s="1567"/>
      <c r="BG27" s="1567"/>
      <c r="BH27" s="1567"/>
      <c r="BI27" s="1567"/>
      <c r="BJ27" s="1567">
        <v>
43738</v>
      </c>
      <c r="BK27" s="1567"/>
      <c r="BL27" s="1567"/>
      <c r="BM27" s="1567"/>
      <c r="BN27" s="1567"/>
      <c r="BO27" s="1567">
        <v>
19604</v>
      </c>
      <c r="BP27" s="1567"/>
      <c r="BQ27" s="1567"/>
      <c r="BR27" s="1567"/>
      <c r="BS27" s="1567"/>
      <c r="BT27" s="1567">
        <v>
44382</v>
      </c>
      <c r="BU27" s="1567"/>
      <c r="BV27" s="1567"/>
      <c r="BW27" s="1567"/>
      <c r="BX27" s="1567"/>
      <c r="BY27" s="691"/>
      <c r="BZ27" s="692"/>
      <c r="CA27" s="567" t="s">
        <v>
575</v>
      </c>
      <c r="CB27" s="567"/>
      <c r="CC27" s="567"/>
      <c r="CD27" s="567"/>
      <c r="CE27" s="567"/>
      <c r="CF27" s="567"/>
      <c r="CG27" s="1567">
        <v>
20382</v>
      </c>
      <c r="CH27" s="1567"/>
      <c r="CI27" s="1567"/>
      <c r="CJ27" s="1567"/>
      <c r="CK27" s="1567"/>
      <c r="CL27" s="1567">
        <v>
59385</v>
      </c>
      <c r="CM27" s="1567"/>
      <c r="CN27" s="1567"/>
      <c r="CO27" s="1567"/>
      <c r="CP27" s="1567"/>
      <c r="CQ27" s="1567">
        <v>
20212</v>
      </c>
      <c r="CR27" s="1567"/>
      <c r="CS27" s="1567"/>
      <c r="CT27" s="1567"/>
      <c r="CU27" s="1567"/>
      <c r="CV27" s="1567">
        <v>
69231</v>
      </c>
      <c r="CW27" s="1567"/>
      <c r="CX27" s="1567"/>
      <c r="CY27" s="1567"/>
      <c r="CZ27" s="1567"/>
      <c r="DA27" s="1567">
        <v>
20837</v>
      </c>
      <c r="DB27" s="1567"/>
      <c r="DC27" s="1567"/>
      <c r="DD27" s="1567"/>
      <c r="DE27" s="1567"/>
      <c r="DF27" s="1567">
        <v>
67387</v>
      </c>
      <c r="DG27" s="1567"/>
      <c r="DH27" s="1567"/>
      <c r="DI27" s="1567"/>
      <c r="DJ27" s="1567"/>
      <c r="DK27" s="691"/>
      <c r="DL27" s="692"/>
      <c r="DM27" s="567" t="s">
        <v>
575</v>
      </c>
      <c r="DN27" s="567"/>
      <c r="DO27" s="567"/>
      <c r="DP27" s="567"/>
      <c r="DQ27" s="567"/>
      <c r="DR27" s="567"/>
      <c r="DS27" s="1567">
        <v>
20511</v>
      </c>
      <c r="DT27" s="1567"/>
      <c r="DU27" s="1567"/>
      <c r="DV27" s="1567"/>
      <c r="DW27" s="1567"/>
      <c r="DX27" s="1567">
        <v>
123805</v>
      </c>
      <c r="DY27" s="1567"/>
      <c r="DZ27" s="1567"/>
      <c r="EA27" s="1567"/>
      <c r="EB27" s="1567"/>
      <c r="EC27" s="1567">
        <v>
22014</v>
      </c>
      <c r="ED27" s="1567"/>
      <c r="EE27" s="1567"/>
      <c r="EF27" s="1567"/>
      <c r="EG27" s="1567"/>
      <c r="EH27" s="1567">
        <v>
133267</v>
      </c>
      <c r="EI27" s="1567"/>
      <c r="EJ27" s="1567"/>
      <c r="EK27" s="1567"/>
      <c r="EL27" s="1567"/>
      <c r="EM27" s="1567">
        <v>
23176</v>
      </c>
      <c r="EN27" s="1567"/>
      <c r="EO27" s="1567"/>
      <c r="EP27" s="1567"/>
      <c r="EQ27" s="1567"/>
      <c r="ER27" s="1567">
        <v>
132413</v>
      </c>
      <c r="ES27" s="1567"/>
      <c r="ET27" s="1567"/>
      <c r="EU27" s="1567"/>
      <c r="EV27" s="1567"/>
      <c r="EW27" s="691"/>
      <c r="EX27" s="692"/>
      <c r="EY27" s="567" t="s">
        <v>
575</v>
      </c>
      <c r="EZ27" s="567"/>
      <c r="FA27" s="567"/>
      <c r="FB27" s="567"/>
      <c r="FC27" s="567"/>
      <c r="FD27" s="567"/>
      <c r="FE27" s="1567">
        <v>
6363</v>
      </c>
      <c r="FF27" s="1567"/>
      <c r="FG27" s="1567"/>
      <c r="FH27" s="1567"/>
      <c r="FI27" s="1567"/>
      <c r="FJ27" s="1567">
        <v>
24134</v>
      </c>
      <c r="FK27" s="1567"/>
      <c r="FL27" s="1567"/>
      <c r="FM27" s="1567"/>
      <c r="FN27" s="1567"/>
      <c r="FO27" s="1567">
        <v>
6473</v>
      </c>
      <c r="FP27" s="1567"/>
      <c r="FQ27" s="1567"/>
      <c r="FR27" s="1567"/>
      <c r="FS27" s="1567"/>
      <c r="FT27" s="1567">
        <v>
25056</v>
      </c>
      <c r="FU27" s="1567"/>
      <c r="FV27" s="1567"/>
      <c r="FW27" s="1567"/>
      <c r="FX27" s="1567"/>
      <c r="FY27" s="1567">
        <v>
6580</v>
      </c>
      <c r="FZ27" s="1567"/>
      <c r="GA27" s="1567"/>
      <c r="GB27" s="1567"/>
      <c r="GC27" s="1567"/>
      <c r="GD27" s="1567">
        <v>
20565</v>
      </c>
      <c r="GE27" s="1567"/>
      <c r="GF27" s="1567"/>
      <c r="GG27" s="1567"/>
      <c r="GH27" s="1567"/>
    </row>
    <row r="28" spans="1:190" ht="21.75" customHeight="1" thickTop="1" x14ac:dyDescent="0.15">
      <c r="A28" s="689" t="s">
        <v>
52</v>
      </c>
      <c r="B28" s="690"/>
      <c r="C28" s="1459" t="s">
        <v>
574</v>
      </c>
      <c r="D28" s="1459"/>
      <c r="E28" s="1459"/>
      <c r="F28" s="1459"/>
      <c r="G28" s="1459"/>
      <c r="H28" s="1459"/>
      <c r="I28" s="1581">
        <v>
186903</v>
      </c>
      <c r="J28" s="1581"/>
      <c r="K28" s="1581"/>
      <c r="L28" s="1581"/>
      <c r="M28" s="1581"/>
      <c r="N28" s="1581">
        <v>
198508</v>
      </c>
      <c r="O28" s="1581"/>
      <c r="P28" s="1581"/>
      <c r="Q28" s="1581"/>
      <c r="R28" s="1581"/>
      <c r="S28" s="1581">
        <v>
190595</v>
      </c>
      <c r="T28" s="1581"/>
      <c r="U28" s="1581"/>
      <c r="V28" s="1581"/>
      <c r="W28" s="1581"/>
      <c r="X28" s="1581">
        <v>
143834</v>
      </c>
      <c r="Y28" s="1581"/>
      <c r="Z28" s="1581"/>
      <c r="AA28" s="1581"/>
      <c r="AB28" s="1581"/>
      <c r="AC28" s="1581">
        <v>
192684</v>
      </c>
      <c r="AD28" s="1581"/>
      <c r="AE28" s="1581"/>
      <c r="AF28" s="1581"/>
      <c r="AG28" s="1581"/>
      <c r="AH28" s="1581">
        <v>
191031</v>
      </c>
      <c r="AI28" s="1581"/>
      <c r="AJ28" s="1581"/>
      <c r="AK28" s="1581"/>
      <c r="AL28" s="1581"/>
      <c r="DQ28" s="412"/>
      <c r="DR28" s="412"/>
      <c r="DS28" s="1086"/>
      <c r="DT28" s="1086"/>
      <c r="DU28" s="1086"/>
      <c r="DV28" s="1086"/>
      <c r="DW28" s="1086"/>
      <c r="DX28" s="887"/>
      <c r="DY28" s="887"/>
      <c r="DZ28" s="887"/>
      <c r="EA28" s="887"/>
      <c r="EB28" s="887"/>
      <c r="EC28" s="887"/>
      <c r="ED28" s="887"/>
      <c r="EE28" s="887"/>
      <c r="EF28" s="887"/>
      <c r="EG28" s="887"/>
      <c r="EH28" s="887"/>
      <c r="EI28" s="887"/>
      <c r="EJ28" s="887"/>
      <c r="EK28" s="887"/>
      <c r="EL28" s="887"/>
      <c r="EM28" s="887"/>
      <c r="EN28" s="887"/>
      <c r="EO28" s="887"/>
      <c r="EP28" s="887"/>
      <c r="EQ28" s="887"/>
      <c r="ER28" s="887"/>
      <c r="ES28" s="887"/>
      <c r="ET28" s="887"/>
      <c r="EU28" s="887"/>
      <c r="EV28" s="1580"/>
      <c r="FD28" s="413"/>
      <c r="FE28" s="1086"/>
      <c r="FF28" s="1086"/>
      <c r="FG28" s="1086"/>
      <c r="FH28" s="1086"/>
      <c r="FI28" s="1086"/>
      <c r="FJ28" s="887"/>
      <c r="FK28" s="887"/>
      <c r="FL28" s="887"/>
      <c r="FM28" s="887"/>
      <c r="FN28" s="887"/>
      <c r="FO28" s="887"/>
      <c r="FP28" s="887"/>
      <c r="FQ28" s="887"/>
      <c r="FR28" s="887"/>
      <c r="FS28" s="887"/>
      <c r="FT28" s="887"/>
      <c r="FU28" s="887"/>
      <c r="FV28" s="887"/>
      <c r="FW28" s="887"/>
      <c r="FX28" s="887"/>
      <c r="FY28" s="887"/>
      <c r="FZ28" s="887"/>
      <c r="GA28" s="887"/>
      <c r="GB28" s="887"/>
      <c r="GC28" s="887"/>
      <c r="GD28" s="887"/>
      <c r="GE28" s="887"/>
      <c r="GF28" s="887"/>
      <c r="GG28" s="887"/>
      <c r="GH28" s="1580"/>
    </row>
    <row r="29" spans="1:190" ht="21.75" customHeight="1" x14ac:dyDescent="0.15">
      <c r="A29" s="691"/>
      <c r="B29" s="692"/>
      <c r="C29" s="567" t="s">
        <v>
575</v>
      </c>
      <c r="D29" s="567"/>
      <c r="E29" s="567"/>
      <c r="F29" s="567"/>
      <c r="G29" s="567"/>
      <c r="H29" s="567"/>
      <c r="I29" s="1567">
        <v>
88577</v>
      </c>
      <c r="J29" s="1567"/>
      <c r="K29" s="1567"/>
      <c r="L29" s="1567"/>
      <c r="M29" s="1567"/>
      <c r="N29" s="1567">
        <v>
112047</v>
      </c>
      <c r="O29" s="1567"/>
      <c r="P29" s="1567"/>
      <c r="Q29" s="1567"/>
      <c r="R29" s="1567"/>
      <c r="S29" s="1567">
        <v>
89224</v>
      </c>
      <c r="T29" s="1567"/>
      <c r="U29" s="1567"/>
      <c r="V29" s="1567"/>
      <c r="W29" s="1567"/>
      <c r="X29" s="1567">
        <v>
85830</v>
      </c>
      <c r="Y29" s="1567"/>
      <c r="Z29" s="1567"/>
      <c r="AA29" s="1567"/>
      <c r="AB29" s="1567"/>
      <c r="AC29" s="1567">
        <v>
90705</v>
      </c>
      <c r="AD29" s="1567"/>
      <c r="AE29" s="1567"/>
      <c r="AF29" s="1567"/>
      <c r="AG29" s="1567"/>
      <c r="AH29" s="1567">
        <v>
111102</v>
      </c>
      <c r="AI29" s="1567"/>
      <c r="AJ29" s="1567"/>
      <c r="AK29" s="1567"/>
      <c r="AL29" s="1567"/>
      <c r="AM29" s="1114" t="s">
        <v>
818</v>
      </c>
      <c r="AN29" s="1115"/>
      <c r="AO29" s="1115"/>
      <c r="AP29" s="1115"/>
      <c r="AQ29" s="1115"/>
      <c r="AR29" s="1115"/>
      <c r="AS29" s="1115"/>
      <c r="AT29" s="1116"/>
      <c r="AU29" s="1085">
        <v>
537</v>
      </c>
      <c r="AV29" s="1086"/>
      <c r="AW29" s="1086"/>
      <c r="AX29" s="1086"/>
      <c r="AY29" s="1087"/>
      <c r="AZ29" s="1085">
        <v>
846</v>
      </c>
      <c r="BA29" s="1086"/>
      <c r="BB29" s="1086"/>
      <c r="BC29" s="1086"/>
      <c r="BD29" s="1087"/>
      <c r="BE29" s="1085">
        <v>
587</v>
      </c>
      <c r="BF29" s="1086"/>
      <c r="BG29" s="1086"/>
      <c r="BH29" s="1086"/>
      <c r="BI29" s="1087"/>
      <c r="BJ29" s="1085">
        <v>
1223</v>
      </c>
      <c r="BK29" s="1086"/>
      <c r="BL29" s="1086"/>
      <c r="BM29" s="1086"/>
      <c r="BN29" s="1087"/>
      <c r="BO29" s="1085">
        <v>
632</v>
      </c>
      <c r="BP29" s="1086"/>
      <c r="BQ29" s="1086"/>
      <c r="BR29" s="1086"/>
      <c r="BS29" s="1087"/>
      <c r="BT29" s="1085">
        <v>
1146</v>
      </c>
      <c r="BU29" s="1086"/>
      <c r="BV29" s="1086"/>
      <c r="BW29" s="1086"/>
      <c r="BX29" s="1087"/>
      <c r="BY29" s="1042" t="s">
        <v>
818</v>
      </c>
      <c r="BZ29" s="1042"/>
      <c r="CA29" s="1042"/>
      <c r="CB29" s="1042"/>
      <c r="CC29" s="1042"/>
      <c r="CD29" s="1042"/>
      <c r="CE29" s="1042"/>
      <c r="CF29" s="1042"/>
      <c r="CG29" s="1567">
        <v>
1132</v>
      </c>
      <c r="CH29" s="1567"/>
      <c r="CI29" s="1567"/>
      <c r="CJ29" s="1567"/>
      <c r="CK29" s="1567"/>
      <c r="CL29" s="1567">
        <v>
1792</v>
      </c>
      <c r="CM29" s="1567"/>
      <c r="CN29" s="1567"/>
      <c r="CO29" s="1567"/>
      <c r="CP29" s="1567"/>
      <c r="CQ29" s="1567">
        <v>
1020</v>
      </c>
      <c r="CR29" s="1567"/>
      <c r="CS29" s="1567"/>
      <c r="CT29" s="1567"/>
      <c r="CU29" s="1567"/>
      <c r="CV29" s="1567">
        <v>
1518</v>
      </c>
      <c r="CW29" s="1567"/>
      <c r="CX29" s="1567"/>
      <c r="CY29" s="1567"/>
      <c r="CZ29" s="1567"/>
      <c r="DA29" s="1567">
        <v>
1047</v>
      </c>
      <c r="DB29" s="1567"/>
      <c r="DC29" s="1567"/>
      <c r="DD29" s="1567"/>
      <c r="DE29" s="1567"/>
      <c r="DF29" s="1567">
        <v>
930</v>
      </c>
      <c r="DG29" s="1567"/>
      <c r="DH29" s="1567"/>
      <c r="DI29" s="1567"/>
      <c r="DJ29" s="1567"/>
      <c r="DK29" s="1114" t="s">
        <v>
818</v>
      </c>
      <c r="DL29" s="1115"/>
      <c r="DM29" s="1115"/>
      <c r="DN29" s="1115"/>
      <c r="DO29" s="1115"/>
      <c r="DP29" s="1115"/>
      <c r="DQ29" s="1115"/>
      <c r="DR29" s="1116"/>
      <c r="DS29" s="1567">
        <v>
461</v>
      </c>
      <c r="DT29" s="1567"/>
      <c r="DU29" s="1567"/>
      <c r="DV29" s="1567"/>
      <c r="DW29" s="1567"/>
      <c r="DX29" s="1567">
        <v>
2824</v>
      </c>
      <c r="DY29" s="1567"/>
      <c r="DZ29" s="1567"/>
      <c r="EA29" s="1567"/>
      <c r="EB29" s="1567"/>
      <c r="EC29" s="1567">
        <v>
502</v>
      </c>
      <c r="ED29" s="1567"/>
      <c r="EE29" s="1567"/>
      <c r="EF29" s="1567"/>
      <c r="EG29" s="1567"/>
      <c r="EH29" s="1567">
        <v>
2948</v>
      </c>
      <c r="EI29" s="1567"/>
      <c r="EJ29" s="1567"/>
      <c r="EK29" s="1567"/>
      <c r="EL29" s="1567"/>
      <c r="EM29" s="1567">
        <v>
537</v>
      </c>
      <c r="EN29" s="1567"/>
      <c r="EO29" s="1567"/>
      <c r="EP29" s="1567"/>
      <c r="EQ29" s="1567"/>
      <c r="ER29" s="1567">
        <v>
2637</v>
      </c>
      <c r="ES29" s="1567"/>
      <c r="ET29" s="1567"/>
      <c r="EU29" s="1567"/>
      <c r="EV29" s="1567"/>
      <c r="EW29" s="1081" t="s">
        <v>
818</v>
      </c>
      <c r="EX29" s="1082"/>
      <c r="EY29" s="1082"/>
      <c r="EZ29" s="1082"/>
      <c r="FA29" s="1082"/>
      <c r="FB29" s="1082"/>
      <c r="FC29" s="1082"/>
      <c r="FD29" s="1585"/>
      <c r="FE29" s="1567">
        <v>
176</v>
      </c>
      <c r="FF29" s="1567"/>
      <c r="FG29" s="1567"/>
      <c r="FH29" s="1567"/>
      <c r="FI29" s="1567"/>
      <c r="FJ29" s="1567">
        <v>
541</v>
      </c>
      <c r="FK29" s="1567"/>
      <c r="FL29" s="1567"/>
      <c r="FM29" s="1567"/>
      <c r="FN29" s="1567"/>
      <c r="FO29" s="1567">
        <v>
184</v>
      </c>
      <c r="FP29" s="1567"/>
      <c r="FQ29" s="1567"/>
      <c r="FR29" s="1567"/>
      <c r="FS29" s="1567"/>
      <c r="FT29" s="1567">
        <v>
463</v>
      </c>
      <c r="FU29" s="1567"/>
      <c r="FV29" s="1567"/>
      <c r="FW29" s="1567"/>
      <c r="FX29" s="1567"/>
      <c r="FY29" s="1567">
        <v>
174</v>
      </c>
      <c r="FZ29" s="1567"/>
      <c r="GA29" s="1567"/>
      <c r="GB29" s="1567"/>
      <c r="GC29" s="1567"/>
      <c r="GD29" s="1567">
        <v>
280</v>
      </c>
      <c r="GE29" s="1567"/>
      <c r="GF29" s="1567"/>
      <c r="GG29" s="1567"/>
      <c r="GH29" s="1567"/>
    </row>
    <row r="30" spans="1:190" ht="21.75" customHeight="1" x14ac:dyDescent="0.15">
      <c r="AM30" s="590" t="s">
        <v>
587</v>
      </c>
      <c r="AN30" s="591"/>
      <c r="AO30" s="591"/>
      <c r="AP30" s="591"/>
      <c r="AQ30" s="591"/>
      <c r="AR30" s="591"/>
      <c r="AS30" s="591"/>
      <c r="AT30" s="592"/>
      <c r="AU30" s="1590">
        <v>
1490</v>
      </c>
      <c r="AV30" s="1591"/>
      <c r="AW30" s="1591"/>
      <c r="AX30" s="1591"/>
      <c r="AY30" s="1592"/>
      <c r="AZ30" s="1590">
        <v>
3106</v>
      </c>
      <c r="BA30" s="1591"/>
      <c r="BB30" s="1591"/>
      <c r="BC30" s="1591"/>
      <c r="BD30" s="1592"/>
      <c r="BE30" s="1590">
        <v>
1601</v>
      </c>
      <c r="BF30" s="1591"/>
      <c r="BG30" s="1591"/>
      <c r="BH30" s="1591"/>
      <c r="BI30" s="1592"/>
      <c r="BJ30" s="1590">
        <v>
3108</v>
      </c>
      <c r="BK30" s="1591"/>
      <c r="BL30" s="1591"/>
      <c r="BM30" s="1591"/>
      <c r="BN30" s="1592"/>
      <c r="BO30" s="1590">
        <v>
1605</v>
      </c>
      <c r="BP30" s="1591"/>
      <c r="BQ30" s="1591"/>
      <c r="BR30" s="1591"/>
      <c r="BS30" s="1592"/>
      <c r="BT30" s="1590">
        <v>
3057</v>
      </c>
      <c r="BU30" s="1591"/>
      <c r="BV30" s="1591"/>
      <c r="BW30" s="1591"/>
      <c r="BX30" s="1592"/>
      <c r="BY30" s="590" t="s">
        <v>
587</v>
      </c>
      <c r="BZ30" s="591"/>
      <c r="CA30" s="591"/>
      <c r="CB30" s="591"/>
      <c r="CC30" s="591"/>
      <c r="CD30" s="591"/>
      <c r="CE30" s="591"/>
      <c r="CF30" s="592"/>
      <c r="CG30" s="1085">
        <v>
1528</v>
      </c>
      <c r="CH30" s="1086"/>
      <c r="CI30" s="1086"/>
      <c r="CJ30" s="1086"/>
      <c r="CK30" s="1087"/>
      <c r="CL30" s="1085">
        <v>
4164</v>
      </c>
      <c r="CM30" s="1086"/>
      <c r="CN30" s="1086"/>
      <c r="CO30" s="1086"/>
      <c r="CP30" s="1087"/>
      <c r="CQ30" s="1085">
        <v>
1529</v>
      </c>
      <c r="CR30" s="1086"/>
      <c r="CS30" s="1086"/>
      <c r="CT30" s="1086"/>
      <c r="CU30" s="1087"/>
      <c r="CV30" s="1085">
        <v>
4469</v>
      </c>
      <c r="CW30" s="1086"/>
      <c r="CX30" s="1086"/>
      <c r="CY30" s="1086"/>
      <c r="CZ30" s="1087"/>
      <c r="DA30" s="1085">
        <v>
1451</v>
      </c>
      <c r="DB30" s="1086"/>
      <c r="DC30" s="1086"/>
      <c r="DD30" s="1086"/>
      <c r="DE30" s="1087"/>
      <c r="DF30" s="1085">
        <v>
3955</v>
      </c>
      <c r="DG30" s="1086"/>
      <c r="DH30" s="1086"/>
      <c r="DI30" s="1086"/>
      <c r="DJ30" s="1087"/>
      <c r="DK30" s="590" t="s">
        <v>
587</v>
      </c>
      <c r="DL30" s="1586"/>
      <c r="DM30" s="1586"/>
      <c r="DN30" s="1586"/>
      <c r="DO30" s="1586"/>
      <c r="DP30" s="1586"/>
      <c r="DQ30" s="1586"/>
      <c r="DR30" s="1587"/>
      <c r="DS30" s="1085">
        <v>
4483</v>
      </c>
      <c r="DT30" s="1588"/>
      <c r="DU30" s="1588"/>
      <c r="DV30" s="1588"/>
      <c r="DW30" s="1589"/>
      <c r="DX30" s="1085">
        <v>
14096</v>
      </c>
      <c r="DY30" s="1588"/>
      <c r="DZ30" s="1588"/>
      <c r="EA30" s="1588"/>
      <c r="EB30" s="1589"/>
      <c r="EC30" s="1085">
        <v>
5060</v>
      </c>
      <c r="ED30" s="1588"/>
      <c r="EE30" s="1588"/>
      <c r="EF30" s="1588"/>
      <c r="EG30" s="1589"/>
      <c r="EH30" s="1085">
        <v>
14977</v>
      </c>
      <c r="EI30" s="1588"/>
      <c r="EJ30" s="1588"/>
      <c r="EK30" s="1588"/>
      <c r="EL30" s="1589"/>
      <c r="EM30" s="1085">
        <v>
5059</v>
      </c>
      <c r="EN30" s="1588"/>
      <c r="EO30" s="1588"/>
      <c r="EP30" s="1588"/>
      <c r="EQ30" s="1589"/>
      <c r="ER30" s="1085">
        <v>
14909</v>
      </c>
      <c r="ES30" s="1588"/>
      <c r="ET30" s="1588"/>
      <c r="EU30" s="1588"/>
      <c r="EV30" s="1589"/>
      <c r="EW30" s="1081" t="s">
        <v>
819</v>
      </c>
      <c r="EX30" s="1596"/>
      <c r="EY30" s="1596"/>
      <c r="EZ30" s="1596"/>
      <c r="FA30" s="1596"/>
      <c r="FB30" s="1596"/>
      <c r="FC30" s="1596"/>
      <c r="FD30" s="1597"/>
      <c r="FE30" s="1085">
        <v>
206</v>
      </c>
      <c r="FF30" s="1588"/>
      <c r="FG30" s="1588"/>
      <c r="FH30" s="1588"/>
      <c r="FI30" s="1589"/>
      <c r="FJ30" s="1085">
        <v>
3113</v>
      </c>
      <c r="FK30" s="1588"/>
      <c r="FL30" s="1588"/>
      <c r="FM30" s="1588"/>
      <c r="FN30" s="1589"/>
      <c r="FO30" s="1085">
        <v>
179</v>
      </c>
      <c r="FP30" s="1588"/>
      <c r="FQ30" s="1588"/>
      <c r="FR30" s="1588"/>
      <c r="FS30" s="1589"/>
      <c r="FT30" s="1085">
        <v>
2961</v>
      </c>
      <c r="FU30" s="1588"/>
      <c r="FV30" s="1588"/>
      <c r="FW30" s="1588"/>
      <c r="FX30" s="1589"/>
      <c r="FY30" s="1085">
        <v>
234</v>
      </c>
      <c r="FZ30" s="1588"/>
      <c r="GA30" s="1588"/>
      <c r="GB30" s="1588"/>
      <c r="GC30" s="1589"/>
      <c r="GD30" s="1085">
        <v>
2450</v>
      </c>
      <c r="GE30" s="1588"/>
      <c r="GF30" s="1588"/>
      <c r="GG30" s="1588"/>
      <c r="GH30" s="1589"/>
    </row>
    <row r="31" spans="1:190" ht="21.75" customHeight="1" x14ac:dyDescent="0.15">
      <c r="A31" s="1114" t="s">
        <v>
818</v>
      </c>
      <c r="B31" s="1115"/>
      <c r="C31" s="1115"/>
      <c r="D31" s="1115"/>
      <c r="E31" s="1115"/>
      <c r="F31" s="1115"/>
      <c r="G31" s="1115"/>
      <c r="H31" s="1115"/>
      <c r="I31" s="1567">
        <v>
1915</v>
      </c>
      <c r="J31" s="1567"/>
      <c r="K31" s="1567"/>
      <c r="L31" s="1567"/>
      <c r="M31" s="1567"/>
      <c r="N31" s="1579">
        <v>
2493</v>
      </c>
      <c r="O31" s="1579"/>
      <c r="P31" s="1579"/>
      <c r="Q31" s="1579"/>
      <c r="R31" s="1579"/>
      <c r="S31" s="1567">
        <v>
1986</v>
      </c>
      <c r="T31" s="1567"/>
      <c r="U31" s="1567"/>
      <c r="V31" s="1567"/>
      <c r="W31" s="1567"/>
      <c r="X31" s="1567">
        <v>
1642</v>
      </c>
      <c r="Y31" s="1567"/>
      <c r="Z31" s="1567"/>
      <c r="AA31" s="1567"/>
      <c r="AB31" s="1567"/>
      <c r="AC31" s="1567">
        <v>
1993</v>
      </c>
      <c r="AD31" s="1567"/>
      <c r="AE31" s="1567"/>
      <c r="AF31" s="1567"/>
      <c r="AG31" s="1567"/>
      <c r="AH31" s="1567">
        <v>
1930</v>
      </c>
      <c r="AI31" s="1567"/>
      <c r="AJ31" s="1567"/>
      <c r="AK31" s="1567"/>
      <c r="AL31" s="1567"/>
      <c r="AM31" s="590" t="s">
        <v>
983</v>
      </c>
      <c r="AN31" s="591"/>
      <c r="AO31" s="591"/>
      <c r="AP31" s="591"/>
      <c r="AQ31" s="591"/>
      <c r="AR31" s="591"/>
      <c r="AS31" s="591"/>
      <c r="AT31" s="592"/>
      <c r="AU31" s="1567">
        <v>
5094</v>
      </c>
      <c r="AV31" s="1567"/>
      <c r="AW31" s="1567"/>
      <c r="AX31" s="1567"/>
      <c r="AY31" s="1567"/>
      <c r="AZ31" s="1579">
        <v>
9669</v>
      </c>
      <c r="BA31" s="1579"/>
      <c r="BB31" s="1579"/>
      <c r="BC31" s="1579"/>
      <c r="BD31" s="1579"/>
      <c r="BE31" s="1567">
        <v>
5224</v>
      </c>
      <c r="BF31" s="1567"/>
      <c r="BG31" s="1567"/>
      <c r="BH31" s="1567"/>
      <c r="BI31" s="1567"/>
      <c r="BJ31" s="1567">
        <v>
10112</v>
      </c>
      <c r="BK31" s="1567"/>
      <c r="BL31" s="1567"/>
      <c r="BM31" s="1567"/>
      <c r="BN31" s="1567"/>
      <c r="BO31" s="1567">
        <v>
5302</v>
      </c>
      <c r="BP31" s="1567"/>
      <c r="BQ31" s="1567"/>
      <c r="BR31" s="1567"/>
      <c r="BS31" s="1567"/>
      <c r="BT31" s="1567">
        <v>
8534</v>
      </c>
      <c r="BU31" s="1567"/>
      <c r="BV31" s="1567"/>
      <c r="BW31" s="1567"/>
      <c r="BX31" s="1567"/>
      <c r="BY31" s="590" t="s">
        <v>
984</v>
      </c>
      <c r="BZ31" s="591"/>
      <c r="CA31" s="591"/>
      <c r="CB31" s="591"/>
      <c r="CC31" s="591"/>
      <c r="CD31" s="591"/>
      <c r="CE31" s="591"/>
      <c r="CF31" s="592"/>
      <c r="CG31" s="1085">
        <v>
4189</v>
      </c>
      <c r="CH31" s="1086"/>
      <c r="CI31" s="1086"/>
      <c r="CJ31" s="1086"/>
      <c r="CK31" s="1087"/>
      <c r="CL31" s="1582">
        <v>
12705</v>
      </c>
      <c r="CM31" s="1583"/>
      <c r="CN31" s="1583"/>
      <c r="CO31" s="1583"/>
      <c r="CP31" s="1584"/>
      <c r="CQ31" s="1085">
        <v>
4110</v>
      </c>
      <c r="CR31" s="1086"/>
      <c r="CS31" s="1086"/>
      <c r="CT31" s="1086"/>
      <c r="CU31" s="1087"/>
      <c r="CV31" s="1085">
        <v>
10512</v>
      </c>
      <c r="CW31" s="1086"/>
      <c r="CX31" s="1086"/>
      <c r="CY31" s="1086"/>
      <c r="CZ31" s="1087"/>
      <c r="DA31" s="1085">
        <v>
4012</v>
      </c>
      <c r="DB31" s="1086"/>
      <c r="DC31" s="1086"/>
      <c r="DD31" s="1086"/>
      <c r="DE31" s="1087"/>
      <c r="DF31" s="1085">
        <v>
10059</v>
      </c>
      <c r="DG31" s="1086"/>
      <c r="DH31" s="1086"/>
      <c r="DI31" s="1086"/>
      <c r="DJ31" s="1087"/>
      <c r="DK31" s="567" t="s">
        <v>
985</v>
      </c>
      <c r="DL31" s="567"/>
      <c r="DM31" s="567"/>
      <c r="DN31" s="567"/>
      <c r="DO31" s="567"/>
      <c r="DP31" s="567"/>
      <c r="DQ31" s="567"/>
      <c r="DR31" s="567"/>
      <c r="DS31" s="1567">
        <v>
1501</v>
      </c>
      <c r="DT31" s="1567"/>
      <c r="DU31" s="1567"/>
      <c r="DV31" s="1567"/>
      <c r="DW31" s="1567"/>
      <c r="DX31" s="1579">
        <v>
18040</v>
      </c>
      <c r="DY31" s="1579"/>
      <c r="DZ31" s="1579"/>
      <c r="EA31" s="1579"/>
      <c r="EB31" s="1579"/>
      <c r="EC31" s="1567">
        <v>
1703</v>
      </c>
      <c r="ED31" s="1567"/>
      <c r="EE31" s="1567"/>
      <c r="EF31" s="1567"/>
      <c r="EG31" s="1567"/>
      <c r="EH31" s="1567">
        <v>
17312</v>
      </c>
      <c r="EI31" s="1567"/>
      <c r="EJ31" s="1567"/>
      <c r="EK31" s="1567"/>
      <c r="EL31" s="1567"/>
      <c r="EM31" s="1567">
        <v>
1886</v>
      </c>
      <c r="EN31" s="1567"/>
      <c r="EO31" s="1567"/>
      <c r="EP31" s="1567"/>
      <c r="EQ31" s="1567"/>
      <c r="ER31" s="1567">
        <v>
15602</v>
      </c>
      <c r="ES31" s="1567"/>
      <c r="ET31" s="1567"/>
      <c r="EU31" s="1567"/>
      <c r="EV31" s="1567"/>
      <c r="EW31" s="567" t="s">
        <v>
982</v>
      </c>
      <c r="EX31" s="567"/>
      <c r="EY31" s="567"/>
      <c r="EZ31" s="567"/>
      <c r="FA31" s="567"/>
      <c r="FB31" s="567"/>
      <c r="FC31" s="567"/>
      <c r="FD31" s="567"/>
      <c r="FE31" s="1567">
        <v>
0</v>
      </c>
      <c r="FF31" s="1567"/>
      <c r="FG31" s="1567"/>
      <c r="FH31" s="1567"/>
      <c r="FI31" s="1567"/>
      <c r="FJ31" s="1579">
        <v>
1215</v>
      </c>
      <c r="FK31" s="1579"/>
      <c r="FL31" s="1579"/>
      <c r="FM31" s="1579"/>
      <c r="FN31" s="1579"/>
      <c r="FO31" s="1567">
        <v>
0</v>
      </c>
      <c r="FP31" s="1567"/>
      <c r="FQ31" s="1567"/>
      <c r="FR31" s="1567"/>
      <c r="FS31" s="1567"/>
      <c r="FT31" s="1567">
        <v>
1253</v>
      </c>
      <c r="FU31" s="1567"/>
      <c r="FV31" s="1567"/>
      <c r="FW31" s="1567"/>
      <c r="FX31" s="1567"/>
      <c r="FY31" s="1567">
        <v>
0</v>
      </c>
      <c r="FZ31" s="1567"/>
      <c r="GA31" s="1567"/>
      <c r="GB31" s="1567"/>
      <c r="GC31" s="1567"/>
      <c r="GD31" s="1567">
        <v>
1235</v>
      </c>
      <c r="GE31" s="1567"/>
      <c r="GF31" s="1567"/>
      <c r="GG31" s="1567"/>
      <c r="GH31" s="1567"/>
    </row>
    <row r="32" spans="1:190" ht="18" customHeight="1" x14ac:dyDescent="0.15">
      <c r="A32" s="567" t="s">
        <v>
587</v>
      </c>
      <c r="B32" s="567"/>
      <c r="C32" s="567"/>
      <c r="D32" s="567"/>
      <c r="E32" s="567"/>
      <c r="F32" s="567"/>
      <c r="G32" s="567"/>
      <c r="H32" s="567"/>
      <c r="I32" s="1567">
        <v>
14122</v>
      </c>
      <c r="J32" s="1567"/>
      <c r="K32" s="1567"/>
      <c r="L32" s="1567"/>
      <c r="M32" s="1567"/>
      <c r="N32" s="1579">
        <v>
14375</v>
      </c>
      <c r="O32" s="1579"/>
      <c r="P32" s="1579"/>
      <c r="Q32" s="1579"/>
      <c r="R32" s="1579"/>
      <c r="S32" s="1567">
        <v>
14240</v>
      </c>
      <c r="T32" s="1567"/>
      <c r="U32" s="1567"/>
      <c r="V32" s="1567"/>
      <c r="W32" s="1567"/>
      <c r="X32" s="1567">
        <v>
10424</v>
      </c>
      <c r="Y32" s="1567"/>
      <c r="Z32" s="1567"/>
      <c r="AA32" s="1567"/>
      <c r="AB32" s="1567"/>
      <c r="AC32" s="1567">
        <v>
14209</v>
      </c>
      <c r="AD32" s="1567"/>
      <c r="AE32" s="1567"/>
      <c r="AF32" s="1567"/>
      <c r="AG32" s="1567"/>
      <c r="AH32" s="1567">
        <v>
13737</v>
      </c>
      <c r="AI32" s="1567"/>
      <c r="AJ32" s="1567"/>
      <c r="AK32" s="1567"/>
      <c r="AL32" s="1567"/>
      <c r="AO32" s="352" t="s">
        <v>
588</v>
      </c>
      <c r="AP32" s="362"/>
      <c r="AQ32" s="352"/>
      <c r="AR32" s="352"/>
      <c r="AS32" s="352"/>
      <c r="AT32" s="352"/>
      <c r="AU32" s="351"/>
      <c r="BY32" s="43"/>
      <c r="CA32" s="352" t="s">
        <v>
588</v>
      </c>
      <c r="CB32" s="352"/>
      <c r="CC32" s="352"/>
      <c r="CD32" s="352"/>
      <c r="CE32" s="352"/>
      <c r="CF32" s="352"/>
      <c r="CG32" s="352"/>
      <c r="CH32" s="352"/>
      <c r="CI32" s="353"/>
      <c r="CJ32" s="353"/>
      <c r="CK32" s="353"/>
      <c r="CL32" s="353"/>
      <c r="CM32" s="353"/>
      <c r="CN32" s="353"/>
      <c r="CO32" s="353"/>
      <c r="CP32" s="353"/>
      <c r="CQ32" s="353"/>
      <c r="CR32" s="14"/>
      <c r="CS32" s="14"/>
      <c r="CT32" s="14"/>
      <c r="CU32" s="14"/>
      <c r="CV32" s="14"/>
      <c r="CW32" s="14"/>
      <c r="CX32" s="14"/>
      <c r="CY32" s="14"/>
      <c r="CZ32" s="14"/>
      <c r="DA32" s="14"/>
      <c r="DB32" s="14"/>
      <c r="DC32" s="14"/>
      <c r="DD32" s="14"/>
      <c r="DE32" s="14"/>
      <c r="DF32" s="14"/>
      <c r="DG32" s="14"/>
      <c r="DH32" s="14"/>
      <c r="DI32" s="14"/>
      <c r="DJ32" s="14"/>
      <c r="DK32" s="43"/>
      <c r="DM32" s="235" t="s">
        <v>
588</v>
      </c>
      <c r="DN32" s="235"/>
      <c r="DO32" s="235"/>
      <c r="DP32" s="235"/>
      <c r="DQ32" s="235"/>
      <c r="DR32" s="235"/>
      <c r="DS32" s="235"/>
      <c r="DT32" s="235"/>
      <c r="DU32" s="236"/>
      <c r="DV32" s="236"/>
      <c r="DW32" s="236"/>
      <c r="DX32" s="236"/>
      <c r="DY32" s="236"/>
      <c r="DZ32" s="236"/>
      <c r="EA32" s="236"/>
      <c r="EB32" s="236"/>
      <c r="EC32" s="236"/>
      <c r="ED32" s="14"/>
      <c r="EE32" s="14"/>
      <c r="EF32" s="14"/>
      <c r="EG32" s="14"/>
      <c r="EH32" s="14"/>
      <c r="EI32" s="14"/>
      <c r="EJ32" s="14"/>
      <c r="EK32" s="14"/>
      <c r="EL32" s="14"/>
      <c r="EM32" s="14"/>
      <c r="EN32" s="14"/>
      <c r="EO32" s="14"/>
      <c r="EP32" s="14"/>
      <c r="EQ32" s="14"/>
      <c r="ER32" s="14"/>
      <c r="ES32" s="14"/>
      <c r="ET32" s="14"/>
      <c r="EU32" s="14"/>
      <c r="EV32" s="14"/>
      <c r="EW32" s="43"/>
      <c r="EY32" s="235" t="s">
        <v>
588</v>
      </c>
      <c r="EZ32" s="235"/>
      <c r="FA32" s="235"/>
      <c r="FB32" s="235"/>
      <c r="FC32" s="235"/>
      <c r="FD32" s="235"/>
      <c r="FE32" s="235"/>
      <c r="FF32" s="235"/>
      <c r="FG32" s="236"/>
      <c r="FH32" s="236"/>
      <c r="FI32" s="236"/>
      <c r="FJ32" s="236"/>
      <c r="FK32" s="236"/>
      <c r="FL32" s="236"/>
      <c r="FM32" s="236"/>
      <c r="FN32" s="236"/>
      <c r="FO32" s="236"/>
      <c r="FP32" s="14"/>
      <c r="FQ32" s="14"/>
      <c r="FR32" s="14"/>
      <c r="FS32" s="14"/>
      <c r="FT32" s="14"/>
      <c r="FU32" s="14"/>
      <c r="FV32" s="14"/>
      <c r="FW32" s="14"/>
      <c r="FX32" s="14"/>
      <c r="FY32" s="14"/>
      <c r="FZ32" s="14"/>
      <c r="GA32" s="14"/>
      <c r="GB32" s="14"/>
      <c r="GC32" s="14"/>
      <c r="GD32" s="14"/>
      <c r="GE32" s="14"/>
      <c r="GF32" s="14"/>
      <c r="GG32" s="14"/>
      <c r="GH32" s="236"/>
    </row>
    <row r="33" spans="1:190" ht="18" customHeight="1" x14ac:dyDescent="0.15">
      <c r="A33" s="567" t="s">
        <v>
983</v>
      </c>
      <c r="B33" s="567"/>
      <c r="C33" s="567"/>
      <c r="D33" s="567"/>
      <c r="E33" s="567"/>
      <c r="F33" s="567"/>
      <c r="G33" s="567"/>
      <c r="H33" s="567"/>
      <c r="I33" s="1567">
        <v>
5380</v>
      </c>
      <c r="J33" s="1567"/>
      <c r="K33" s="1567"/>
      <c r="L33" s="1567"/>
      <c r="M33" s="1567"/>
      <c r="N33" s="1579">
        <v>
24455</v>
      </c>
      <c r="O33" s="1579"/>
      <c r="P33" s="1579"/>
      <c r="Q33" s="1579"/>
      <c r="R33" s="1579"/>
      <c r="S33" s="1567">
        <v>
5309</v>
      </c>
      <c r="T33" s="1567"/>
      <c r="U33" s="1567"/>
      <c r="V33" s="1567"/>
      <c r="W33" s="1567"/>
      <c r="X33" s="1567">
        <v>
14607</v>
      </c>
      <c r="Y33" s="1567"/>
      <c r="Z33" s="1567"/>
      <c r="AA33" s="1567"/>
      <c r="AB33" s="1567"/>
      <c r="AC33" s="1567">
        <v>
5277</v>
      </c>
      <c r="AD33" s="1567"/>
      <c r="AE33" s="1567"/>
      <c r="AF33" s="1567"/>
      <c r="AG33" s="1567"/>
      <c r="AH33" s="1567">
        <v>
17426</v>
      </c>
      <c r="AI33" s="1567"/>
      <c r="AJ33" s="1567"/>
      <c r="AK33" s="1567"/>
      <c r="AL33" s="1567"/>
      <c r="AP33" s="352"/>
      <c r="BY33" s="43"/>
      <c r="CQ33" s="353"/>
      <c r="CR33" s="353"/>
      <c r="CS33" s="43"/>
      <c r="CT33" s="43"/>
      <c r="CU33" s="43"/>
      <c r="CV33" s="43"/>
      <c r="CW33" s="43"/>
      <c r="CX33" s="43"/>
      <c r="CY33" s="43"/>
      <c r="CZ33" s="43"/>
      <c r="DA33" s="43"/>
      <c r="DB33" s="43"/>
      <c r="DC33" s="43"/>
      <c r="DD33" s="43"/>
      <c r="DE33" s="43"/>
      <c r="DF33" s="43"/>
      <c r="DG33" s="363"/>
      <c r="DH33" s="363"/>
      <c r="DI33" s="353"/>
      <c r="DJ33" s="353"/>
      <c r="DK33" s="43"/>
      <c r="DN33" s="235"/>
      <c r="DO33" s="235"/>
      <c r="DP33" s="235"/>
      <c r="DQ33" s="235"/>
      <c r="DR33" s="235"/>
      <c r="DS33" s="235"/>
      <c r="DT33" s="235"/>
      <c r="DU33" s="236"/>
      <c r="DV33" s="236"/>
      <c r="DW33" s="236"/>
      <c r="DX33" s="236"/>
      <c r="DY33" s="236"/>
      <c r="DZ33" s="236"/>
      <c r="EA33" s="236"/>
      <c r="EB33" s="236"/>
      <c r="EC33" s="236"/>
      <c r="ED33" s="236"/>
      <c r="EE33" s="43"/>
      <c r="EF33" s="43"/>
      <c r="EG33" s="43"/>
      <c r="EH33" s="43"/>
      <c r="EI33" s="43"/>
      <c r="EJ33" s="43"/>
      <c r="EK33" s="43"/>
      <c r="EL33" s="43"/>
      <c r="EM33" s="43"/>
      <c r="EN33" s="43"/>
      <c r="EO33" s="43"/>
      <c r="EP33" s="43"/>
      <c r="EQ33" s="43"/>
      <c r="ER33" s="43"/>
      <c r="ES33" s="239"/>
      <c r="ET33" s="239"/>
      <c r="EU33" s="236"/>
      <c r="EV33" s="236"/>
      <c r="EW33" s="43"/>
      <c r="EY33" s="238"/>
      <c r="EZ33" s="235"/>
      <c r="FA33" s="235"/>
      <c r="FB33" s="235"/>
      <c r="FC33" s="235"/>
      <c r="FD33" s="235"/>
      <c r="FE33" s="235"/>
      <c r="FF33" s="235"/>
      <c r="FG33" s="236"/>
      <c r="FH33" s="236"/>
      <c r="FI33" s="236"/>
      <c r="FJ33" s="236"/>
      <c r="FK33" s="236"/>
      <c r="FL33" s="236"/>
      <c r="FM33" s="236"/>
      <c r="FN33" s="236"/>
      <c r="FO33" s="236"/>
      <c r="FP33" s="14"/>
      <c r="FQ33" s="14"/>
      <c r="FR33" s="14"/>
      <c r="FS33" s="14"/>
      <c r="FT33" s="14"/>
      <c r="FU33" s="14"/>
      <c r="FV33" s="14"/>
      <c r="FW33" s="14"/>
      <c r="FX33" s="14"/>
      <c r="FY33" s="14"/>
      <c r="FZ33" s="14"/>
      <c r="GA33" s="14"/>
      <c r="GB33" s="14"/>
      <c r="GC33" s="14"/>
      <c r="GD33" s="14"/>
      <c r="GE33" s="14"/>
      <c r="GF33" s="14"/>
      <c r="GG33" s="14"/>
      <c r="GH33" s="14"/>
    </row>
    <row r="34" spans="1:190" ht="18" customHeight="1" x14ac:dyDescent="0.15">
      <c r="A34" s="43"/>
      <c r="C34" s="235" t="s">
        <v>
588</v>
      </c>
      <c r="D34" s="235"/>
      <c r="E34" s="235"/>
      <c r="F34" s="235"/>
      <c r="G34" s="235"/>
      <c r="H34" s="235"/>
      <c r="I34" s="235"/>
      <c r="J34" s="235"/>
      <c r="K34" s="236"/>
      <c r="L34" s="236"/>
      <c r="M34" s="236"/>
      <c r="N34" s="236"/>
      <c r="O34" s="236"/>
      <c r="P34" s="236"/>
      <c r="Q34" s="236"/>
      <c r="R34" s="236"/>
      <c r="S34" s="236"/>
      <c r="T34" s="14"/>
      <c r="U34" s="14"/>
      <c r="V34" s="14"/>
      <c r="W34" s="14"/>
      <c r="X34" s="14"/>
      <c r="Y34" s="14"/>
      <c r="Z34" s="14"/>
      <c r="AA34" s="14"/>
      <c r="AB34" s="14"/>
      <c r="AC34" s="14"/>
      <c r="AD34" s="14"/>
      <c r="AE34" s="14"/>
      <c r="AF34" s="14"/>
      <c r="AG34" s="14"/>
      <c r="AH34" s="14"/>
      <c r="AI34" s="14"/>
      <c r="AJ34" s="14"/>
      <c r="AK34" s="14"/>
      <c r="AL34" s="14"/>
      <c r="BY34" s="236"/>
      <c r="BZ34" s="236"/>
      <c r="CA34" s="236"/>
      <c r="CB34" s="236"/>
      <c r="CC34" s="236"/>
      <c r="CD34" s="236"/>
      <c r="CE34" s="236"/>
      <c r="CF34" s="236"/>
      <c r="CG34" s="236"/>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36"/>
      <c r="DH34" s="236"/>
      <c r="DI34" s="236"/>
      <c r="DJ34" s="239"/>
      <c r="DK34" s="236"/>
      <c r="DL34" s="236"/>
      <c r="DM34" s="236"/>
      <c r="DN34" s="236"/>
      <c r="DO34" s="236"/>
      <c r="DP34" s="236"/>
      <c r="DQ34" s="236"/>
      <c r="DR34" s="236"/>
      <c r="DS34" s="236"/>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36"/>
      <c r="ET34" s="236"/>
      <c r="EU34" s="236"/>
      <c r="EV34" s="239"/>
      <c r="EW34" s="236"/>
      <c r="EX34" s="236"/>
      <c r="EY34" s="236"/>
      <c r="EZ34" s="236"/>
      <c r="FA34" s="236"/>
      <c r="FB34" s="236"/>
      <c r="FC34" s="236"/>
      <c r="FD34" s="236"/>
      <c r="FE34" s="236"/>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36"/>
      <c r="GF34" s="236"/>
      <c r="GG34" s="236"/>
      <c r="GH34" s="239"/>
    </row>
    <row r="35" spans="1:190" ht="15" customHeight="1" x14ac:dyDescent="0.15">
      <c r="A35" s="43"/>
      <c r="C35" s="235"/>
      <c r="D35" s="235"/>
      <c r="E35" s="235"/>
      <c r="F35" s="235"/>
      <c r="G35" s="235"/>
      <c r="H35" s="235"/>
      <c r="I35" s="235"/>
      <c r="J35" s="235"/>
      <c r="K35" s="236"/>
      <c r="L35" s="236"/>
      <c r="M35" s="236"/>
      <c r="N35" s="236"/>
      <c r="O35" s="236"/>
      <c r="P35" s="236"/>
      <c r="Q35" s="236"/>
      <c r="R35" s="236"/>
      <c r="S35" s="236"/>
      <c r="T35" s="236"/>
      <c r="U35" s="43"/>
      <c r="V35" s="43"/>
      <c r="W35" s="43"/>
      <c r="X35" s="43"/>
      <c r="Y35" s="43"/>
      <c r="Z35" s="43"/>
      <c r="AA35" s="43"/>
      <c r="AB35" s="43"/>
      <c r="AC35" s="43"/>
      <c r="AD35" s="43"/>
      <c r="AE35" s="43"/>
      <c r="AF35" s="43"/>
      <c r="AG35" s="43"/>
      <c r="AH35" s="43"/>
      <c r="AI35" s="239"/>
      <c r="AJ35" s="239"/>
      <c r="AK35" s="236"/>
      <c r="AL35" s="236"/>
      <c r="AO35" s="238"/>
      <c r="AP35" s="238"/>
      <c r="AQ35" s="238"/>
      <c r="AR35" s="238"/>
      <c r="AS35" s="238"/>
      <c r="AT35" s="238"/>
      <c r="BY35" s="236"/>
      <c r="BZ35" s="236"/>
      <c r="CA35" s="236"/>
      <c r="CB35" s="236"/>
      <c r="CC35" s="236"/>
      <c r="CD35" s="236"/>
      <c r="CE35" s="236"/>
      <c r="CF35" s="236"/>
      <c r="CG35" s="236"/>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36"/>
      <c r="DH35" s="38"/>
      <c r="DI35" s="38"/>
      <c r="DJ35" s="38"/>
      <c r="DK35" s="236"/>
      <c r="DL35" s="236"/>
      <c r="DM35" s="236"/>
      <c r="DN35" s="236"/>
      <c r="DO35" s="236"/>
      <c r="DP35" s="236"/>
      <c r="DQ35" s="236"/>
      <c r="DR35" s="236"/>
      <c r="DS35" s="236"/>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36"/>
      <c r="ET35" s="38"/>
      <c r="EU35" s="38"/>
      <c r="EV35" s="38"/>
      <c r="EW35" s="236"/>
      <c r="EX35" s="236"/>
      <c r="EY35" s="236"/>
      <c r="EZ35" s="236"/>
      <c r="FA35" s="236"/>
      <c r="FB35" s="236"/>
      <c r="FC35" s="236"/>
      <c r="FD35" s="236"/>
      <c r="FE35" s="236"/>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36"/>
      <c r="GF35" s="38"/>
      <c r="GG35" s="38"/>
      <c r="GH35" s="38"/>
    </row>
    <row r="36" spans="1:190" ht="15" customHeight="1" x14ac:dyDescent="0.15">
      <c r="A36" s="236"/>
      <c r="B36" s="236"/>
      <c r="C36" s="236"/>
      <c r="D36" s="236"/>
      <c r="E36" s="236"/>
      <c r="F36" s="236"/>
      <c r="G36" s="236"/>
      <c r="H36" s="236"/>
      <c r="I36" s="236"/>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36"/>
      <c r="AJ36" s="236"/>
      <c r="AK36" s="236"/>
      <c r="AL36" s="239"/>
      <c r="AM36" s="234"/>
      <c r="AN36" s="234"/>
      <c r="AO36" s="235"/>
      <c r="AP36" s="235"/>
      <c r="AQ36" s="235"/>
      <c r="AR36" s="235"/>
      <c r="AS36" s="235"/>
      <c r="AT36" s="235"/>
      <c r="AU36" s="234"/>
      <c r="AV36" s="234"/>
      <c r="AW36" s="234"/>
      <c r="AX36" s="234"/>
      <c r="AY36" s="234"/>
      <c r="AZ36" s="234"/>
      <c r="BA36" s="234"/>
      <c r="BB36" s="234"/>
      <c r="BC36" s="234"/>
      <c r="BD36" s="234"/>
      <c r="BE36" s="234"/>
      <c r="BF36" s="234"/>
      <c r="BG36" s="234"/>
      <c r="BH36" s="234"/>
      <c r="BI36" s="234"/>
      <c r="BJ36" s="234"/>
      <c r="BK36" s="234"/>
      <c r="BL36" s="234"/>
      <c r="BM36" s="234"/>
      <c r="BN36" s="234"/>
      <c r="BO36" s="234"/>
      <c r="BP36" s="234"/>
      <c r="BQ36" s="234"/>
      <c r="BR36" s="234"/>
      <c r="BS36" s="234"/>
      <c r="BT36" s="234"/>
      <c r="BU36" s="234"/>
      <c r="BV36" s="234"/>
      <c r="BW36" s="234"/>
      <c r="BX36" s="234"/>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row>
    <row r="37" spans="1:190" ht="15" customHeight="1" x14ac:dyDescent="0.15">
      <c r="A37" s="234"/>
      <c r="B37" s="234"/>
      <c r="C37" s="234"/>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c r="AE37" s="234"/>
      <c r="AF37" s="234"/>
      <c r="AG37" s="234"/>
      <c r="AH37" s="234"/>
      <c r="AI37" s="234"/>
      <c r="AJ37" s="234"/>
      <c r="AK37" s="234"/>
      <c r="AL37" s="234"/>
      <c r="AM37" s="73"/>
      <c r="AN37" s="73"/>
      <c r="AO37" s="73"/>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c r="BO37" s="73"/>
      <c r="BP37" s="73"/>
      <c r="BQ37" s="73"/>
      <c r="BR37" s="73"/>
      <c r="BS37" s="73"/>
      <c r="BT37" s="73"/>
      <c r="BU37" s="73"/>
      <c r="BV37" s="73"/>
      <c r="BW37" s="73"/>
      <c r="BX37" s="73"/>
      <c r="BY37" s="234"/>
      <c r="BZ37" s="234"/>
      <c r="CA37" s="234"/>
      <c r="CB37" s="234"/>
      <c r="CC37" s="234"/>
      <c r="CD37" s="234"/>
      <c r="CE37" s="234"/>
      <c r="CF37" s="234"/>
      <c r="CG37" s="234"/>
      <c r="CH37" s="234"/>
      <c r="CI37" s="234"/>
      <c r="CJ37" s="234"/>
      <c r="CK37" s="234"/>
      <c r="CL37" s="234"/>
      <c r="CM37" s="234"/>
      <c r="CN37" s="234"/>
      <c r="CO37" s="234"/>
      <c r="CP37" s="234"/>
      <c r="CQ37" s="234"/>
      <c r="CR37" s="234"/>
      <c r="CS37" s="234"/>
      <c r="CT37" s="234"/>
      <c r="CU37" s="234"/>
      <c r="CV37" s="234"/>
      <c r="CW37" s="234"/>
      <c r="CX37" s="234"/>
      <c r="CY37" s="234"/>
      <c r="CZ37" s="234"/>
      <c r="DA37" s="234"/>
      <c r="DB37" s="234"/>
      <c r="DC37" s="234"/>
      <c r="DD37" s="234"/>
      <c r="DE37" s="234"/>
      <c r="DF37" s="234"/>
      <c r="DG37" s="234"/>
      <c r="DH37" s="234"/>
      <c r="DI37" s="234"/>
      <c r="DJ37" s="234"/>
      <c r="DK37" s="236"/>
      <c r="DL37" s="236"/>
      <c r="DM37" s="236"/>
      <c r="DN37" s="236"/>
      <c r="DO37" s="236"/>
      <c r="DP37" s="236"/>
      <c r="DQ37" s="236"/>
      <c r="DR37" s="236"/>
      <c r="DS37" s="236"/>
      <c r="DT37" s="236"/>
      <c r="DU37" s="236"/>
      <c r="DV37" s="236"/>
      <c r="DW37" s="236"/>
      <c r="DX37" s="236"/>
      <c r="DY37" s="236"/>
      <c r="DZ37" s="236"/>
      <c r="EA37" s="236"/>
      <c r="EB37" s="236"/>
      <c r="EC37" s="236"/>
      <c r="ED37" s="239"/>
      <c r="EE37" s="85"/>
      <c r="EF37" s="85"/>
      <c r="EG37" s="85"/>
      <c r="EH37" s="85"/>
      <c r="EI37" s="85"/>
      <c r="EJ37" s="85"/>
      <c r="EK37" s="85"/>
      <c r="EL37" s="85"/>
      <c r="EM37" s="85"/>
      <c r="EN37" s="85"/>
      <c r="EO37" s="85"/>
      <c r="EP37" s="85"/>
      <c r="EQ37" s="85"/>
      <c r="ER37" s="85"/>
      <c r="ES37" s="85"/>
      <c r="ET37" s="85"/>
      <c r="EU37" s="85"/>
      <c r="EV37" s="236"/>
      <c r="EW37" s="234"/>
    </row>
    <row r="38" spans="1:190" ht="15" customHeight="1" x14ac:dyDescent="0.15">
      <c r="A38" s="234"/>
      <c r="B38" s="234"/>
      <c r="C38" s="234"/>
      <c r="D38" s="234"/>
      <c r="E38" s="234"/>
      <c r="F38" s="234"/>
      <c r="G38" s="234"/>
      <c r="H38" s="234"/>
      <c r="I38" s="234"/>
      <c r="J38" s="234"/>
      <c r="K38" s="234"/>
      <c r="L38" s="234"/>
      <c r="M38" s="234"/>
      <c r="N38" s="234"/>
      <c r="O38" s="234"/>
      <c r="P38" s="234"/>
      <c r="Q38" s="234"/>
      <c r="R38" s="234"/>
      <c r="S38" s="234"/>
      <c r="T38" s="234"/>
      <c r="U38" s="234"/>
      <c r="V38" s="234"/>
      <c r="W38" s="234"/>
      <c r="X38" s="234"/>
      <c r="Y38" s="234"/>
      <c r="Z38" s="234"/>
      <c r="AA38" s="234"/>
      <c r="AB38" s="234"/>
      <c r="AC38" s="234"/>
      <c r="AD38" s="234"/>
      <c r="AE38" s="234"/>
      <c r="AF38" s="234"/>
      <c r="AG38" s="234"/>
      <c r="AH38" s="234"/>
      <c r="AI38" s="234"/>
      <c r="AJ38" s="234"/>
      <c r="AK38" s="234"/>
      <c r="AL38" s="234"/>
      <c r="AM38" s="236"/>
      <c r="AN38" s="236"/>
      <c r="AO38" s="236"/>
      <c r="AP38" s="236"/>
      <c r="AQ38" s="236"/>
      <c r="AR38" s="236"/>
      <c r="AS38" s="236"/>
      <c r="AT38" s="236"/>
      <c r="AU38" s="236"/>
      <c r="AV38" s="236"/>
      <c r="AW38" s="236"/>
      <c r="AX38" s="236"/>
      <c r="AY38" s="236"/>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234"/>
      <c r="BZ38" s="234"/>
      <c r="CA38" s="234"/>
      <c r="CB38" s="234"/>
      <c r="CC38" s="234"/>
      <c r="CD38" s="234"/>
      <c r="CE38" s="234"/>
      <c r="CF38" s="234"/>
      <c r="CG38" s="234"/>
      <c r="CH38" s="234"/>
      <c r="CI38" s="234"/>
      <c r="CJ38" s="234"/>
      <c r="CK38" s="234"/>
      <c r="CL38" s="234"/>
      <c r="CM38" s="234"/>
      <c r="CN38" s="234"/>
      <c r="CO38" s="234"/>
      <c r="CP38" s="234"/>
      <c r="CQ38" s="234"/>
      <c r="CR38" s="234"/>
      <c r="CS38" s="234"/>
      <c r="CT38" s="234"/>
      <c r="CU38" s="234"/>
      <c r="CV38" s="234"/>
      <c r="CW38" s="234"/>
      <c r="CX38" s="234"/>
      <c r="CY38" s="234"/>
      <c r="CZ38" s="234"/>
      <c r="DA38" s="234"/>
      <c r="DB38" s="234"/>
      <c r="DC38" s="234"/>
      <c r="DD38" s="234"/>
      <c r="DE38" s="234"/>
      <c r="DF38" s="234"/>
      <c r="DG38" s="234"/>
      <c r="DH38" s="234"/>
      <c r="DI38" s="234"/>
      <c r="DJ38" s="234"/>
      <c r="EW38" s="234"/>
      <c r="EX38" s="234"/>
      <c r="EY38" s="234"/>
      <c r="EZ38" s="234"/>
      <c r="FA38" s="234"/>
      <c r="FB38" s="234"/>
      <c r="FC38" s="234"/>
      <c r="FD38" s="234"/>
      <c r="FE38" s="234"/>
      <c r="FF38" s="234"/>
      <c r="FG38" s="234"/>
      <c r="FH38" s="234"/>
      <c r="FI38" s="234"/>
      <c r="FJ38" s="234"/>
      <c r="FK38" s="234"/>
      <c r="FL38" s="234"/>
      <c r="FM38" s="234"/>
      <c r="FN38" s="234"/>
      <c r="FO38" s="234"/>
      <c r="FP38" s="234"/>
      <c r="FQ38" s="234"/>
      <c r="FR38" s="234"/>
      <c r="FS38" s="234"/>
      <c r="FT38" s="234"/>
      <c r="FU38" s="234"/>
      <c r="FV38" s="234"/>
      <c r="FW38" s="234"/>
      <c r="FX38" s="234"/>
      <c r="FY38" s="234"/>
      <c r="FZ38" s="234"/>
      <c r="GA38" s="234"/>
      <c r="GB38" s="234"/>
      <c r="GC38" s="234"/>
      <c r="GD38" s="234"/>
      <c r="GE38" s="234"/>
      <c r="GF38" s="234"/>
      <c r="GG38" s="234"/>
      <c r="GH38" s="234"/>
    </row>
    <row r="39" spans="1:190" ht="15" customHeight="1" x14ac:dyDescent="0.15">
      <c r="A39" s="545" t="s">
        <v>
1050</v>
      </c>
      <c r="B39" s="545"/>
      <c r="C39" s="545"/>
      <c r="D39" s="545"/>
      <c r="E39" s="545"/>
      <c r="F39" s="545"/>
      <c r="G39" s="545"/>
      <c r="H39" s="545"/>
      <c r="I39" s="545"/>
      <c r="J39" s="545"/>
      <c r="K39" s="545"/>
      <c r="L39" s="545"/>
      <c r="M39" s="545"/>
      <c r="N39" s="545"/>
      <c r="O39" s="545"/>
      <c r="P39" s="545"/>
      <c r="Q39" s="545"/>
      <c r="R39" s="545"/>
      <c r="S39" s="545"/>
      <c r="T39" s="545"/>
      <c r="U39" s="545"/>
      <c r="V39" s="545"/>
      <c r="W39" s="545"/>
      <c r="X39" s="545"/>
      <c r="Y39" s="545"/>
      <c r="Z39" s="545"/>
      <c r="AA39" s="545"/>
      <c r="AB39" s="545"/>
      <c r="AC39" s="545"/>
      <c r="AD39" s="545"/>
      <c r="AE39" s="545"/>
      <c r="AF39" s="545"/>
      <c r="AG39" s="545"/>
      <c r="AH39" s="545"/>
      <c r="AI39" s="545"/>
      <c r="AJ39" s="545"/>
      <c r="AK39" s="545"/>
      <c r="AL39" s="545"/>
      <c r="AM39" s="545" t="s">
        <v>
1051</v>
      </c>
      <c r="AN39" s="545"/>
      <c r="AO39" s="545"/>
      <c r="AP39" s="545"/>
      <c r="AQ39" s="545"/>
      <c r="AR39" s="545"/>
      <c r="AS39" s="545"/>
      <c r="AT39" s="545"/>
      <c r="AU39" s="545"/>
      <c r="AV39" s="545"/>
      <c r="AW39" s="545"/>
      <c r="AX39" s="545"/>
      <c r="AY39" s="545"/>
      <c r="AZ39" s="545"/>
      <c r="BA39" s="545"/>
      <c r="BB39" s="545"/>
      <c r="BC39" s="545"/>
      <c r="BD39" s="545"/>
      <c r="BE39" s="545"/>
      <c r="BF39" s="545"/>
      <c r="BG39" s="545"/>
      <c r="BH39" s="545"/>
      <c r="BI39" s="545"/>
      <c r="BJ39" s="545"/>
      <c r="BK39" s="545"/>
      <c r="BL39" s="545"/>
      <c r="BM39" s="545"/>
      <c r="BN39" s="545"/>
      <c r="BO39" s="545"/>
      <c r="BP39" s="545"/>
      <c r="BQ39" s="545"/>
      <c r="BR39" s="545"/>
      <c r="BS39" s="545"/>
      <c r="BT39" s="545"/>
      <c r="BU39" s="545"/>
      <c r="BV39" s="545"/>
      <c r="BW39" s="545"/>
      <c r="BX39" s="545"/>
      <c r="BY39" s="545" t="s">
        <v>
1052</v>
      </c>
      <c r="BZ39" s="545"/>
      <c r="CA39" s="545"/>
      <c r="CB39" s="545"/>
      <c r="CC39" s="545"/>
      <c r="CD39" s="545"/>
      <c r="CE39" s="545"/>
      <c r="CF39" s="545"/>
      <c r="CG39" s="545"/>
      <c r="CH39" s="545"/>
      <c r="CI39" s="545"/>
      <c r="CJ39" s="545"/>
      <c r="CK39" s="545"/>
      <c r="CL39" s="545"/>
      <c r="CM39" s="545"/>
      <c r="CN39" s="545"/>
      <c r="CO39" s="545"/>
      <c r="CP39" s="545"/>
      <c r="CQ39" s="545"/>
      <c r="CR39" s="545"/>
      <c r="CS39" s="545"/>
      <c r="CT39" s="545"/>
      <c r="CU39" s="545"/>
      <c r="CV39" s="545"/>
      <c r="CW39" s="545"/>
      <c r="CX39" s="545"/>
      <c r="CY39" s="545"/>
      <c r="CZ39" s="545"/>
      <c r="DA39" s="545"/>
      <c r="DB39" s="545"/>
      <c r="DC39" s="545"/>
      <c r="DD39" s="545"/>
      <c r="DE39" s="545"/>
      <c r="DF39" s="545"/>
      <c r="DG39" s="545"/>
      <c r="DH39" s="545"/>
      <c r="DI39" s="545"/>
      <c r="DJ39" s="545"/>
      <c r="DK39" s="545" t="s">
        <v>
1053</v>
      </c>
      <c r="DL39" s="545"/>
      <c r="DM39" s="545"/>
      <c r="DN39" s="545"/>
      <c r="DO39" s="545"/>
      <c r="DP39" s="545"/>
      <c r="DQ39" s="545"/>
      <c r="DR39" s="545"/>
      <c r="DS39" s="545"/>
      <c r="DT39" s="545"/>
      <c r="DU39" s="545"/>
      <c r="DV39" s="545"/>
      <c r="DW39" s="545"/>
      <c r="DX39" s="545"/>
      <c r="DY39" s="545"/>
      <c r="DZ39" s="545"/>
      <c r="EA39" s="545"/>
      <c r="EB39" s="545"/>
      <c r="EC39" s="545"/>
      <c r="ED39" s="545"/>
      <c r="EE39" s="545"/>
      <c r="EF39" s="545"/>
      <c r="EG39" s="545"/>
      <c r="EH39" s="545"/>
      <c r="EI39" s="545"/>
      <c r="EJ39" s="545"/>
      <c r="EK39" s="545"/>
      <c r="EL39" s="545"/>
      <c r="EM39" s="545"/>
      <c r="EN39" s="545"/>
      <c r="EO39" s="545"/>
      <c r="EP39" s="545"/>
      <c r="EQ39" s="545"/>
      <c r="ER39" s="545"/>
      <c r="ES39" s="545"/>
      <c r="ET39" s="545"/>
      <c r="EU39" s="545"/>
      <c r="EV39" s="545"/>
      <c r="EW39" s="545" t="s">
        <v>
1054</v>
      </c>
      <c r="EX39" s="545"/>
      <c r="EY39" s="545"/>
      <c r="EZ39" s="545"/>
      <c r="FA39" s="545"/>
      <c r="FB39" s="545"/>
      <c r="FC39" s="545"/>
      <c r="FD39" s="545"/>
      <c r="FE39" s="545"/>
      <c r="FF39" s="545"/>
      <c r="FG39" s="545"/>
      <c r="FH39" s="545"/>
      <c r="FI39" s="545"/>
      <c r="FJ39" s="545"/>
      <c r="FK39" s="545"/>
      <c r="FL39" s="545"/>
      <c r="FM39" s="545"/>
      <c r="FN39" s="545"/>
      <c r="FO39" s="545"/>
      <c r="FP39" s="545"/>
      <c r="FQ39" s="545"/>
      <c r="FR39" s="545"/>
      <c r="FS39" s="545"/>
      <c r="FT39" s="545"/>
      <c r="FU39" s="545"/>
      <c r="FV39" s="545"/>
      <c r="FW39" s="545"/>
      <c r="FX39" s="545"/>
      <c r="FY39" s="545"/>
      <c r="FZ39" s="545"/>
      <c r="GA39" s="545"/>
      <c r="GB39" s="545"/>
      <c r="GC39" s="545"/>
      <c r="GD39" s="545"/>
      <c r="GE39" s="545"/>
      <c r="GF39" s="545"/>
      <c r="GG39" s="545"/>
      <c r="GH39" s="545"/>
    </row>
    <row r="40" spans="1:190" ht="15" customHeight="1" x14ac:dyDescent="0.15">
      <c r="AM40" s="236"/>
      <c r="AN40" s="236"/>
      <c r="AO40" s="236"/>
      <c r="AP40" s="236"/>
      <c r="AQ40" s="236"/>
      <c r="AR40" s="236"/>
      <c r="AS40" s="236"/>
      <c r="AT40" s="236"/>
      <c r="AU40" s="236"/>
      <c r="AV40" s="236"/>
      <c r="AW40" s="236"/>
      <c r="AX40" s="236"/>
      <c r="AY40" s="236"/>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row>
    <row r="41" spans="1:190" ht="21.75" customHeight="1" x14ac:dyDescent="0.15">
      <c r="AM41" s="236"/>
      <c r="AN41" s="236"/>
      <c r="AO41" s="236"/>
      <c r="AP41" s="236"/>
      <c r="AQ41" s="236"/>
      <c r="AR41" s="236"/>
      <c r="AS41" s="236"/>
      <c r="AT41" s="236"/>
      <c r="AU41" s="236"/>
      <c r="AV41" s="236"/>
      <c r="AW41" s="236"/>
      <c r="AX41" s="236"/>
      <c r="AY41" s="236"/>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row>
    <row r="42" spans="1:190" ht="21.75" customHeight="1" x14ac:dyDescent="0.15">
      <c r="AM42" s="236"/>
      <c r="AN42" s="236"/>
      <c r="AO42" s="236"/>
      <c r="AP42" s="236"/>
      <c r="AQ42" s="236"/>
      <c r="AR42" s="236"/>
      <c r="AS42" s="236"/>
      <c r="AT42" s="236"/>
      <c r="AU42" s="236"/>
      <c r="AV42" s="236"/>
      <c r="AW42" s="236"/>
      <c r="AX42" s="236"/>
      <c r="AY42" s="236"/>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row>
    <row r="43" spans="1:190" ht="21.75" customHeight="1" x14ac:dyDescent="0.15">
      <c r="AM43" s="236"/>
      <c r="AN43" s="236"/>
      <c r="AO43" s="236"/>
      <c r="AP43" s="236"/>
      <c r="AQ43" s="236"/>
      <c r="AR43" s="236"/>
      <c r="AS43" s="236"/>
      <c r="AT43" s="236"/>
      <c r="AU43" s="236"/>
      <c r="AV43" s="236"/>
      <c r="AW43" s="236"/>
      <c r="AX43" s="236"/>
      <c r="AY43" s="236"/>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row>
    <row r="44" spans="1:190" ht="21.75" customHeight="1" x14ac:dyDescent="0.15">
      <c r="AM44" s="236"/>
      <c r="AN44" s="236"/>
      <c r="AO44" s="236"/>
      <c r="AP44" s="44"/>
      <c r="AQ44" s="44"/>
      <c r="AR44" s="44"/>
      <c r="AS44" s="44"/>
      <c r="AT44" s="44"/>
      <c r="AU44" s="44"/>
      <c r="AV44" s="44"/>
      <c r="AW44" s="44"/>
      <c r="AX44" s="44"/>
      <c r="AY44" s="4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row>
    <row r="45" spans="1:190" ht="21.75" customHeight="1" x14ac:dyDescent="0.15">
      <c r="AM45" s="236"/>
      <c r="AN45" s="236"/>
      <c r="AO45" s="236"/>
      <c r="AP45" s="236"/>
      <c r="AQ45" s="236"/>
      <c r="AR45" s="236"/>
      <c r="AS45" s="236"/>
      <c r="AT45" s="236"/>
      <c r="AU45" s="236"/>
      <c r="AV45" s="236"/>
      <c r="AW45" s="236"/>
      <c r="AX45" s="236"/>
      <c r="AY45" s="236"/>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row>
    <row r="46" spans="1:190" ht="21.75" customHeight="1" x14ac:dyDescent="0.15">
      <c r="AM46" s="236"/>
      <c r="AN46" s="236"/>
      <c r="AO46" s="236"/>
      <c r="AP46" s="236"/>
      <c r="AQ46" s="236"/>
      <c r="AR46" s="236"/>
      <c r="AS46" s="236"/>
      <c r="AT46" s="236"/>
      <c r="AU46" s="236"/>
      <c r="AV46" s="236"/>
      <c r="AW46" s="236"/>
      <c r="AX46" s="236"/>
      <c r="AY46" s="236"/>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row>
    <row r="47" spans="1:190" ht="21.75" customHeight="1" x14ac:dyDescent="0.15">
      <c r="AM47" s="234"/>
      <c r="AN47" s="234"/>
      <c r="AO47" s="234"/>
      <c r="AP47" s="234"/>
      <c r="AQ47" s="234"/>
      <c r="AR47" s="234"/>
      <c r="AS47" s="234"/>
      <c r="AT47" s="234"/>
      <c r="AU47" s="234"/>
      <c r="AV47" s="234"/>
      <c r="AW47" s="234"/>
      <c r="AX47" s="234"/>
      <c r="AY47" s="23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row>
    <row r="48" spans="1:190" ht="21.75" customHeight="1" x14ac:dyDescent="0.15">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row>
    <row r="49" spans="39:76" ht="21.75" customHeight="1" x14ac:dyDescent="0.15">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row>
    <row r="50" spans="39:76" ht="21.75" customHeight="1" x14ac:dyDescent="0.15">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row>
    <row r="51" spans="39:76" ht="21.75" customHeight="1" x14ac:dyDescent="0.15">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row>
    <row r="52" spans="39:76" ht="21.75" customHeight="1" x14ac:dyDescent="0.15">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row>
    <row r="53" spans="39:76" ht="21.75" customHeight="1" x14ac:dyDescent="0.15">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row>
    <row r="54" spans="39:76" ht="21.75" customHeight="1" x14ac:dyDescent="0.15">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row>
    <row r="55" spans="39:76" ht="21.75" customHeight="1" x14ac:dyDescent="0.15">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row>
    <row r="56" spans="39:76" ht="21.75" customHeight="1" x14ac:dyDescent="0.15">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row>
    <row r="57" spans="39:76" ht="21.75" customHeight="1" x14ac:dyDescent="0.15">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row>
    <row r="58" spans="39:76" ht="21.75" customHeight="1" x14ac:dyDescent="0.15">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row>
    <row r="59" spans="39:76" ht="21.75" customHeight="1" x14ac:dyDescent="0.15">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row>
    <row r="60" spans="39:76" ht="21.75" customHeight="1" x14ac:dyDescent="0.15">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row>
    <row r="61" spans="39:76" ht="21.75" customHeight="1" x14ac:dyDescent="0.15">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row>
    <row r="62" spans="39:76" ht="21.75" customHeight="1" x14ac:dyDescent="0.15">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row>
    <row r="63" spans="39:76" ht="21.75" customHeight="1" x14ac:dyDescent="0.15">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row>
    <row r="64" spans="39:76" ht="21.75" customHeight="1" x14ac:dyDescent="0.15">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row>
    <row r="65" spans="1:190" ht="21.75" customHeight="1" x14ac:dyDescent="0.15">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row>
    <row r="66" spans="1:190" ht="21.75" customHeight="1" x14ac:dyDescent="0.15">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row>
    <row r="67" spans="1:190" ht="21.75" customHeight="1" x14ac:dyDescent="0.15">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row>
    <row r="68" spans="1:190" ht="21.75" customHeight="1" x14ac:dyDescent="0.15">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row>
    <row r="69" spans="1:190" ht="21.75" customHeight="1" x14ac:dyDescent="0.15">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row>
    <row r="70" spans="1:190" ht="18" customHeight="1" x14ac:dyDescent="0.15">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row>
    <row r="71" spans="1:190" ht="15" customHeight="1" x14ac:dyDescent="0.15">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row>
    <row r="72" spans="1:190" ht="15" customHeight="1" x14ac:dyDescent="0.15">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row>
    <row r="73" spans="1:190" ht="15" customHeight="1" x14ac:dyDescent="0.15">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row>
    <row r="74" spans="1:190" ht="21" customHeight="1" x14ac:dyDescent="0.15">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row>
    <row r="75" spans="1:190" ht="15" customHeight="1" x14ac:dyDescent="0.15">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row>
    <row r="76" spans="1:190" ht="15" customHeight="1" x14ac:dyDescent="0.15">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row>
    <row r="77" spans="1:190" ht="15" customHeight="1" x14ac:dyDescent="0.15">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row>
    <row r="78" spans="1:190" ht="15" customHeight="1" x14ac:dyDescent="0.15">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row>
    <row r="79" spans="1:190" ht="15" customHeight="1" x14ac:dyDescent="0.15">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row>
    <row r="80" spans="1:190" ht="15" customHeight="1" x14ac:dyDescent="0.15">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row>
    <row r="81" spans="1:190" ht="15" customHeight="1" x14ac:dyDescent="0.15">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row>
    <row r="82" spans="1:190" ht="15" customHeight="1" x14ac:dyDescent="0.15">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row>
    <row r="83" spans="1:190" ht="15" customHeight="1" x14ac:dyDescent="0.15">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row>
    <row r="84" spans="1:190" ht="15" customHeight="1" x14ac:dyDescent="0.15">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row>
    <row r="85" spans="1:190" ht="15" customHeight="1" x14ac:dyDescent="0.1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row>
    <row r="86" spans="1:190" ht="15" customHeight="1" x14ac:dyDescent="0.15">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row>
    <row r="87" spans="1:190" ht="15" customHeight="1" x14ac:dyDescent="0.15">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row>
    <row r="88" spans="1:190" ht="15" customHeight="1" x14ac:dyDescent="0.15">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row>
    <row r="89" spans="1:190" ht="15" customHeight="1" x14ac:dyDescent="0.15">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row>
    <row r="90" spans="1:190" ht="15" customHeight="1" x14ac:dyDescent="0.15">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row>
    <row r="91" spans="1:190" ht="13.5" customHeight="1" x14ac:dyDescent="0.15">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row>
    <row r="92" spans="1:190" ht="13.5" customHeight="1" x14ac:dyDescent="0.15">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row>
    <row r="93" spans="1:190" x14ac:dyDescent="0.15">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row>
    <row r="94" spans="1:190" x14ac:dyDescent="0.15">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row>
    <row r="95" spans="1:190" x14ac:dyDescent="0.1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row>
    <row r="96" spans="1:190" x14ac:dyDescent="0.15">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row>
    <row r="97" spans="1:190" x14ac:dyDescent="0.15">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row>
    <row r="98" spans="1:190" x14ac:dyDescent="0.15">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row>
    <row r="99" spans="1:190" x14ac:dyDescent="0.15">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row>
    <row r="100" spans="1:190" x14ac:dyDescent="0.15">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row>
    <row r="101" spans="1:190" x14ac:dyDescent="0.15">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row>
    <row r="102" spans="1:190" x14ac:dyDescent="0.15">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row>
    <row r="103" spans="1:190" x14ac:dyDescent="0.15">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row>
    <row r="104" spans="1:190" x14ac:dyDescent="0.15">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row>
    <row r="105" spans="1:190" x14ac:dyDescent="0.1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row>
    <row r="106" spans="1:190" x14ac:dyDescent="0.15">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row>
    <row r="107" spans="1:190" x14ac:dyDescent="0.15">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row>
    <row r="108" spans="1:190" x14ac:dyDescent="0.15">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row>
    <row r="109" spans="1:190" x14ac:dyDescent="0.15">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row>
    <row r="110" spans="1:190" x14ac:dyDescent="0.15">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EW110" s="43"/>
      <c r="EX110" s="43"/>
      <c r="EY110" s="43"/>
      <c r="EZ110" s="43"/>
      <c r="FA110" s="43"/>
      <c r="FB110" s="43"/>
      <c r="FC110" s="43"/>
      <c r="FD110" s="43"/>
      <c r="FE110" s="43"/>
      <c r="FF110" s="43"/>
      <c r="FG110" s="43"/>
      <c r="FH110" s="43"/>
      <c r="FI110" s="43"/>
      <c r="FJ110" s="43"/>
      <c r="FK110" s="43"/>
      <c r="FL110" s="43"/>
      <c r="FM110" s="43"/>
      <c r="FN110" s="43"/>
      <c r="FO110" s="43"/>
      <c r="FP110" s="43"/>
      <c r="FQ110" s="43"/>
      <c r="FR110" s="43"/>
      <c r="FS110" s="43"/>
      <c r="FT110" s="43"/>
      <c r="FU110" s="43"/>
      <c r="FV110" s="43"/>
      <c r="FW110" s="43"/>
      <c r="FX110" s="43"/>
      <c r="FY110" s="43"/>
      <c r="FZ110" s="43"/>
      <c r="GA110" s="43"/>
      <c r="GB110" s="43"/>
      <c r="GC110" s="43"/>
      <c r="GD110" s="43"/>
      <c r="GE110" s="43"/>
      <c r="GF110" s="43"/>
      <c r="GG110" s="43"/>
      <c r="GH110" s="43"/>
    </row>
    <row r="111" spans="1:190" x14ac:dyDescent="0.15">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EW111" s="43"/>
      <c r="EX111" s="43"/>
      <c r="EY111" s="43"/>
      <c r="EZ111" s="43"/>
      <c r="FA111" s="43"/>
      <c r="FB111" s="43"/>
      <c r="FC111" s="43"/>
      <c r="FD111" s="43"/>
      <c r="FE111" s="43"/>
      <c r="FF111" s="43"/>
      <c r="FG111" s="43"/>
      <c r="FH111" s="43"/>
      <c r="FI111" s="43"/>
      <c r="FJ111" s="43"/>
      <c r="FK111" s="43"/>
      <c r="FL111" s="43"/>
      <c r="FM111" s="43"/>
      <c r="FN111" s="43"/>
      <c r="FO111" s="43"/>
      <c r="FP111" s="43"/>
      <c r="FQ111" s="43"/>
      <c r="FR111" s="43"/>
      <c r="FS111" s="43"/>
      <c r="FT111" s="43"/>
      <c r="FU111" s="43"/>
      <c r="FV111" s="43"/>
      <c r="FW111" s="43"/>
      <c r="FX111" s="43"/>
      <c r="FY111" s="43"/>
      <c r="FZ111" s="43"/>
      <c r="GA111" s="43"/>
      <c r="GB111" s="43"/>
      <c r="GC111" s="43"/>
      <c r="GD111" s="43"/>
      <c r="GE111" s="43"/>
      <c r="GF111" s="43"/>
      <c r="GG111" s="43"/>
      <c r="GH111" s="43"/>
    </row>
    <row r="112" spans="1:190" x14ac:dyDescent="0.15">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row>
    <row r="113" spans="1:190" x14ac:dyDescent="0.15">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EW113" s="43"/>
      <c r="EX113" s="43"/>
      <c r="EY113" s="43"/>
      <c r="EZ113" s="43"/>
      <c r="FA113" s="43"/>
      <c r="FB113" s="43"/>
      <c r="FC113" s="43"/>
      <c r="FD113" s="43"/>
      <c r="FE113" s="43"/>
      <c r="FF113" s="43"/>
      <c r="FG113" s="43"/>
      <c r="FH113" s="43"/>
      <c r="FI113" s="43"/>
      <c r="FJ113" s="43"/>
      <c r="FK113" s="43"/>
      <c r="FL113" s="43"/>
      <c r="FM113" s="43"/>
      <c r="FN113" s="43"/>
      <c r="FO113" s="43"/>
      <c r="FP113" s="43"/>
      <c r="FQ113" s="43"/>
      <c r="FR113" s="43"/>
      <c r="FS113" s="43"/>
      <c r="FT113" s="43"/>
      <c r="FU113" s="43"/>
      <c r="FV113" s="43"/>
      <c r="FW113" s="43"/>
      <c r="FX113" s="43"/>
      <c r="FY113" s="43"/>
      <c r="FZ113" s="43"/>
      <c r="GA113" s="43"/>
      <c r="GB113" s="43"/>
      <c r="GC113" s="43"/>
      <c r="GD113" s="43"/>
      <c r="GE113" s="43"/>
      <c r="GF113" s="43"/>
      <c r="GG113" s="43"/>
      <c r="GH113" s="43"/>
    </row>
    <row r="114" spans="1:190" x14ac:dyDescent="0.15">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EW114" s="43"/>
      <c r="EX114" s="43"/>
      <c r="EY114" s="43"/>
      <c r="EZ114" s="43"/>
      <c r="FA114" s="43"/>
      <c r="FB114" s="43"/>
      <c r="FC114" s="43"/>
      <c r="FD114" s="43"/>
      <c r="FE114" s="43"/>
      <c r="FF114" s="43"/>
      <c r="FG114" s="43"/>
      <c r="FH114" s="43"/>
      <c r="FI114" s="43"/>
      <c r="FJ114" s="43"/>
      <c r="FK114" s="43"/>
      <c r="FL114" s="43"/>
      <c r="FM114" s="43"/>
      <c r="FN114" s="43"/>
      <c r="FO114" s="43"/>
      <c r="FP114" s="43"/>
      <c r="FQ114" s="43"/>
      <c r="FR114" s="43"/>
      <c r="FS114" s="43"/>
      <c r="FT114" s="43"/>
      <c r="FU114" s="43"/>
      <c r="FV114" s="43"/>
      <c r="FW114" s="43"/>
      <c r="FX114" s="43"/>
      <c r="FY114" s="43"/>
      <c r="FZ114" s="43"/>
      <c r="GA114" s="43"/>
      <c r="GB114" s="43"/>
      <c r="GC114" s="43"/>
      <c r="GD114" s="43"/>
      <c r="GE114" s="43"/>
      <c r="GF114" s="43"/>
      <c r="GG114" s="43"/>
      <c r="GH114" s="43"/>
    </row>
    <row r="115" spans="1:190" x14ac:dyDescent="0.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row>
    <row r="116" spans="1:190" x14ac:dyDescent="0.15">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EW116" s="43"/>
      <c r="EX116" s="43"/>
      <c r="EY116" s="43"/>
      <c r="EZ116" s="43"/>
      <c r="FA116" s="43"/>
      <c r="FB116" s="43"/>
      <c r="FC116" s="43"/>
      <c r="FD116" s="43"/>
      <c r="FE116" s="43"/>
      <c r="FF116" s="43"/>
      <c r="FG116" s="43"/>
      <c r="FH116" s="43"/>
      <c r="FI116" s="43"/>
      <c r="FJ116" s="43"/>
      <c r="FK116" s="43"/>
      <c r="FL116" s="43"/>
      <c r="FM116" s="43"/>
      <c r="FN116" s="43"/>
      <c r="FO116" s="43"/>
      <c r="FP116" s="43"/>
      <c r="FQ116" s="43"/>
      <c r="FR116" s="43"/>
      <c r="FS116" s="43"/>
      <c r="FT116" s="43"/>
      <c r="FU116" s="43"/>
      <c r="FV116" s="43"/>
      <c r="FW116" s="43"/>
      <c r="FX116" s="43"/>
      <c r="FY116" s="43"/>
      <c r="FZ116" s="43"/>
      <c r="GA116" s="43"/>
      <c r="GB116" s="43"/>
      <c r="GC116" s="43"/>
      <c r="GD116" s="43"/>
      <c r="GE116" s="43"/>
      <c r="GF116" s="43"/>
      <c r="GG116" s="43"/>
      <c r="GH116" s="43"/>
    </row>
    <row r="117" spans="1:190" x14ac:dyDescent="0.15">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row>
    <row r="118" spans="1:190" x14ac:dyDescent="0.15">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row>
    <row r="119" spans="1:190" x14ac:dyDescent="0.15">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row>
    <row r="120" spans="1:190" x14ac:dyDescent="0.15">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row>
    <row r="121" spans="1:190" x14ac:dyDescent="0.15">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EW121" s="43"/>
      <c r="EX121" s="43"/>
      <c r="EY121" s="43"/>
      <c r="EZ121" s="43"/>
      <c r="FA121" s="43"/>
      <c r="FB121" s="43"/>
      <c r="FC121" s="43"/>
      <c r="FD121" s="43"/>
      <c r="FE121" s="43"/>
      <c r="FF121" s="43"/>
      <c r="FG121" s="43"/>
      <c r="FH121" s="43"/>
      <c r="FI121" s="43"/>
      <c r="FJ121" s="43"/>
      <c r="FK121" s="43"/>
      <c r="FL121" s="43"/>
      <c r="FM121" s="43"/>
      <c r="FN121" s="43"/>
      <c r="FO121" s="43"/>
      <c r="FP121" s="43"/>
      <c r="FQ121" s="43"/>
      <c r="FR121" s="43"/>
      <c r="FS121" s="43"/>
      <c r="FT121" s="43"/>
      <c r="FU121" s="43"/>
      <c r="FV121" s="43"/>
      <c r="FW121" s="43"/>
      <c r="FX121" s="43"/>
      <c r="FY121" s="43"/>
      <c r="FZ121" s="43"/>
      <c r="GA121" s="43"/>
      <c r="GB121" s="43"/>
      <c r="GC121" s="43"/>
      <c r="GD121" s="43"/>
      <c r="GE121" s="43"/>
      <c r="GF121" s="43"/>
      <c r="GG121" s="43"/>
      <c r="GH121" s="43"/>
    </row>
    <row r="122" spans="1:190" x14ac:dyDescent="0.15">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EW122" s="43"/>
      <c r="EX122" s="43"/>
      <c r="EY122" s="43"/>
      <c r="EZ122" s="43"/>
      <c r="FA122" s="43"/>
      <c r="FB122" s="43"/>
      <c r="FC122" s="43"/>
      <c r="FD122" s="43"/>
      <c r="FE122" s="43"/>
      <c r="FF122" s="43"/>
      <c r="FG122" s="43"/>
      <c r="FH122" s="43"/>
      <c r="FI122" s="43"/>
      <c r="FJ122" s="43"/>
      <c r="FK122" s="43"/>
      <c r="FL122" s="43"/>
      <c r="FM122" s="43"/>
      <c r="FN122" s="43"/>
      <c r="FO122" s="43"/>
      <c r="FP122" s="43"/>
      <c r="FQ122" s="43"/>
      <c r="FR122" s="43"/>
      <c r="FS122" s="43"/>
      <c r="FT122" s="43"/>
      <c r="FU122" s="43"/>
      <c r="FV122" s="43"/>
      <c r="FW122" s="43"/>
      <c r="FX122" s="43"/>
      <c r="FY122" s="43"/>
      <c r="FZ122" s="43"/>
      <c r="GA122" s="43"/>
      <c r="GB122" s="43"/>
      <c r="GC122" s="43"/>
      <c r="GD122" s="43"/>
      <c r="GE122" s="43"/>
      <c r="GF122" s="43"/>
      <c r="GG122" s="43"/>
      <c r="GH122" s="43"/>
    </row>
    <row r="123" spans="1:190" x14ac:dyDescent="0.15">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EW123" s="43"/>
      <c r="EX123" s="43"/>
      <c r="EY123" s="43"/>
      <c r="EZ123" s="43"/>
      <c r="FA123" s="43"/>
      <c r="FB123" s="43"/>
      <c r="FC123" s="43"/>
      <c r="FD123" s="43"/>
      <c r="FE123" s="43"/>
      <c r="FF123" s="43"/>
      <c r="FG123" s="43"/>
      <c r="FH123" s="43"/>
      <c r="FI123" s="43"/>
      <c r="FJ123" s="43"/>
      <c r="FK123" s="43"/>
      <c r="FL123" s="43"/>
      <c r="FM123" s="43"/>
      <c r="FN123" s="43"/>
      <c r="FO123" s="43"/>
      <c r="FP123" s="43"/>
      <c r="FQ123" s="43"/>
      <c r="FR123" s="43"/>
      <c r="FS123" s="43"/>
      <c r="FT123" s="43"/>
      <c r="FU123" s="43"/>
      <c r="FV123" s="43"/>
      <c r="FW123" s="43"/>
      <c r="FX123" s="43"/>
      <c r="FY123" s="43"/>
      <c r="FZ123" s="43"/>
      <c r="GA123" s="43"/>
      <c r="GB123" s="43"/>
      <c r="GC123" s="43"/>
      <c r="GD123" s="43"/>
      <c r="GE123" s="43"/>
      <c r="GF123" s="43"/>
      <c r="GG123" s="43"/>
      <c r="GH123" s="43"/>
    </row>
    <row r="124" spans="1:190" x14ac:dyDescent="0.15">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EW124" s="43"/>
      <c r="EX124" s="43"/>
      <c r="EY124" s="43"/>
      <c r="EZ124" s="43"/>
      <c r="FA124" s="43"/>
      <c r="FB124" s="43"/>
      <c r="FC124" s="43"/>
      <c r="FD124" s="43"/>
      <c r="FE124" s="43"/>
      <c r="FF124" s="43"/>
      <c r="FG124" s="43"/>
      <c r="FH124" s="43"/>
      <c r="FI124" s="43"/>
      <c r="FJ124" s="43"/>
      <c r="FK124" s="43"/>
      <c r="FL124" s="43"/>
      <c r="FM124" s="43"/>
      <c r="FN124" s="43"/>
      <c r="FO124" s="43"/>
      <c r="FP124" s="43"/>
      <c r="FQ124" s="43"/>
      <c r="FR124" s="43"/>
      <c r="FS124" s="43"/>
      <c r="FT124" s="43"/>
      <c r="FU124" s="43"/>
      <c r="FV124" s="43"/>
      <c r="FW124" s="43"/>
      <c r="FX124" s="43"/>
      <c r="FY124" s="43"/>
      <c r="FZ124" s="43"/>
      <c r="GA124" s="43"/>
      <c r="GB124" s="43"/>
      <c r="GC124" s="43"/>
      <c r="GD124" s="43"/>
      <c r="GE124" s="43"/>
      <c r="GF124" s="43"/>
      <c r="GG124" s="43"/>
      <c r="GH124" s="43"/>
    </row>
    <row r="125" spans="1:190" x14ac:dyDescent="0.1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EW125" s="43"/>
      <c r="EX125" s="43"/>
      <c r="EY125" s="43"/>
      <c r="EZ125" s="43"/>
      <c r="FA125" s="43"/>
      <c r="FB125" s="43"/>
      <c r="FC125" s="43"/>
      <c r="FD125" s="43"/>
      <c r="FE125" s="43"/>
      <c r="FF125" s="43"/>
      <c r="FG125" s="43"/>
      <c r="FH125" s="43"/>
      <c r="FI125" s="43"/>
      <c r="FJ125" s="43"/>
      <c r="FK125" s="43"/>
      <c r="FL125" s="43"/>
      <c r="FM125" s="43"/>
      <c r="FN125" s="43"/>
      <c r="FO125" s="43"/>
      <c r="FP125" s="43"/>
      <c r="FQ125" s="43"/>
      <c r="FR125" s="43"/>
      <c r="FS125" s="43"/>
      <c r="FT125" s="43"/>
      <c r="FU125" s="43"/>
      <c r="FV125" s="43"/>
      <c r="FW125" s="43"/>
      <c r="FX125" s="43"/>
      <c r="FY125" s="43"/>
      <c r="FZ125" s="43"/>
      <c r="GA125" s="43"/>
      <c r="GB125" s="43"/>
      <c r="GC125" s="43"/>
      <c r="GD125" s="43"/>
      <c r="GE125" s="43"/>
      <c r="GF125" s="43"/>
      <c r="GG125" s="43"/>
      <c r="GH125" s="43"/>
    </row>
    <row r="126" spans="1:190" x14ac:dyDescent="0.15">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row>
    <row r="127" spans="1:190" x14ac:dyDescent="0.15">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row>
    <row r="128" spans="1:190" x14ac:dyDescent="0.15">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row>
    <row r="129" spans="1:190" x14ac:dyDescent="0.15">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row>
    <row r="130" spans="1:190" x14ac:dyDescent="0.15">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row>
    <row r="131" spans="1:190" x14ac:dyDescent="0.15">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row>
    <row r="132" spans="1:190" x14ac:dyDescent="0.15">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row>
    <row r="133" spans="1:190" x14ac:dyDescent="0.15">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row>
    <row r="134" spans="1:190" x14ac:dyDescent="0.15">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EW134" s="43"/>
      <c r="EX134" s="43"/>
      <c r="EY134" s="43"/>
      <c r="EZ134" s="43"/>
      <c r="FA134" s="43"/>
      <c r="FB134" s="43"/>
      <c r="FC134" s="43"/>
      <c r="FD134" s="43"/>
      <c r="FE134" s="43"/>
      <c r="FF134" s="43"/>
      <c r="FG134" s="43"/>
      <c r="FH134" s="43"/>
      <c r="FI134" s="43"/>
      <c r="FJ134" s="43"/>
      <c r="FK134" s="43"/>
      <c r="FL134" s="43"/>
      <c r="FM134" s="43"/>
      <c r="FN134" s="43"/>
      <c r="FO134" s="43"/>
      <c r="FP134" s="43"/>
      <c r="FQ134" s="43"/>
      <c r="FR134" s="43"/>
      <c r="FS134" s="43"/>
      <c r="FT134" s="43"/>
      <c r="FU134" s="43"/>
      <c r="FV134" s="43"/>
      <c r="FW134" s="43"/>
      <c r="FX134" s="43"/>
      <c r="FY134" s="43"/>
      <c r="FZ134" s="43"/>
      <c r="GA134" s="43"/>
      <c r="GB134" s="43"/>
      <c r="GC134" s="43"/>
      <c r="GD134" s="43"/>
      <c r="GE134" s="43"/>
      <c r="GF134" s="43"/>
      <c r="GG134" s="43"/>
      <c r="GH134" s="43"/>
    </row>
    <row r="135" spans="1:190" x14ac:dyDescent="0.1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EW135" s="43"/>
      <c r="EX135" s="43"/>
      <c r="EY135" s="43"/>
      <c r="EZ135" s="43"/>
      <c r="FA135" s="43"/>
      <c r="FB135" s="43"/>
      <c r="FC135" s="43"/>
      <c r="FD135" s="43"/>
      <c r="FE135" s="43"/>
      <c r="FF135" s="43"/>
      <c r="FG135" s="43"/>
      <c r="FH135" s="43"/>
      <c r="FI135" s="43"/>
      <c r="FJ135" s="43"/>
      <c r="FK135" s="43"/>
      <c r="FL135" s="43"/>
      <c r="FM135" s="43"/>
      <c r="FN135" s="43"/>
      <c r="FO135" s="43"/>
      <c r="FP135" s="43"/>
      <c r="FQ135" s="43"/>
      <c r="FR135" s="43"/>
      <c r="FS135" s="43"/>
      <c r="FT135" s="43"/>
      <c r="FU135" s="43"/>
      <c r="FV135" s="43"/>
      <c r="FW135" s="43"/>
      <c r="FX135" s="43"/>
      <c r="FY135" s="43"/>
      <c r="FZ135" s="43"/>
      <c r="GA135" s="43"/>
      <c r="GB135" s="43"/>
      <c r="GC135" s="43"/>
      <c r="GD135" s="43"/>
      <c r="GE135" s="43"/>
      <c r="GF135" s="43"/>
      <c r="GG135" s="43"/>
      <c r="GH135" s="43"/>
    </row>
    <row r="136" spans="1:190" x14ac:dyDescent="0.15">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EW136" s="43"/>
      <c r="EX136" s="43"/>
      <c r="EY136" s="43"/>
      <c r="EZ136" s="43"/>
      <c r="FA136" s="43"/>
      <c r="FB136" s="43"/>
      <c r="FC136" s="43"/>
      <c r="FD136" s="43"/>
      <c r="FE136" s="43"/>
      <c r="FF136" s="43"/>
      <c r="FG136" s="43"/>
      <c r="FH136" s="43"/>
      <c r="FI136" s="43"/>
      <c r="FJ136" s="43"/>
      <c r="FK136" s="43"/>
      <c r="FL136" s="43"/>
      <c r="FM136" s="43"/>
      <c r="FN136" s="43"/>
      <c r="FO136" s="43"/>
      <c r="FP136" s="43"/>
      <c r="FQ136" s="43"/>
      <c r="FR136" s="43"/>
      <c r="FS136" s="43"/>
      <c r="FT136" s="43"/>
      <c r="FU136" s="43"/>
      <c r="FV136" s="43"/>
      <c r="FW136" s="43"/>
      <c r="FX136" s="43"/>
      <c r="FY136" s="43"/>
      <c r="FZ136" s="43"/>
      <c r="GA136" s="43"/>
      <c r="GB136" s="43"/>
      <c r="GC136" s="43"/>
      <c r="GD136" s="43"/>
      <c r="GE136" s="43"/>
      <c r="GF136" s="43"/>
      <c r="GG136" s="43"/>
      <c r="GH136" s="43"/>
    </row>
    <row r="137" spans="1:190" x14ac:dyDescent="0.15">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EW137" s="43"/>
      <c r="EX137" s="43"/>
      <c r="EY137" s="43"/>
      <c r="EZ137" s="43"/>
      <c r="FA137" s="43"/>
      <c r="FB137" s="43"/>
      <c r="FC137" s="43"/>
      <c r="FD137" s="43"/>
      <c r="FE137" s="43"/>
      <c r="FF137" s="43"/>
      <c r="FG137" s="43"/>
      <c r="FH137" s="43"/>
      <c r="FI137" s="43"/>
      <c r="FJ137" s="43"/>
      <c r="FK137" s="43"/>
      <c r="FL137" s="43"/>
      <c r="FM137" s="43"/>
      <c r="FN137" s="43"/>
      <c r="FO137" s="43"/>
      <c r="FP137" s="43"/>
      <c r="FQ137" s="43"/>
      <c r="FR137" s="43"/>
      <c r="FS137" s="43"/>
      <c r="FT137" s="43"/>
      <c r="FU137" s="43"/>
      <c r="FV137" s="43"/>
      <c r="FW137" s="43"/>
      <c r="FX137" s="43"/>
      <c r="FY137" s="43"/>
      <c r="FZ137" s="43"/>
      <c r="GA137" s="43"/>
      <c r="GB137" s="43"/>
      <c r="GC137" s="43"/>
      <c r="GD137" s="43"/>
      <c r="GE137" s="43"/>
      <c r="GF137" s="43"/>
      <c r="GG137" s="43"/>
      <c r="GH137" s="43"/>
    </row>
    <row r="138" spans="1:190" x14ac:dyDescent="0.15">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EW138" s="43"/>
      <c r="EX138" s="43"/>
      <c r="EY138" s="43"/>
      <c r="EZ138" s="43"/>
      <c r="FA138" s="43"/>
      <c r="FB138" s="43"/>
      <c r="FC138" s="43"/>
      <c r="FD138" s="43"/>
      <c r="FE138" s="43"/>
      <c r="FF138" s="43"/>
      <c r="FG138" s="43"/>
      <c r="FH138" s="43"/>
      <c r="FI138" s="43"/>
      <c r="FJ138" s="43"/>
      <c r="FK138" s="43"/>
      <c r="FL138" s="43"/>
      <c r="FM138" s="43"/>
      <c r="FN138" s="43"/>
      <c r="FO138" s="43"/>
      <c r="FP138" s="43"/>
      <c r="FQ138" s="43"/>
      <c r="FR138" s="43"/>
      <c r="FS138" s="43"/>
      <c r="FT138" s="43"/>
      <c r="FU138" s="43"/>
      <c r="FV138" s="43"/>
      <c r="FW138" s="43"/>
      <c r="FX138" s="43"/>
      <c r="FY138" s="43"/>
      <c r="FZ138" s="43"/>
      <c r="GA138" s="43"/>
      <c r="GB138" s="43"/>
      <c r="GC138" s="43"/>
      <c r="GD138" s="43"/>
      <c r="GE138" s="43"/>
      <c r="GF138" s="43"/>
      <c r="GG138" s="43"/>
      <c r="GH138" s="43"/>
    </row>
    <row r="139" spans="1:190" x14ac:dyDescent="0.15">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EW139" s="43"/>
      <c r="EX139" s="43"/>
      <c r="EY139" s="43"/>
      <c r="EZ139" s="43"/>
      <c r="FA139" s="43"/>
      <c r="FB139" s="43"/>
      <c r="FC139" s="43"/>
      <c r="FD139" s="43"/>
      <c r="FE139" s="43"/>
      <c r="FF139" s="43"/>
      <c r="FG139" s="43"/>
      <c r="FH139" s="43"/>
      <c r="FI139" s="43"/>
      <c r="FJ139" s="43"/>
      <c r="FK139" s="43"/>
      <c r="FL139" s="43"/>
      <c r="FM139" s="43"/>
      <c r="FN139" s="43"/>
      <c r="FO139" s="43"/>
      <c r="FP139" s="43"/>
      <c r="FQ139" s="43"/>
      <c r="FR139" s="43"/>
      <c r="FS139" s="43"/>
      <c r="FT139" s="43"/>
      <c r="FU139" s="43"/>
      <c r="FV139" s="43"/>
      <c r="FW139" s="43"/>
      <c r="FX139" s="43"/>
      <c r="FY139" s="43"/>
      <c r="FZ139" s="43"/>
      <c r="GA139" s="43"/>
      <c r="GB139" s="43"/>
      <c r="GC139" s="43"/>
      <c r="GD139" s="43"/>
      <c r="GE139" s="43"/>
      <c r="GF139" s="43"/>
      <c r="GG139" s="43"/>
      <c r="GH139" s="43"/>
    </row>
    <row r="140" spans="1:190" x14ac:dyDescent="0.15">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row>
    <row r="141" spans="1:190" x14ac:dyDescent="0.15">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row>
    <row r="142" spans="1:190" x14ac:dyDescent="0.15">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row>
    <row r="143" spans="1:190" x14ac:dyDescent="0.15">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row>
    <row r="144" spans="1:190" x14ac:dyDescent="0.15">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row>
    <row r="145" spans="1:190" x14ac:dyDescent="0.1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row>
    <row r="146" spans="1:190" x14ac:dyDescent="0.15">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row>
    <row r="147" spans="1:190" x14ac:dyDescent="0.15">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row>
    <row r="148" spans="1:190" x14ac:dyDescent="0.15">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row>
    <row r="149" spans="1:190" x14ac:dyDescent="0.15">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row>
    <row r="150" spans="1:190" x14ac:dyDescent="0.15">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row>
    <row r="151" spans="1:190" x14ac:dyDescent="0.15">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row>
    <row r="152" spans="1:190" x14ac:dyDescent="0.15">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row>
    <row r="153" spans="1:190" x14ac:dyDescent="0.15">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row>
    <row r="154" spans="1:190" x14ac:dyDescent="0.15">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row>
    <row r="155" spans="1:190" x14ac:dyDescent="0.1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row>
    <row r="156" spans="1:190" x14ac:dyDescent="0.15">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row>
  </sheetData>
  <mergeCells count="1040">
    <mergeCell ref="C28:H28"/>
    <mergeCell ref="I28:M28"/>
    <mergeCell ref="N28:R28"/>
    <mergeCell ref="S28:W28"/>
    <mergeCell ref="X28:AB28"/>
    <mergeCell ref="FY25:GC25"/>
    <mergeCell ref="FE29:FI29"/>
    <mergeCell ref="FJ29:FN29"/>
    <mergeCell ref="FO29:FS29"/>
    <mergeCell ref="EW25:EX25"/>
    <mergeCell ref="EW26:EX27"/>
    <mergeCell ref="EY27:FD27"/>
    <mergeCell ref="EM27:EQ27"/>
    <mergeCell ref="ER27:EV27"/>
    <mergeCell ref="EM28:EQ28"/>
    <mergeCell ref="ER28:EV28"/>
    <mergeCell ref="EM29:EQ29"/>
    <mergeCell ref="ER29:EV29"/>
    <mergeCell ref="BO27:BS27"/>
    <mergeCell ref="BT27:BX27"/>
    <mergeCell ref="BT29:BX29"/>
    <mergeCell ref="BJ29:BN29"/>
    <mergeCell ref="BE29:BI29"/>
    <mergeCell ref="AZ29:BD29"/>
    <mergeCell ref="AU29:AY29"/>
    <mergeCell ref="AM29:AT29"/>
    <mergeCell ref="AU25:AY25"/>
    <mergeCell ref="AZ25:BD25"/>
    <mergeCell ref="BE25:BI25"/>
    <mergeCell ref="BJ25:BN25"/>
    <mergeCell ref="CQ29:CU29"/>
    <mergeCell ref="CV29:CZ29"/>
    <mergeCell ref="EM30:EQ30"/>
    <mergeCell ref="ER30:EV30"/>
    <mergeCell ref="FE28:FI28"/>
    <mergeCell ref="FJ28:FN28"/>
    <mergeCell ref="FO28:FS28"/>
    <mergeCell ref="FT28:FX28"/>
    <mergeCell ref="FO25:FS25"/>
    <mergeCell ref="FT25:FX25"/>
    <mergeCell ref="EM25:EQ25"/>
    <mergeCell ref="ER25:EV25"/>
    <mergeCell ref="EM26:EQ26"/>
    <mergeCell ref="ER26:EV26"/>
    <mergeCell ref="EW30:FD30"/>
    <mergeCell ref="AM31:AT31"/>
    <mergeCell ref="AU30:AY30"/>
    <mergeCell ref="A28:B29"/>
    <mergeCell ref="C29:H29"/>
    <mergeCell ref="AM25:AN25"/>
    <mergeCell ref="AO25:AT25"/>
    <mergeCell ref="AM26:AN27"/>
    <mergeCell ref="AO26:AT26"/>
    <mergeCell ref="AU26:AY26"/>
    <mergeCell ref="AZ26:BD26"/>
    <mergeCell ref="BE26:BI26"/>
    <mergeCell ref="BJ26:BN26"/>
    <mergeCell ref="BO26:BS26"/>
    <mergeCell ref="BT26:BX26"/>
    <mergeCell ref="AO27:AT27"/>
    <mergeCell ref="AU27:AY27"/>
    <mergeCell ref="AZ27:BD27"/>
    <mergeCell ref="BE27:BI27"/>
    <mergeCell ref="BJ27:BN27"/>
    <mergeCell ref="A25:B26"/>
    <mergeCell ref="EM15:EQ15"/>
    <mergeCell ref="ER15:EV15"/>
    <mergeCell ref="EM16:EQ16"/>
    <mergeCell ref="ER16:EV16"/>
    <mergeCell ref="EM17:EQ17"/>
    <mergeCell ref="ER17:EV17"/>
    <mergeCell ref="EM18:EQ18"/>
    <mergeCell ref="ER18:EV18"/>
    <mergeCell ref="EM19:EQ19"/>
    <mergeCell ref="ER19:EV19"/>
    <mergeCell ref="EM20:EQ20"/>
    <mergeCell ref="ER20:EV20"/>
    <mergeCell ref="EM21:EQ21"/>
    <mergeCell ref="ER21:EV21"/>
    <mergeCell ref="BT25:BX25"/>
    <mergeCell ref="EC29:EG29"/>
    <mergeCell ref="EH29:EL29"/>
    <mergeCell ref="DK29:DR29"/>
    <mergeCell ref="DK26:DL27"/>
    <mergeCell ref="DM27:DR27"/>
    <mergeCell ref="DK25:DL25"/>
    <mergeCell ref="DX29:EB29"/>
    <mergeCell ref="EH21:EL21"/>
    <mergeCell ref="DK21:DL22"/>
    <mergeCell ref="CQ20:CU20"/>
    <mergeCell ref="CV20:CZ20"/>
    <mergeCell ref="DA20:DE20"/>
    <mergeCell ref="DF20:DJ20"/>
    <mergeCell ref="CA20:CF20"/>
    <mergeCell ref="CG20:CK20"/>
    <mergeCell ref="CL20:CP20"/>
    <mergeCell ref="CQ16:CU16"/>
    <mergeCell ref="DK39:EV39"/>
    <mergeCell ref="EW39:GH39"/>
    <mergeCell ref="A32:H32"/>
    <mergeCell ref="I32:M32"/>
    <mergeCell ref="N32:R32"/>
    <mergeCell ref="S32:W32"/>
    <mergeCell ref="X32:AB32"/>
    <mergeCell ref="AC32:AG32"/>
    <mergeCell ref="AH32:AL32"/>
    <mergeCell ref="A33:H33"/>
    <mergeCell ref="I33:M33"/>
    <mergeCell ref="N33:R33"/>
    <mergeCell ref="S33:W33"/>
    <mergeCell ref="X33:AB33"/>
    <mergeCell ref="AC33:AG33"/>
    <mergeCell ref="AH33:AL33"/>
    <mergeCell ref="A39:AL39"/>
    <mergeCell ref="BY39:DJ39"/>
    <mergeCell ref="AM39:BX39"/>
    <mergeCell ref="AU31:AY31"/>
    <mergeCell ref="AZ31:BD31"/>
    <mergeCell ref="BE31:BI31"/>
    <mergeCell ref="BJ31:BN31"/>
    <mergeCell ref="BO31:BS31"/>
    <mergeCell ref="CQ30:CU30"/>
    <mergeCell ref="BT31:BX31"/>
    <mergeCell ref="AZ30:BD30"/>
    <mergeCell ref="BE30:BI30"/>
    <mergeCell ref="BJ30:BN30"/>
    <mergeCell ref="BO30:BS30"/>
    <mergeCell ref="BT30:BX30"/>
    <mergeCell ref="CV30:CZ30"/>
    <mergeCell ref="DA30:DE30"/>
    <mergeCell ref="DF30:DJ30"/>
    <mergeCell ref="DK30:DR30"/>
    <mergeCell ref="DS29:DW29"/>
    <mergeCell ref="DF29:DJ29"/>
    <mergeCell ref="CG30:CK30"/>
    <mergeCell ref="CL30:CP30"/>
    <mergeCell ref="BY31:CF31"/>
    <mergeCell ref="GD31:GH31"/>
    <mergeCell ref="DK31:DR31"/>
    <mergeCell ref="DS30:DW30"/>
    <mergeCell ref="DX30:EB30"/>
    <mergeCell ref="EC30:EG30"/>
    <mergeCell ref="EH30:EL30"/>
    <mergeCell ref="EW31:FD31"/>
    <mergeCell ref="FE30:FI30"/>
    <mergeCell ref="FJ30:FN30"/>
    <mergeCell ref="FO30:FS30"/>
    <mergeCell ref="FT30:FX30"/>
    <mergeCell ref="FY30:GC30"/>
    <mergeCell ref="GD30:GH30"/>
    <mergeCell ref="FT29:FX29"/>
    <mergeCell ref="FY29:GC29"/>
    <mergeCell ref="FE31:FI31"/>
    <mergeCell ref="FJ31:FN31"/>
    <mergeCell ref="FO31:FS31"/>
    <mergeCell ref="FT31:FX31"/>
    <mergeCell ref="FY31:GC31"/>
    <mergeCell ref="DS31:DW31"/>
    <mergeCell ref="DX31:EB31"/>
    <mergeCell ref="EC31:EG31"/>
    <mergeCell ref="EH31:EL31"/>
    <mergeCell ref="EM31:EQ31"/>
    <mergeCell ref="ER31:EV31"/>
    <mergeCell ref="AC28:AG28"/>
    <mergeCell ref="AH28:AL28"/>
    <mergeCell ref="BY29:CF29"/>
    <mergeCell ref="CG29:CK29"/>
    <mergeCell ref="GD29:GH29"/>
    <mergeCell ref="A31:H31"/>
    <mergeCell ref="I31:M31"/>
    <mergeCell ref="N31:R31"/>
    <mergeCell ref="S31:W31"/>
    <mergeCell ref="X31:AB31"/>
    <mergeCell ref="AC31:AG31"/>
    <mergeCell ref="AH31:AL31"/>
    <mergeCell ref="BY30:CF30"/>
    <mergeCell ref="CG31:CK31"/>
    <mergeCell ref="CL31:CP31"/>
    <mergeCell ref="CQ31:CU31"/>
    <mergeCell ref="CV31:CZ31"/>
    <mergeCell ref="DA31:DE31"/>
    <mergeCell ref="DF31:DJ31"/>
    <mergeCell ref="EW29:FD29"/>
    <mergeCell ref="BO29:BS29"/>
    <mergeCell ref="I29:M29"/>
    <mergeCell ref="N29:R29"/>
    <mergeCell ref="S29:W29"/>
    <mergeCell ref="X29:AB29"/>
    <mergeCell ref="AC29:AG29"/>
    <mergeCell ref="AH29:AL29"/>
    <mergeCell ref="AM30:AT30"/>
    <mergeCell ref="CL29:CP29"/>
    <mergeCell ref="DA29:DE29"/>
    <mergeCell ref="FO26:FS26"/>
    <mergeCell ref="FT26:FX26"/>
    <mergeCell ref="FY26:GC26"/>
    <mergeCell ref="GD26:GH26"/>
    <mergeCell ref="FY28:GC28"/>
    <mergeCell ref="GD28:GH28"/>
    <mergeCell ref="DS27:DW27"/>
    <mergeCell ref="DX27:EB27"/>
    <mergeCell ref="EC27:EG27"/>
    <mergeCell ref="EH27:EL27"/>
    <mergeCell ref="FE27:FI27"/>
    <mergeCell ref="FJ27:FN27"/>
    <mergeCell ref="FO27:FS27"/>
    <mergeCell ref="FT27:FX27"/>
    <mergeCell ref="FY27:GC27"/>
    <mergeCell ref="GD27:GH27"/>
    <mergeCell ref="EH26:EL26"/>
    <mergeCell ref="EY26:FD26"/>
    <mergeCell ref="FE26:FI26"/>
    <mergeCell ref="FJ26:FN26"/>
    <mergeCell ref="DS28:DW28"/>
    <mergeCell ref="DX28:EB28"/>
    <mergeCell ref="EC28:EG28"/>
    <mergeCell ref="EH28:EL28"/>
    <mergeCell ref="C27:H27"/>
    <mergeCell ref="I27:M27"/>
    <mergeCell ref="N27:R27"/>
    <mergeCell ref="S27:W27"/>
    <mergeCell ref="X27:AB27"/>
    <mergeCell ref="AC27:AG27"/>
    <mergeCell ref="AH27:AL27"/>
    <mergeCell ref="CG27:CK27"/>
    <mergeCell ref="CL27:CP27"/>
    <mergeCell ref="CQ27:CU27"/>
    <mergeCell ref="CV27:CZ27"/>
    <mergeCell ref="DA27:DE27"/>
    <mergeCell ref="DF27:DJ27"/>
    <mergeCell ref="CA27:CF27"/>
    <mergeCell ref="GD25:GH25"/>
    <mergeCell ref="C26:H26"/>
    <mergeCell ref="I26:M26"/>
    <mergeCell ref="N26:R26"/>
    <mergeCell ref="S26:W26"/>
    <mergeCell ref="X26:AB26"/>
    <mergeCell ref="AC26:AG26"/>
    <mergeCell ref="AH26:AL26"/>
    <mergeCell ref="DS25:DW25"/>
    <mergeCell ref="DX25:EB25"/>
    <mergeCell ref="EC25:EG25"/>
    <mergeCell ref="EH25:EL25"/>
    <mergeCell ref="EY25:FD25"/>
    <mergeCell ref="FE25:FI25"/>
    <mergeCell ref="FJ25:FN25"/>
    <mergeCell ref="DS26:DW26"/>
    <mergeCell ref="DX26:EB26"/>
    <mergeCell ref="EC26:EG26"/>
    <mergeCell ref="BO24:BS24"/>
    <mergeCell ref="BT24:BX24"/>
    <mergeCell ref="CA26:CF26"/>
    <mergeCell ref="CG26:CK26"/>
    <mergeCell ref="CL26:CP26"/>
    <mergeCell ref="CQ26:CU26"/>
    <mergeCell ref="CV26:CZ26"/>
    <mergeCell ref="DA26:DE26"/>
    <mergeCell ref="DF26:DJ26"/>
    <mergeCell ref="DM26:DR26"/>
    <mergeCell ref="CA25:CF25"/>
    <mergeCell ref="CG25:CK25"/>
    <mergeCell ref="CL25:CP25"/>
    <mergeCell ref="CQ25:CU25"/>
    <mergeCell ref="CV25:CZ25"/>
    <mergeCell ref="DA25:DE25"/>
    <mergeCell ref="DF25:DJ25"/>
    <mergeCell ref="DM25:DR25"/>
    <mergeCell ref="FT23:FX23"/>
    <mergeCell ref="FY23:GC23"/>
    <mergeCell ref="GD23:GH23"/>
    <mergeCell ref="EH24:EL24"/>
    <mergeCell ref="EY24:FD24"/>
    <mergeCell ref="FE24:FI24"/>
    <mergeCell ref="FJ24:FN24"/>
    <mergeCell ref="FO24:FS24"/>
    <mergeCell ref="FT24:FX24"/>
    <mergeCell ref="FY24:GC24"/>
    <mergeCell ref="GD24:GH24"/>
    <mergeCell ref="EM24:EQ24"/>
    <mergeCell ref="ER24:EV24"/>
    <mergeCell ref="C25:H25"/>
    <mergeCell ref="I25:M25"/>
    <mergeCell ref="N25:R25"/>
    <mergeCell ref="S25:W25"/>
    <mergeCell ref="X25:AB25"/>
    <mergeCell ref="AC25:AG25"/>
    <mergeCell ref="AH25:AL25"/>
    <mergeCell ref="AM23:AN24"/>
    <mergeCell ref="AO23:AT23"/>
    <mergeCell ref="AU23:AY23"/>
    <mergeCell ref="AZ23:BD23"/>
    <mergeCell ref="BE23:BI23"/>
    <mergeCell ref="BJ23:BN23"/>
    <mergeCell ref="BO23:BS23"/>
    <mergeCell ref="BT23:BX23"/>
    <mergeCell ref="BY25:BZ25"/>
    <mergeCell ref="I23:M23"/>
    <mergeCell ref="N23:R23"/>
    <mergeCell ref="S23:W23"/>
    <mergeCell ref="A27:B27"/>
    <mergeCell ref="EM23:EQ23"/>
    <mergeCell ref="ER23:EV23"/>
    <mergeCell ref="C24:H24"/>
    <mergeCell ref="I24:M24"/>
    <mergeCell ref="N24:R24"/>
    <mergeCell ref="S24:W24"/>
    <mergeCell ref="X24:AB24"/>
    <mergeCell ref="AC24:AG24"/>
    <mergeCell ref="AH24:AL24"/>
    <mergeCell ref="CA24:CF24"/>
    <mergeCell ref="CG24:CK24"/>
    <mergeCell ref="CL24:CP24"/>
    <mergeCell ref="CQ24:CU24"/>
    <mergeCell ref="CV24:CZ24"/>
    <mergeCell ref="DA24:DE24"/>
    <mergeCell ref="DF24:DJ24"/>
    <mergeCell ref="DM24:DR24"/>
    <mergeCell ref="DS24:DW24"/>
    <mergeCell ref="DM23:DR23"/>
    <mergeCell ref="DF23:DJ23"/>
    <mergeCell ref="DK23:DL24"/>
    <mergeCell ref="AO24:AT24"/>
    <mergeCell ref="BY26:BZ27"/>
    <mergeCell ref="X23:AB23"/>
    <mergeCell ref="AC23:AG23"/>
    <mergeCell ref="AH23:AL23"/>
    <mergeCell ref="BO25:BS25"/>
    <mergeCell ref="AU24:AY24"/>
    <mergeCell ref="AZ24:BD24"/>
    <mergeCell ref="BE24:BI24"/>
    <mergeCell ref="BJ24:BN24"/>
    <mergeCell ref="A21:B22"/>
    <mergeCell ref="EC21:EG21"/>
    <mergeCell ref="EW23:EX24"/>
    <mergeCell ref="EY23:FD23"/>
    <mergeCell ref="FE23:FI23"/>
    <mergeCell ref="FJ23:FN23"/>
    <mergeCell ref="FO23:FS23"/>
    <mergeCell ref="AO22:AT22"/>
    <mergeCell ref="AU22:AY22"/>
    <mergeCell ref="AZ22:BD22"/>
    <mergeCell ref="BE22:BI22"/>
    <mergeCell ref="BJ22:BN22"/>
    <mergeCell ref="BO22:BS22"/>
    <mergeCell ref="BT22:BX22"/>
    <mergeCell ref="DX24:EB24"/>
    <mergeCell ref="EC24:EG24"/>
    <mergeCell ref="DS23:DW23"/>
    <mergeCell ref="DX23:EB23"/>
    <mergeCell ref="EC23:EG23"/>
    <mergeCell ref="EH23:EL23"/>
    <mergeCell ref="A23:B24"/>
    <mergeCell ref="C23:H23"/>
    <mergeCell ref="BY23:BZ24"/>
    <mergeCell ref="FJ21:FN21"/>
    <mergeCell ref="FO21:FS21"/>
    <mergeCell ref="CA23:CF23"/>
    <mergeCell ref="CG23:CK23"/>
    <mergeCell ref="CL23:CP23"/>
    <mergeCell ref="CQ23:CU23"/>
    <mergeCell ref="CV23:CZ23"/>
    <mergeCell ref="DA23:DE23"/>
    <mergeCell ref="DF21:DJ21"/>
    <mergeCell ref="FT21:FX21"/>
    <mergeCell ref="FY21:GC21"/>
    <mergeCell ref="GD21:GH21"/>
    <mergeCell ref="C22:H22"/>
    <mergeCell ref="I22:M22"/>
    <mergeCell ref="N22:R22"/>
    <mergeCell ref="S22:W22"/>
    <mergeCell ref="X22:AB22"/>
    <mergeCell ref="AC22:AG22"/>
    <mergeCell ref="AH22:AL22"/>
    <mergeCell ref="EC22:EG22"/>
    <mergeCell ref="EH22:EL22"/>
    <mergeCell ref="EY22:FD22"/>
    <mergeCell ref="FE22:FI22"/>
    <mergeCell ref="FJ22:FN22"/>
    <mergeCell ref="FO22:FS22"/>
    <mergeCell ref="FT22:FX22"/>
    <mergeCell ref="FY22:GC22"/>
    <mergeCell ref="GD22:GH22"/>
    <mergeCell ref="EM22:EQ22"/>
    <mergeCell ref="C21:H21"/>
    <mergeCell ref="I21:M21"/>
    <mergeCell ref="N21:R21"/>
    <mergeCell ref="S21:W21"/>
    <mergeCell ref="X21:AB21"/>
    <mergeCell ref="AC21:AG21"/>
    <mergeCell ref="AH21:AL21"/>
    <mergeCell ref="CA22:CF22"/>
    <mergeCell ref="CG22:CK22"/>
    <mergeCell ref="CL22:CP22"/>
    <mergeCell ref="CQ21:CU21"/>
    <mergeCell ref="CV21:CZ21"/>
    <mergeCell ref="AM21:AN22"/>
    <mergeCell ref="AO21:AT21"/>
    <mergeCell ref="AU21:AY21"/>
    <mergeCell ref="AZ21:BD21"/>
    <mergeCell ref="BE21:BI21"/>
    <mergeCell ref="BJ21:BN21"/>
    <mergeCell ref="BO21:BS21"/>
    <mergeCell ref="BT21:BX21"/>
    <mergeCell ref="BY21:BZ22"/>
    <mergeCell ref="CA21:CF21"/>
    <mergeCell ref="CG21:CK21"/>
    <mergeCell ref="CL21:CP21"/>
    <mergeCell ref="AO20:AT20"/>
    <mergeCell ref="AU20:AY20"/>
    <mergeCell ref="AZ20:BD20"/>
    <mergeCell ref="BE20:BI20"/>
    <mergeCell ref="BJ20:BN20"/>
    <mergeCell ref="BO20:BS20"/>
    <mergeCell ref="BT20:BX20"/>
    <mergeCell ref="EY21:FD21"/>
    <mergeCell ref="FE21:FI21"/>
    <mergeCell ref="CQ22:CU22"/>
    <mergeCell ref="CV22:CZ22"/>
    <mergeCell ref="DA22:DE22"/>
    <mergeCell ref="DF22:DJ22"/>
    <mergeCell ref="DM22:DR22"/>
    <mergeCell ref="DS22:DW22"/>
    <mergeCell ref="DX22:EB22"/>
    <mergeCell ref="DM21:DR21"/>
    <mergeCell ref="DS21:DW21"/>
    <mergeCell ref="DX21:EB21"/>
    <mergeCell ref="DM20:DR20"/>
    <mergeCell ref="DS20:DW20"/>
    <mergeCell ref="DX20:EB20"/>
    <mergeCell ref="ER22:EV22"/>
    <mergeCell ref="EC20:EG20"/>
    <mergeCell ref="EH20:EL20"/>
    <mergeCell ref="EY20:FD20"/>
    <mergeCell ref="FE20:FI20"/>
    <mergeCell ref="EW19:EX20"/>
    <mergeCell ref="EY19:FD19"/>
    <mergeCell ref="FE19:FI19"/>
    <mergeCell ref="CQ19:CU19"/>
    <mergeCell ref="CV19:CZ19"/>
    <mergeCell ref="DA19:DE19"/>
    <mergeCell ref="DF19:DJ19"/>
    <mergeCell ref="DK19:DL20"/>
    <mergeCell ref="EW21:EX22"/>
    <mergeCell ref="EC19:EG19"/>
    <mergeCell ref="EH19:EL19"/>
    <mergeCell ref="DA21:DE21"/>
    <mergeCell ref="FJ19:FN19"/>
    <mergeCell ref="FO19:FS19"/>
    <mergeCell ref="FT19:FX19"/>
    <mergeCell ref="FY19:GC19"/>
    <mergeCell ref="GD19:GH19"/>
    <mergeCell ref="FJ20:FN20"/>
    <mergeCell ref="FO20:FS20"/>
    <mergeCell ref="FT20:FX20"/>
    <mergeCell ref="FY20:GC20"/>
    <mergeCell ref="GD20:GH20"/>
    <mergeCell ref="A19:B20"/>
    <mergeCell ref="C19:H19"/>
    <mergeCell ref="I19:M19"/>
    <mergeCell ref="N19:R19"/>
    <mergeCell ref="S19:W19"/>
    <mergeCell ref="X19:AB19"/>
    <mergeCell ref="AC19:AG19"/>
    <mergeCell ref="AH19:AL19"/>
    <mergeCell ref="CA19:CF19"/>
    <mergeCell ref="CG19:CK19"/>
    <mergeCell ref="CL19:CP19"/>
    <mergeCell ref="AM19:AN20"/>
    <mergeCell ref="AO19:AT19"/>
    <mergeCell ref="AU19:AY19"/>
    <mergeCell ref="AZ19:BD19"/>
    <mergeCell ref="BE19:BI19"/>
    <mergeCell ref="BJ19:BN19"/>
    <mergeCell ref="BO19:BS19"/>
    <mergeCell ref="BT19:BX19"/>
    <mergeCell ref="DM19:DR19"/>
    <mergeCell ref="DS19:DW19"/>
    <mergeCell ref="DX19:EB19"/>
    <mergeCell ref="AM17:AN18"/>
    <mergeCell ref="AO17:AT17"/>
    <mergeCell ref="AU17:AY17"/>
    <mergeCell ref="AZ17:BD17"/>
    <mergeCell ref="BE17:BI17"/>
    <mergeCell ref="BJ17:BN17"/>
    <mergeCell ref="BO17:BS17"/>
    <mergeCell ref="BT17:BX17"/>
    <mergeCell ref="BY19:BZ20"/>
    <mergeCell ref="A17:B18"/>
    <mergeCell ref="C17:H17"/>
    <mergeCell ref="I17:M17"/>
    <mergeCell ref="N17:R17"/>
    <mergeCell ref="S17:W17"/>
    <mergeCell ref="X17:AB17"/>
    <mergeCell ref="AC17:AG17"/>
    <mergeCell ref="AH17:AL17"/>
    <mergeCell ref="C20:H20"/>
    <mergeCell ref="I20:M20"/>
    <mergeCell ref="N20:R20"/>
    <mergeCell ref="S20:W20"/>
    <mergeCell ref="X20:AB20"/>
    <mergeCell ref="AC20:AG20"/>
    <mergeCell ref="AH20:AL20"/>
    <mergeCell ref="BY17:BZ18"/>
    <mergeCell ref="FO17:FS17"/>
    <mergeCell ref="FT17:FX17"/>
    <mergeCell ref="FY17:GC17"/>
    <mergeCell ref="GD17:GH17"/>
    <mergeCell ref="C18:H18"/>
    <mergeCell ref="I18:M18"/>
    <mergeCell ref="N18:R18"/>
    <mergeCell ref="S18:W18"/>
    <mergeCell ref="X18:AB18"/>
    <mergeCell ref="AC18:AG18"/>
    <mergeCell ref="AH18:AL18"/>
    <mergeCell ref="CA18:CF18"/>
    <mergeCell ref="CG18:CK18"/>
    <mergeCell ref="CL18:CP18"/>
    <mergeCell ref="CQ18:CU18"/>
    <mergeCell ref="CV18:CZ18"/>
    <mergeCell ref="DA18:DE18"/>
    <mergeCell ref="DF18:DJ18"/>
    <mergeCell ref="DM18:DR18"/>
    <mergeCell ref="FO18:FS18"/>
    <mergeCell ref="FT18:FX18"/>
    <mergeCell ref="FY18:GC18"/>
    <mergeCell ref="GD18:GH18"/>
    <mergeCell ref="CA17:CF17"/>
    <mergeCell ref="CG17:CK17"/>
    <mergeCell ref="CL17:CP17"/>
    <mergeCell ref="CQ17:CU17"/>
    <mergeCell ref="AO18:AT18"/>
    <mergeCell ref="AU18:AY18"/>
    <mergeCell ref="AZ18:BD18"/>
    <mergeCell ref="BE18:BI18"/>
    <mergeCell ref="BJ18:BN18"/>
    <mergeCell ref="CV17:CZ17"/>
    <mergeCell ref="DA17:DE17"/>
    <mergeCell ref="DF17:DJ17"/>
    <mergeCell ref="DK17:DL18"/>
    <mergeCell ref="DM17:DR17"/>
    <mergeCell ref="DS17:DW17"/>
    <mergeCell ref="DX17:EB17"/>
    <mergeCell ref="EC17:EG17"/>
    <mergeCell ref="BO18:BS18"/>
    <mergeCell ref="BT18:BX18"/>
    <mergeCell ref="EH17:EL17"/>
    <mergeCell ref="EW17:EX18"/>
    <mergeCell ref="EY17:FD17"/>
    <mergeCell ref="FE17:FI17"/>
    <mergeCell ref="FJ17:FN17"/>
    <mergeCell ref="DS18:DW18"/>
    <mergeCell ref="DX18:EB18"/>
    <mergeCell ref="EC18:EG18"/>
    <mergeCell ref="EH18:EL18"/>
    <mergeCell ref="EY18:FD18"/>
    <mergeCell ref="FE18:FI18"/>
    <mergeCell ref="FJ18:FN18"/>
    <mergeCell ref="FY16:GC16"/>
    <mergeCell ref="GD16:GH16"/>
    <mergeCell ref="C16:H16"/>
    <mergeCell ref="I16:M16"/>
    <mergeCell ref="N16:R16"/>
    <mergeCell ref="S16:W16"/>
    <mergeCell ref="X16:AB16"/>
    <mergeCell ref="AC16:AG16"/>
    <mergeCell ref="AH16:AL16"/>
    <mergeCell ref="AM15:AN16"/>
    <mergeCell ref="AO15:AT15"/>
    <mergeCell ref="AU15:AY15"/>
    <mergeCell ref="AZ15:BD15"/>
    <mergeCell ref="BE15:BI15"/>
    <mergeCell ref="BJ15:BN15"/>
    <mergeCell ref="BO15:BS15"/>
    <mergeCell ref="BT15:BX15"/>
    <mergeCell ref="EW15:EX16"/>
    <mergeCell ref="EY15:FD15"/>
    <mergeCell ref="FE15:FI15"/>
    <mergeCell ref="FJ15:FN15"/>
    <mergeCell ref="CV16:CZ16"/>
    <mergeCell ref="DA16:DE16"/>
    <mergeCell ref="DF16:DJ16"/>
    <mergeCell ref="DM16:DR16"/>
    <mergeCell ref="DS16:DW16"/>
    <mergeCell ref="DX16:EB16"/>
    <mergeCell ref="EC16:EG16"/>
    <mergeCell ref="EH16:EL16"/>
    <mergeCell ref="EY16:FD16"/>
    <mergeCell ref="FE16:FI16"/>
    <mergeCell ref="FJ16:FN16"/>
    <mergeCell ref="FO16:FS16"/>
    <mergeCell ref="FT16:FX16"/>
    <mergeCell ref="DK15:DL16"/>
    <mergeCell ref="DM15:DR15"/>
    <mergeCell ref="DS15:DW15"/>
    <mergeCell ref="EC13:EG13"/>
    <mergeCell ref="AO14:AT14"/>
    <mergeCell ref="AU14:AY14"/>
    <mergeCell ref="AZ14:BD14"/>
    <mergeCell ref="BE14:BI14"/>
    <mergeCell ref="BJ14:BN14"/>
    <mergeCell ref="BO14:BS14"/>
    <mergeCell ref="BT14:BX14"/>
    <mergeCell ref="CA16:CF16"/>
    <mergeCell ref="CG16:CK16"/>
    <mergeCell ref="CL16:CP16"/>
    <mergeCell ref="DX15:EB15"/>
    <mergeCell ref="EC15:EG15"/>
    <mergeCell ref="EH15:EL15"/>
    <mergeCell ref="DK13:DL14"/>
    <mergeCell ref="DM13:DR13"/>
    <mergeCell ref="DS13:DW13"/>
    <mergeCell ref="DX13:EB13"/>
    <mergeCell ref="FO15:FS15"/>
    <mergeCell ref="FT15:FX15"/>
    <mergeCell ref="AO16:AT16"/>
    <mergeCell ref="AU16:AY16"/>
    <mergeCell ref="AZ16:BD16"/>
    <mergeCell ref="BE16:BI16"/>
    <mergeCell ref="BJ16:BN16"/>
    <mergeCell ref="BO16:BS16"/>
    <mergeCell ref="BT16:BX16"/>
    <mergeCell ref="FY15:GC15"/>
    <mergeCell ref="GD15:GH15"/>
    <mergeCell ref="A15:B16"/>
    <mergeCell ref="C15:H15"/>
    <mergeCell ref="I15:M15"/>
    <mergeCell ref="N15:R15"/>
    <mergeCell ref="S15:W15"/>
    <mergeCell ref="X15:AB15"/>
    <mergeCell ref="AC15:AG15"/>
    <mergeCell ref="AH15:AL15"/>
    <mergeCell ref="AM13:AN14"/>
    <mergeCell ref="AO13:AT13"/>
    <mergeCell ref="AU13:AY13"/>
    <mergeCell ref="AZ13:BD13"/>
    <mergeCell ref="BE13:BI13"/>
    <mergeCell ref="BJ13:BN13"/>
    <mergeCell ref="BO13:BS13"/>
    <mergeCell ref="BT13:BX13"/>
    <mergeCell ref="BY15:BZ16"/>
    <mergeCell ref="CA15:CF15"/>
    <mergeCell ref="CG15:CK15"/>
    <mergeCell ref="CL15:CP15"/>
    <mergeCell ref="CQ15:CU15"/>
    <mergeCell ref="CV15:CZ15"/>
    <mergeCell ref="DA15:DE15"/>
    <mergeCell ref="DF15:DJ15"/>
    <mergeCell ref="EY13:FD13"/>
    <mergeCell ref="FE13:FI13"/>
    <mergeCell ref="FJ13:FN13"/>
    <mergeCell ref="FO13:FS13"/>
    <mergeCell ref="FT13:FX13"/>
    <mergeCell ref="FY13:GC13"/>
    <mergeCell ref="GD13:GH13"/>
    <mergeCell ref="C14:H14"/>
    <mergeCell ref="I14:M14"/>
    <mergeCell ref="N14:R14"/>
    <mergeCell ref="S14:W14"/>
    <mergeCell ref="X14:AB14"/>
    <mergeCell ref="AC14:AG14"/>
    <mergeCell ref="AH14:AL14"/>
    <mergeCell ref="EC14:EG14"/>
    <mergeCell ref="EH14:EL14"/>
    <mergeCell ref="EY14:FD14"/>
    <mergeCell ref="FE14:FI14"/>
    <mergeCell ref="FJ14:FN14"/>
    <mergeCell ref="FO14:FS14"/>
    <mergeCell ref="FT14:FX14"/>
    <mergeCell ref="FY14:GC14"/>
    <mergeCell ref="GD14:GH14"/>
    <mergeCell ref="CA13:CF13"/>
    <mergeCell ref="CG13:CK13"/>
    <mergeCell ref="CL13:CP13"/>
    <mergeCell ref="CQ13:CU13"/>
    <mergeCell ref="CV13:CZ13"/>
    <mergeCell ref="DA13:DE13"/>
    <mergeCell ref="DF13:DJ13"/>
    <mergeCell ref="CA14:CF14"/>
    <mergeCell ref="CG14:CK14"/>
    <mergeCell ref="EM13:EQ13"/>
    <mergeCell ref="ER13:EV13"/>
    <mergeCell ref="EM14:EQ14"/>
    <mergeCell ref="ER14:EV14"/>
    <mergeCell ref="C12:H12"/>
    <mergeCell ref="I12:M12"/>
    <mergeCell ref="N12:R12"/>
    <mergeCell ref="S12:W12"/>
    <mergeCell ref="X12:AB12"/>
    <mergeCell ref="AC12:AG12"/>
    <mergeCell ref="AH12:AL12"/>
    <mergeCell ref="A11:B12"/>
    <mergeCell ref="C11:H11"/>
    <mergeCell ref="I11:M11"/>
    <mergeCell ref="N11:R11"/>
    <mergeCell ref="S11:W11"/>
    <mergeCell ref="X11:AB11"/>
    <mergeCell ref="AC11:AG11"/>
    <mergeCell ref="AH11:AL11"/>
    <mergeCell ref="EH13:EL13"/>
    <mergeCell ref="EW13:EX14"/>
    <mergeCell ref="AO12:AT12"/>
    <mergeCell ref="AU12:AY12"/>
    <mergeCell ref="AZ12:BD12"/>
    <mergeCell ref="BE12:BI12"/>
    <mergeCell ref="BJ12:BN12"/>
    <mergeCell ref="BO12:BS12"/>
    <mergeCell ref="BT12:BX12"/>
    <mergeCell ref="CL14:CP14"/>
    <mergeCell ref="CQ14:CU14"/>
    <mergeCell ref="CV14:CZ14"/>
    <mergeCell ref="DA14:DE14"/>
    <mergeCell ref="DF14:DJ14"/>
    <mergeCell ref="DM14:DR14"/>
    <mergeCell ref="DS14:DW14"/>
    <mergeCell ref="DX14:EB14"/>
    <mergeCell ref="CA12:CF12"/>
    <mergeCell ref="CG12:CK12"/>
    <mergeCell ref="CL12:CP12"/>
    <mergeCell ref="CQ12:CU12"/>
    <mergeCell ref="CV12:CZ12"/>
    <mergeCell ref="DA12:DE12"/>
    <mergeCell ref="DF12:DJ12"/>
    <mergeCell ref="DM12:DR12"/>
    <mergeCell ref="DS12:DW12"/>
    <mergeCell ref="DX12:EB12"/>
    <mergeCell ref="DM11:DR11"/>
    <mergeCell ref="DS11:DW11"/>
    <mergeCell ref="DX11:EB11"/>
    <mergeCell ref="DS10:DW10"/>
    <mergeCell ref="DX10:EB10"/>
    <mergeCell ref="A13:B14"/>
    <mergeCell ref="C13:H13"/>
    <mergeCell ref="I13:M13"/>
    <mergeCell ref="N13:R13"/>
    <mergeCell ref="S13:W13"/>
    <mergeCell ref="X13:AB13"/>
    <mergeCell ref="AC13:AG13"/>
    <mergeCell ref="AH13:AL13"/>
    <mergeCell ref="AM11:AN12"/>
    <mergeCell ref="AO11:AT11"/>
    <mergeCell ref="AU11:AY11"/>
    <mergeCell ref="AZ11:BD11"/>
    <mergeCell ref="BE11:BI11"/>
    <mergeCell ref="BJ11:BN11"/>
    <mergeCell ref="BO11:BS11"/>
    <mergeCell ref="BT11:BX11"/>
    <mergeCell ref="BY13:BZ14"/>
    <mergeCell ref="EC12:EG12"/>
    <mergeCell ref="EH12:EL12"/>
    <mergeCell ref="EY12:FD12"/>
    <mergeCell ref="FE12:FI12"/>
    <mergeCell ref="EW11:EX12"/>
    <mergeCell ref="EY11:FD11"/>
    <mergeCell ref="FE11:FI11"/>
    <mergeCell ref="FJ11:FN11"/>
    <mergeCell ref="FO11:FS11"/>
    <mergeCell ref="FT11:FX11"/>
    <mergeCell ref="FY11:GC11"/>
    <mergeCell ref="GD11:GH11"/>
    <mergeCell ref="FJ12:FN12"/>
    <mergeCell ref="FO12:FS12"/>
    <mergeCell ref="FT12:FX12"/>
    <mergeCell ref="FY12:GC12"/>
    <mergeCell ref="GD12:GH12"/>
    <mergeCell ref="EM11:EQ11"/>
    <mergeCell ref="ER11:EV11"/>
    <mergeCell ref="EM12:EQ12"/>
    <mergeCell ref="ER12:EV12"/>
    <mergeCell ref="EC11:EG11"/>
    <mergeCell ref="EH11:EL11"/>
    <mergeCell ref="AM9:AN10"/>
    <mergeCell ref="AO9:AT9"/>
    <mergeCell ref="AU9:AY9"/>
    <mergeCell ref="AZ9:BD9"/>
    <mergeCell ref="BE9:BI9"/>
    <mergeCell ref="BJ9:BN9"/>
    <mergeCell ref="BO9:BS9"/>
    <mergeCell ref="BT9:BX9"/>
    <mergeCell ref="BY11:BZ12"/>
    <mergeCell ref="CA11:CF11"/>
    <mergeCell ref="CG11:CK11"/>
    <mergeCell ref="CL11:CP11"/>
    <mergeCell ref="CQ11:CU11"/>
    <mergeCell ref="CV11:CZ11"/>
    <mergeCell ref="DA11:DE11"/>
    <mergeCell ref="DF11:DJ11"/>
    <mergeCell ref="DK11:DL12"/>
    <mergeCell ref="CA9:CF9"/>
    <mergeCell ref="CG9:CK9"/>
    <mergeCell ref="CL9:CP9"/>
    <mergeCell ref="CQ9:CU9"/>
    <mergeCell ref="CV9:CZ9"/>
    <mergeCell ref="DA9:DE9"/>
    <mergeCell ref="DF9:DJ9"/>
    <mergeCell ref="DK9:DL10"/>
    <mergeCell ref="AO10:AT10"/>
    <mergeCell ref="AU10:AY10"/>
    <mergeCell ref="AZ10:BD10"/>
    <mergeCell ref="BE10:BI10"/>
    <mergeCell ref="BJ10:BN10"/>
    <mergeCell ref="BO10:BS10"/>
    <mergeCell ref="BT10:BX10"/>
    <mergeCell ref="FO9:FS9"/>
    <mergeCell ref="FT9:FX9"/>
    <mergeCell ref="FY9:GC9"/>
    <mergeCell ref="GD9:GH9"/>
    <mergeCell ref="C10:H10"/>
    <mergeCell ref="I10:M10"/>
    <mergeCell ref="N10:R10"/>
    <mergeCell ref="S10:W10"/>
    <mergeCell ref="X10:AB10"/>
    <mergeCell ref="AC10:AG10"/>
    <mergeCell ref="AH10:AL10"/>
    <mergeCell ref="CA10:CF10"/>
    <mergeCell ref="CG10:CK10"/>
    <mergeCell ref="CL10:CP10"/>
    <mergeCell ref="CQ10:CU10"/>
    <mergeCell ref="CV10:CZ10"/>
    <mergeCell ref="DA10:DE10"/>
    <mergeCell ref="DF10:DJ10"/>
    <mergeCell ref="DM10:DR10"/>
    <mergeCell ref="FO10:FS10"/>
    <mergeCell ref="FT10:FX10"/>
    <mergeCell ref="FY10:GC10"/>
    <mergeCell ref="GD10:GH10"/>
    <mergeCell ref="DM9:DR9"/>
    <mergeCell ref="DS9:DW9"/>
    <mergeCell ref="DX9:EB9"/>
    <mergeCell ref="EC9:EG9"/>
    <mergeCell ref="EH9:EL9"/>
    <mergeCell ref="EW9:EX10"/>
    <mergeCell ref="EY9:FD9"/>
    <mergeCell ref="FE9:FI9"/>
    <mergeCell ref="FJ9:FN9"/>
    <mergeCell ref="EC10:EG10"/>
    <mergeCell ref="EH10:EL10"/>
    <mergeCell ref="EY10:FD10"/>
    <mergeCell ref="FE10:FI10"/>
    <mergeCell ref="FJ10:FN10"/>
    <mergeCell ref="EM9:EQ9"/>
    <mergeCell ref="ER9:EV9"/>
    <mergeCell ref="EM10:EQ10"/>
    <mergeCell ref="ER10:EV10"/>
    <mergeCell ref="FO8:FS8"/>
    <mergeCell ref="FT8:FX8"/>
    <mergeCell ref="FY8:GC8"/>
    <mergeCell ref="GD8:GH8"/>
    <mergeCell ref="EM8:EQ8"/>
    <mergeCell ref="ER8:EV8"/>
    <mergeCell ref="A9:B10"/>
    <mergeCell ref="C9:H9"/>
    <mergeCell ref="I9:M9"/>
    <mergeCell ref="N9:R9"/>
    <mergeCell ref="S9:W9"/>
    <mergeCell ref="X9:AB9"/>
    <mergeCell ref="AC9:AG9"/>
    <mergeCell ref="AH9:AL9"/>
    <mergeCell ref="AM7:AN8"/>
    <mergeCell ref="AO7:AT7"/>
    <mergeCell ref="AU7:AY7"/>
    <mergeCell ref="AZ7:BD7"/>
    <mergeCell ref="BE7:BI7"/>
    <mergeCell ref="BJ7:BN7"/>
    <mergeCell ref="BO7:BS7"/>
    <mergeCell ref="BT7:BX7"/>
    <mergeCell ref="BY9:BZ10"/>
    <mergeCell ref="FO7:FS7"/>
    <mergeCell ref="FT7:FX7"/>
    <mergeCell ref="FY7:GC7"/>
    <mergeCell ref="GD7:GH7"/>
    <mergeCell ref="EM7:EQ7"/>
    <mergeCell ref="ER7:EV7"/>
    <mergeCell ref="C8:H8"/>
    <mergeCell ref="I8:M8"/>
    <mergeCell ref="N8:R8"/>
    <mergeCell ref="S8:W8"/>
    <mergeCell ref="X8:AB8"/>
    <mergeCell ref="AC8:AG8"/>
    <mergeCell ref="AH8:AL8"/>
    <mergeCell ref="CA8:CF8"/>
    <mergeCell ref="CG8:CK8"/>
    <mergeCell ref="CL8:CP8"/>
    <mergeCell ref="CQ8:CU8"/>
    <mergeCell ref="CV8:CZ8"/>
    <mergeCell ref="DA8:DE8"/>
    <mergeCell ref="DF8:DJ8"/>
    <mergeCell ref="DM8:DR8"/>
    <mergeCell ref="DS8:DW8"/>
    <mergeCell ref="CA7:CF7"/>
    <mergeCell ref="CG7:CK7"/>
    <mergeCell ref="CL7:CP7"/>
    <mergeCell ref="CQ7:CU7"/>
    <mergeCell ref="CV7:CZ7"/>
    <mergeCell ref="DA7:DE7"/>
    <mergeCell ref="DF7:DJ7"/>
    <mergeCell ref="DK7:DL8"/>
    <mergeCell ref="DM7:DR7"/>
    <mergeCell ref="DS7:DW7"/>
    <mergeCell ref="EY7:FD7"/>
    <mergeCell ref="FE7:FI7"/>
    <mergeCell ref="FJ7:FN7"/>
    <mergeCell ref="DX8:EB8"/>
    <mergeCell ref="EC8:EG8"/>
    <mergeCell ref="EH8:EL8"/>
    <mergeCell ref="EY8:FD8"/>
    <mergeCell ref="FE8:FI8"/>
    <mergeCell ref="FJ8:FN8"/>
    <mergeCell ref="A7:B8"/>
    <mergeCell ref="C7:H7"/>
    <mergeCell ref="I7:M7"/>
    <mergeCell ref="N7:R7"/>
    <mergeCell ref="S7:W7"/>
    <mergeCell ref="X7:AB7"/>
    <mergeCell ref="AC7:AG7"/>
    <mergeCell ref="AH7:AL7"/>
    <mergeCell ref="BY7:BZ8"/>
    <mergeCell ref="AZ6:BD6"/>
    <mergeCell ref="BE6:BI6"/>
    <mergeCell ref="BJ6:BN6"/>
    <mergeCell ref="BO6:BS6"/>
    <mergeCell ref="BT6:BX6"/>
    <mergeCell ref="AO8:AT8"/>
    <mergeCell ref="AU8:AY8"/>
    <mergeCell ref="AZ8:BD8"/>
    <mergeCell ref="BE8:BI8"/>
    <mergeCell ref="BJ8:BN8"/>
    <mergeCell ref="BO8:BS8"/>
    <mergeCell ref="BT8:BX8"/>
    <mergeCell ref="DX7:EB7"/>
    <mergeCell ref="EC7:EG7"/>
    <mergeCell ref="EW5:EX6"/>
    <mergeCell ref="EH7:EL7"/>
    <mergeCell ref="EW7:EX8"/>
    <mergeCell ref="EY5:FD5"/>
    <mergeCell ref="FE5:FI5"/>
    <mergeCell ref="FJ5:FN5"/>
    <mergeCell ref="FO5:FS5"/>
    <mergeCell ref="FT5:FX5"/>
    <mergeCell ref="I6:M6"/>
    <mergeCell ref="N6:R6"/>
    <mergeCell ref="S6:W6"/>
    <mergeCell ref="X6:AB6"/>
    <mergeCell ref="AC6:AG6"/>
    <mergeCell ref="AH6:AL6"/>
    <mergeCell ref="CA6:CF6"/>
    <mergeCell ref="CG6:CK6"/>
    <mergeCell ref="CL6:CP6"/>
    <mergeCell ref="CQ6:CU6"/>
    <mergeCell ref="CV6:CZ6"/>
    <mergeCell ref="DA6:DE6"/>
    <mergeCell ref="DF6:DJ6"/>
    <mergeCell ref="DM6:DR6"/>
    <mergeCell ref="DS6:DW6"/>
    <mergeCell ref="DX6:EB6"/>
    <mergeCell ref="EC6:EG6"/>
    <mergeCell ref="AM5:AN6"/>
    <mergeCell ref="AO5:AT5"/>
    <mergeCell ref="AU5:AY5"/>
    <mergeCell ref="AZ5:BD5"/>
    <mergeCell ref="BE5:BI5"/>
    <mergeCell ref="BJ5:BN5"/>
    <mergeCell ref="BO5:BS5"/>
    <mergeCell ref="BT5:BX5"/>
    <mergeCell ref="AO6:AT6"/>
    <mergeCell ref="AU6:AY6"/>
    <mergeCell ref="FY5:GC5"/>
    <mergeCell ref="GD5:GH5"/>
    <mergeCell ref="FE6:FI6"/>
    <mergeCell ref="FJ6:FN6"/>
    <mergeCell ref="FO6:FS6"/>
    <mergeCell ref="FT6:FX6"/>
    <mergeCell ref="FY6:GC6"/>
    <mergeCell ref="GD6:GH6"/>
    <mergeCell ref="EM5:EQ5"/>
    <mergeCell ref="ER5:EV5"/>
    <mergeCell ref="EM6:EQ6"/>
    <mergeCell ref="ER6:EV6"/>
    <mergeCell ref="A5:H6"/>
    <mergeCell ref="I5:R5"/>
    <mergeCell ref="S5:AB5"/>
    <mergeCell ref="AC5:AL5"/>
    <mergeCell ref="BY5:BZ6"/>
    <mergeCell ref="CA5:CF5"/>
    <mergeCell ref="CG5:CK5"/>
    <mergeCell ref="CL5:CP5"/>
    <mergeCell ref="CQ5:CU5"/>
    <mergeCell ref="EH6:EL6"/>
    <mergeCell ref="EY6:FD6"/>
    <mergeCell ref="CV5:CZ5"/>
    <mergeCell ref="DA5:DE5"/>
    <mergeCell ref="DF5:DJ5"/>
    <mergeCell ref="DK5:DL6"/>
    <mergeCell ref="DM5:DR5"/>
    <mergeCell ref="DS5:DW5"/>
    <mergeCell ref="DX5:EB5"/>
    <mergeCell ref="EC5:EG5"/>
    <mergeCell ref="EH5:EL5"/>
    <mergeCell ref="FY3:GH3"/>
    <mergeCell ref="AU4:AY4"/>
    <mergeCell ref="AZ4:BD4"/>
    <mergeCell ref="BE4:BI4"/>
    <mergeCell ref="BJ4:BN4"/>
    <mergeCell ref="BO4:BS4"/>
    <mergeCell ref="BT4:BX4"/>
    <mergeCell ref="CG4:CK4"/>
    <mergeCell ref="CL4:CP4"/>
    <mergeCell ref="CQ4:CU4"/>
    <mergeCell ref="CV4:CZ4"/>
    <mergeCell ref="DA4:DE4"/>
    <mergeCell ref="DF4:DJ4"/>
    <mergeCell ref="DS4:DW4"/>
    <mergeCell ref="DX4:EB4"/>
    <mergeCell ref="EC4:EG4"/>
    <mergeCell ref="EH4:EL4"/>
    <mergeCell ref="FE4:FI4"/>
    <mergeCell ref="FJ4:FN4"/>
    <mergeCell ref="FO4:FS4"/>
    <mergeCell ref="FT4:FX4"/>
    <mergeCell ref="FY4:GC4"/>
    <mergeCell ref="GD4:GH4"/>
    <mergeCell ref="EM3:EV3"/>
    <mergeCell ref="EM4:EQ4"/>
    <mergeCell ref="A1:C2"/>
    <mergeCell ref="D1:L2"/>
    <mergeCell ref="C3:D3"/>
    <mergeCell ref="AM3:AT4"/>
    <mergeCell ref="AU3:BD3"/>
    <mergeCell ref="BE3:BN3"/>
    <mergeCell ref="BO3:BX3"/>
    <mergeCell ref="BY3:CF4"/>
    <mergeCell ref="CG3:CP3"/>
    <mergeCell ref="CQ3:CZ3"/>
    <mergeCell ref="DA3:DJ3"/>
    <mergeCell ref="DK3:DR4"/>
    <mergeCell ref="DS3:EB3"/>
    <mergeCell ref="EC3:EL3"/>
    <mergeCell ref="EW3:FD4"/>
    <mergeCell ref="FE3:FN3"/>
    <mergeCell ref="FO3:FX3"/>
    <mergeCell ref="ER4:EV4"/>
  </mergeCells>
  <phoneticPr fontId="3"/>
  <printOptions horizontalCentered="1"/>
  <pageMargins left="0.78740157480314965" right="0.78740157480314965" top="0.98425196850393704" bottom="0.78740157480314965" header="0" footer="0"/>
  <headerFooter alignWithMargins="0"/>
  <colBreaks count="4" manualBreakCount="4">
    <brk id="38" max="1048575" man="1"/>
    <brk id="76" max="1048575" man="1"/>
    <brk id="114" max="1048575" man="1"/>
    <brk id="152" max="1048575" man="1"/>
  </colBreaks>
  <drawing r:id="rId2"/>
</worksheet>
</file>

<file path=docProps/app.xml><?xml version="1.0" encoding="utf-8"?>
<Properties xmlns="http://schemas.openxmlformats.org/officeDocument/2006/extended-properties" xmlns:vt="http://schemas.openxmlformats.org/officeDocument/2006/docPropsVTypes">
  <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　５．社会福祉(4)</vt:lpstr>
      <vt:lpstr>　５．社会福祉(5)</vt:lpstr>
      <vt:lpstr>　５．社会福祉(6)</vt:lpstr>
      <vt:lpstr>　６．保健・環境衛生</vt:lpstr>
      <vt:lpstr>　7．都市施設</vt:lpstr>
      <vt:lpstr>　8．教育・文化</vt:lpstr>
      <vt:lpstr>　8．教育・文化 (2)</vt:lpstr>
      <vt:lpstr>　8．教育・文化 (3)</vt:lpstr>
      <vt:lpstr>　8．教育・文化 (4)</vt:lpstr>
      <vt:lpstr>　8．教育・文化 (5)</vt:lpstr>
      <vt:lpstr>　8．教育・文化 (6)</vt:lpstr>
      <vt:lpstr>　8．教育・文化 (7)</vt:lpstr>
      <vt:lpstr>'　５．社会福祉(4)'!Print_Area</vt:lpstr>
      <vt:lpstr>'　５．社会福祉(5)'!Print_Area</vt:lpstr>
      <vt:lpstr>'　５．社会福祉(6)'!Print_Area</vt:lpstr>
      <vt:lpstr>'　６．保健・環境衛生'!Print_Area</vt:lpstr>
      <vt:lpstr>'　7．都市施設'!Print_Area</vt:lpstr>
      <vt:lpstr>'　8．教育・文化'!Print_Area</vt:lpstr>
      <vt:lpstr>'　8．教育・文化 (2)'!Print_Area</vt:lpstr>
      <vt:lpstr>'　8．教育・文化 (3)'!Print_Area</vt:lpstr>
      <vt:lpstr>'　8．教育・文化 (5)'!Print_Area</vt:lpstr>
      <vt:lpstr>'　8．教育・文化 (6)'!Print_Area</vt:lpstr>
      <vt:lpstr>'　8．教育・文化 (7)'!Print_Area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st_houmu01</dc:creator>
  <cp:lastModifiedBy>　</cp:lastModifiedBy>
  <cp:lastPrinted>2020-02-07T07:35:22Z</cp:lastPrinted>
  <dcterms:created xsi:type="dcterms:W3CDTF">2014-01-15T00:42:25Z</dcterms:created>
  <dcterms:modified xsi:type="dcterms:W3CDTF">2020-03-12T02:04:52Z</dcterms:modified>
</cp:coreProperties>
</file>